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localenergych.sharepoint.com/projektfoerderung/10_Grundlagen/Ausschreibungsunterlagen 2025/FSG/Final/"/>
    </mc:Choice>
  </mc:AlternateContent>
  <xr:revisionPtr revIDLastSave="17" documentId="10_ncr:200_{17921B1A-A27C-4B04-A065-16C28BE6412B}" xr6:coauthVersionLast="47" xr6:coauthVersionMax="47" xr10:uidLastSave="{4C8ED7E3-6C5D-447B-AA2E-3C57157EB360}"/>
  <bookViews>
    <workbookView xWindow="-120" yWindow="-120" windowWidth="29040" windowHeight="15720" xr2:uid="{00000000-000D-0000-FFFF-FFFF00000000}"/>
  </bookViews>
  <sheets>
    <sheet name="Istruzioni" sheetId="7" r:id="rId1"/>
    <sheet name="Sintesi" sheetId="2" r:id="rId2"/>
    <sheet name="Progetto 1" sheetId="1" r:id="rId3"/>
    <sheet name="Progetto 2" sheetId="6" r:id="rId4"/>
  </sheets>
  <definedNames>
    <definedName name="_xlnm.Print_Area" localSheetId="2">'Progetto 1'!$A$1:$E$68</definedName>
    <definedName name="_xlnm.Print_Area" localSheetId="3">'Progetto 2'!$A$1:$E$68</definedName>
    <definedName name="Projekttraeg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68" i="1"/>
  <c r="D68" i="6"/>
  <c r="E45" i="6"/>
  <c r="E31" i="6"/>
  <c r="E31" i="1"/>
  <c r="B2" i="6"/>
  <c r="B2" i="1"/>
  <c r="B1" i="6"/>
  <c r="B1" i="1"/>
  <c r="B10" i="2" l="1"/>
  <c r="E65" i="6"/>
  <c r="E53" i="6"/>
  <c r="E19" i="6"/>
  <c r="E18" i="6"/>
  <c r="E17" i="6"/>
  <c r="E15" i="6"/>
  <c r="D14" i="6"/>
  <c r="E14" i="6" s="1"/>
  <c r="D13" i="6"/>
  <c r="E13" i="6" s="1"/>
  <c r="D12" i="6"/>
  <c r="E12" i="6" s="1"/>
  <c r="D11" i="6"/>
  <c r="E11" i="6" s="1"/>
  <c r="D10" i="6"/>
  <c r="E10" i="6" s="1"/>
  <c r="D9" i="6"/>
  <c r="E9" i="6" s="1"/>
  <c r="D8" i="6"/>
  <c r="E8" i="6" s="1"/>
  <c r="E20" i="6" l="1"/>
  <c r="E67" i="6"/>
  <c r="E33" i="6"/>
  <c r="E9" i="2" l="1"/>
  <c r="B9" i="2"/>
  <c r="D10" i="2" s="1"/>
  <c r="E10" i="2" s="1"/>
  <c r="B6" i="2" l="1"/>
  <c r="D11" i="1"/>
  <c r="E11" i="1" s="1"/>
  <c r="D13" i="1"/>
  <c r="E13" i="1" s="1"/>
  <c r="E19" i="1"/>
  <c r="E18" i="1"/>
  <c r="E17" i="1"/>
  <c r="E15" i="1"/>
  <c r="D14" i="1"/>
  <c r="E14" i="1" s="1"/>
  <c r="D12" i="1"/>
  <c r="E12" i="1" s="1"/>
  <c r="D10" i="1"/>
  <c r="E10" i="1" s="1"/>
  <c r="D9" i="1"/>
  <c r="E9" i="1" s="1"/>
  <c r="D8" i="1"/>
  <c r="E8" i="1" s="1"/>
  <c r="D17" i="2" l="1"/>
  <c r="E20" i="1"/>
  <c r="E33" i="1" s="1"/>
  <c r="B5" i="2" l="1"/>
  <c r="D6" i="2" s="1"/>
  <c r="E6" i="2" s="1"/>
  <c r="E65" i="1" l="1"/>
  <c r="E53" i="1"/>
  <c r="E45" i="1"/>
  <c r="E67" i="1" l="1"/>
  <c r="E5" i="2" s="1"/>
</calcChain>
</file>

<file path=xl/sharedStrings.xml><?xml version="1.0" encoding="utf-8"?>
<sst xmlns="http://schemas.openxmlformats.org/spreadsheetml/2006/main" count="123" uniqueCount="56">
  <si>
    <t>Città o comune:</t>
  </si>
  <si>
    <t>Periodi del sostegno:</t>
  </si>
  <si>
    <t>Progetto 1</t>
  </si>
  <si>
    <t>Progetto 2</t>
  </si>
  <si>
    <t>Costi complessivi</t>
  </si>
  <si>
    <t>Contributo SvizzeraEnergia</t>
  </si>
  <si>
    <t xml:space="preserve">Quota contributo: </t>
  </si>
  <si>
    <t>Totale contributi di sostegno SvizzeraEnergia</t>
  </si>
  <si>
    <t>Stato</t>
  </si>
  <si>
    <t>Con questa lettera confermiamo che il finanziamento del progetto è assicurato secondo i requisiti della scheda informativa sulla promozione progetti del programma 'SvizzeraEnergia per i comuni' e che il progetto sarà realizzato come descritto.</t>
  </si>
  <si>
    <t>Responsabile progetto</t>
  </si>
  <si>
    <t>Responsabile finanze</t>
  </si>
  <si>
    <t>Progetto 1:</t>
  </si>
  <si>
    <t>Spese (IVA inclusa)</t>
  </si>
  <si>
    <t>Prestazioni del promotore del progetto</t>
  </si>
  <si>
    <t>Tipologia</t>
  </si>
  <si>
    <t>Descrizione</t>
  </si>
  <si>
    <t>Onere (h)</t>
  </si>
  <si>
    <r>
      <t>Tariffa oraria</t>
    </r>
    <r>
      <rPr>
        <b/>
        <vertAlign val="superscript"/>
        <sz val="10"/>
        <color theme="1"/>
        <rFont val="Arial"/>
        <family val="2"/>
      </rPr>
      <t>1)</t>
    </r>
    <r>
      <rPr>
        <b/>
        <sz val="10"/>
        <color theme="1"/>
        <rFont val="Arial"/>
        <family val="2"/>
      </rPr>
      <t xml:space="preserve"> (CHF)</t>
    </r>
  </si>
  <si>
    <t>Costi (CHF)</t>
  </si>
  <si>
    <t>Tariffa oraria</t>
  </si>
  <si>
    <r>
      <t>Numero riunioni * persone</t>
    </r>
    <r>
      <rPr>
        <b/>
        <vertAlign val="superscript"/>
        <sz val="10"/>
        <color theme="1"/>
        <rFont val="Arial"/>
        <family val="2"/>
      </rPr>
      <t>2)</t>
    </r>
  </si>
  <si>
    <t>Totale spese interne</t>
  </si>
  <si>
    <r>
      <t xml:space="preserve">Prestazioni acquistate da terzi </t>
    </r>
    <r>
      <rPr>
        <sz val="8"/>
        <color theme="1"/>
        <rFont val="Arial"/>
        <family val="2"/>
      </rPr>
      <t>(Si prega di notare qui solo i costi ammissibili secondo la scheda informativa)</t>
    </r>
  </si>
  <si>
    <t>Ditta</t>
  </si>
  <si>
    <r>
      <t>Descrizione breve (allegare le offerte)</t>
    </r>
    <r>
      <rPr>
        <b/>
        <vertAlign val="superscript"/>
        <sz val="10"/>
        <color theme="1"/>
        <rFont val="Arial"/>
        <family val="2"/>
      </rPr>
      <t>3)</t>
    </r>
  </si>
  <si>
    <t>Totale servizio di terzi</t>
  </si>
  <si>
    <t>Totale spese (CHF)</t>
  </si>
  <si>
    <t>Amministrazione</t>
  </si>
  <si>
    <t>Elaborazione specialistica</t>
  </si>
  <si>
    <t>Direzione di progetto</t>
  </si>
  <si>
    <t>1) Sono accettate le seguenti tariffe orarie massime. Per l'amministrazione CHF 90.-, per la competenza tecnica CHF 133.- e per la direzione del progetto CHF 156.-.
2) Moltiplicare il numero di riunioni per il numero di persone (ad es.: 3 riunioni con 5 persone, inserire 15)
3) I piccoli mandati fino a un importo complessivo di CHF 5'000.- possono essere inseriti in mondo sommario</t>
  </si>
  <si>
    <t>Finanzimento</t>
  </si>
  <si>
    <r>
      <t xml:space="preserve">Prestazioni di base amministrazione comune e Partner del progetto </t>
    </r>
    <r>
      <rPr>
        <sz val="8"/>
        <color theme="1"/>
        <rFont val="Arial"/>
        <family val="2"/>
      </rPr>
      <t xml:space="preserve"> (Ricavi senza flusso di denaro)</t>
    </r>
  </si>
  <si>
    <t>Importo (CHF)</t>
  </si>
  <si>
    <t>Totale ricavi (CHF)</t>
  </si>
  <si>
    <t>Total ricavi monetari</t>
  </si>
  <si>
    <t>Ricavi con flusso di denaro</t>
  </si>
  <si>
    <t>Totale ricavi senza flusso di denaro</t>
  </si>
  <si>
    <r>
      <t>Ricavi senza flusso di denaro</t>
    </r>
    <r>
      <rPr>
        <sz val="8"/>
        <color theme="1"/>
        <rFont val="Arial"/>
        <family val="2"/>
      </rPr>
      <t xml:space="preserve"> (Terzi, economia, privati ecc.)</t>
    </r>
  </si>
  <si>
    <t>Totale ricavi amministratione interna</t>
  </si>
  <si>
    <t>Fornitore prestazioni</t>
  </si>
  <si>
    <t>Comune Modello</t>
  </si>
  <si>
    <t>Potenziale partner del progetto</t>
  </si>
  <si>
    <t>Ditta Modello</t>
  </si>
  <si>
    <t>Contributio Cantone/i</t>
  </si>
  <si>
    <t>Altri fondi (ad es. sponsoring)</t>
  </si>
  <si>
    <t>Progetto 2:</t>
  </si>
  <si>
    <t>Gettone di presenza riunioni</t>
  </si>
  <si>
    <t>2026-27</t>
  </si>
  <si>
    <t>Istruzioni per il budget di progetto</t>
  </si>
  <si>
    <t>Inserisca il nome del progetto</t>
  </si>
  <si>
    <t>Inserisca il nome del comune</t>
  </si>
  <si>
    <r>
      <t xml:space="preserve">Il modello di budget del progetto ha diverse pagine (fogli):
</t>
    </r>
    <r>
      <rPr>
        <b/>
        <sz val="12"/>
        <color rgb="FF083360"/>
        <rFont val="Arial"/>
        <family val="2"/>
      </rPr>
      <t>Sintesi:</t>
    </r>
    <r>
      <rPr>
        <sz val="12"/>
        <color rgb="FF083360"/>
        <rFont val="Arial"/>
        <family val="2"/>
      </rPr>
      <t xml:space="preserve"> su questo foglio devono essere compilati solo il </t>
    </r>
    <r>
      <rPr>
        <b/>
        <sz val="12"/>
        <color rgb="FF083360"/>
        <rFont val="Arial"/>
        <family val="2"/>
      </rPr>
      <t>nome dei progetti</t>
    </r>
    <r>
      <rPr>
        <sz val="12"/>
        <color rgb="FF083360"/>
        <rFont val="Arial"/>
        <family val="2"/>
      </rPr>
      <t xml:space="preserve"> e il </t>
    </r>
    <r>
      <rPr>
        <b/>
        <sz val="12"/>
        <color rgb="FF083360"/>
        <rFont val="Arial"/>
        <family val="2"/>
      </rPr>
      <t>comune</t>
    </r>
    <r>
      <rPr>
        <sz val="12"/>
        <color rgb="FF083360"/>
        <rFont val="Arial"/>
        <family val="2"/>
      </rPr>
      <t xml:space="preserve">. Le restanti informazioni vengono acquisite automaticamente dai fogli successivi. Le persone responsabili devono </t>
    </r>
    <r>
      <rPr>
        <b/>
        <sz val="12"/>
        <color rgb="FF083360"/>
        <rFont val="Arial"/>
        <family val="2"/>
      </rPr>
      <t>firmare</t>
    </r>
    <r>
      <rPr>
        <sz val="12"/>
        <color rgb="FF083360"/>
        <rFont val="Arial"/>
        <family val="2"/>
      </rPr>
      <t xml:space="preserve"> questo foglio. </t>
    </r>
    <r>
      <rPr>
        <b/>
        <sz val="12"/>
        <color rgb="FF083360"/>
        <rFont val="Arial"/>
        <family val="2"/>
      </rPr>
      <t xml:space="preserve">
</t>
    </r>
    <r>
      <rPr>
        <sz val="12"/>
        <color rgb="FF083360"/>
        <rFont val="Arial"/>
        <family val="2"/>
      </rPr>
      <t xml:space="preserve">
</t>
    </r>
    <r>
      <rPr>
        <b/>
        <sz val="12"/>
        <color rgb="FF083360"/>
        <rFont val="Arial"/>
        <family val="2"/>
      </rPr>
      <t xml:space="preserve">Pagine del progetto: </t>
    </r>
    <r>
      <rPr>
        <sz val="12"/>
        <color rgb="FF083360"/>
        <rFont val="Arial"/>
        <family val="2"/>
      </rPr>
      <t xml:space="preserve">per </t>
    </r>
    <r>
      <rPr>
        <b/>
        <sz val="12"/>
        <color rgb="FF083360"/>
        <rFont val="Arial"/>
        <family val="2"/>
      </rPr>
      <t>ogni</t>
    </r>
    <r>
      <rPr>
        <sz val="12"/>
        <color rgb="FF083360"/>
        <rFont val="Arial"/>
        <family val="2"/>
      </rPr>
      <t xml:space="preserve"> progetto deve essere compilato un foglio separato.
</t>
    </r>
    <r>
      <rPr>
        <b/>
        <sz val="12"/>
        <color rgb="FF083360"/>
        <rFont val="Arial"/>
        <family val="2"/>
      </rPr>
      <t>Messaggi di errore:</t>
    </r>
    <r>
      <rPr>
        <sz val="12"/>
        <color rgb="FF083360"/>
        <rFont val="Arial"/>
        <family val="2"/>
      </rPr>
      <t xml:space="preserve"> </t>
    </r>
    <r>
      <rPr>
        <b/>
        <sz val="12"/>
        <color rgb="FF083360"/>
        <rFont val="Arial"/>
        <family val="2"/>
      </rPr>
      <t>i messaggi in rosso</t>
    </r>
    <r>
      <rPr>
        <sz val="12"/>
        <color rgb="FF083360"/>
        <rFont val="Arial"/>
        <family val="2"/>
      </rPr>
      <t xml:space="preserve"> sul foglio “Riepilogo” indicano</t>
    </r>
    <r>
      <rPr>
        <b/>
        <sz val="12"/>
        <color rgb="FF083360"/>
        <rFont val="Arial"/>
        <family val="2"/>
      </rPr>
      <t xml:space="preserve"> le correzioni necessarie</t>
    </r>
    <r>
      <rPr>
        <sz val="12"/>
        <color rgb="FF083360"/>
        <rFont val="Arial"/>
        <family val="2"/>
      </rPr>
      <t xml:space="preserve">.
</t>
    </r>
    <r>
      <rPr>
        <b/>
        <sz val="12"/>
        <color rgb="FF083360"/>
        <rFont val="Arial"/>
        <family val="2"/>
      </rPr>
      <t xml:space="preserve">Assistenza: </t>
    </r>
    <r>
      <rPr>
        <sz val="12"/>
        <color rgb="FF083360"/>
        <rFont val="Arial"/>
        <family val="2"/>
      </rPr>
      <t xml:space="preserve">Tutte le condizioni quadro e i requisiti formali per la presentazione della domanda sono riportati nella scheda informativa del programma «Città e comuni all'avanguardia».
</t>
    </r>
    <r>
      <rPr>
        <b/>
        <sz val="12"/>
        <color rgb="FF083360"/>
        <rFont val="Arial"/>
        <family val="2"/>
      </rPr>
      <t xml:space="preserve">Promemoria: 
</t>
    </r>
    <r>
      <rPr>
        <sz val="12"/>
        <color rgb="FF083360"/>
        <rFont val="Arial"/>
        <family val="2"/>
      </rPr>
      <t xml:space="preserve">- </t>
    </r>
    <r>
      <rPr>
        <b/>
        <sz val="12"/>
        <color rgb="FF083360"/>
        <rFont val="Arial"/>
        <family val="2"/>
      </rPr>
      <t xml:space="preserve">L'importo del finanziamento </t>
    </r>
    <r>
      <rPr>
        <sz val="12"/>
        <color rgb="FF083360"/>
        <rFont val="Arial"/>
        <family val="2"/>
      </rPr>
      <t xml:space="preserve">deve essere compreso tra un </t>
    </r>
    <r>
      <rPr>
        <b/>
        <sz val="12"/>
        <color rgb="FF083360"/>
        <rFont val="Arial"/>
        <family val="2"/>
      </rPr>
      <t xml:space="preserve">minimo </t>
    </r>
    <r>
      <rPr>
        <sz val="12"/>
        <color rgb="FF083360"/>
        <rFont val="Arial"/>
        <family val="2"/>
      </rPr>
      <t>di</t>
    </r>
    <r>
      <rPr>
        <b/>
        <sz val="12"/>
        <color rgb="FF083360"/>
        <rFont val="Arial"/>
        <family val="2"/>
      </rPr>
      <t xml:space="preserve"> CHF 30'000.-</t>
    </r>
    <r>
      <rPr>
        <sz val="12"/>
        <color rgb="FF083360"/>
        <rFont val="Arial"/>
        <family val="2"/>
      </rPr>
      <t xml:space="preserve"> e un </t>
    </r>
    <r>
      <rPr>
        <b/>
        <sz val="12"/>
        <color rgb="FF083360"/>
        <rFont val="Arial"/>
        <family val="2"/>
      </rPr>
      <t>massimo</t>
    </r>
    <r>
      <rPr>
        <sz val="12"/>
        <color rgb="FF083360"/>
        <rFont val="Arial"/>
        <family val="2"/>
      </rPr>
      <t xml:space="preserve"> di </t>
    </r>
    <r>
      <rPr>
        <b/>
        <sz val="12"/>
        <color rgb="FF083360"/>
        <rFont val="Arial"/>
        <family val="2"/>
      </rPr>
      <t>CHF 50'000.-</t>
    </r>
    <r>
      <rPr>
        <sz val="12"/>
        <color rgb="FF083360"/>
        <rFont val="Arial"/>
        <family val="2"/>
      </rPr>
      <t xml:space="preserve"> e non può superare il </t>
    </r>
    <r>
      <rPr>
        <b/>
        <sz val="12"/>
        <color rgb="FF083360"/>
        <rFont val="Arial"/>
        <family val="2"/>
      </rPr>
      <t>40%</t>
    </r>
    <r>
      <rPr>
        <sz val="12"/>
        <color rgb="FF083360"/>
        <rFont val="Arial"/>
        <family val="2"/>
      </rPr>
      <t xml:space="preserve"> dei costi totali.
- Se possibile, allegare</t>
    </r>
    <r>
      <rPr>
        <b/>
        <sz val="12"/>
        <color rgb="FF083360"/>
        <rFont val="Arial"/>
        <family val="2"/>
      </rPr>
      <t xml:space="preserve"> le offerte</t>
    </r>
    <r>
      <rPr>
        <sz val="12"/>
        <color rgb="FF083360"/>
        <rFont val="Arial"/>
        <family val="2"/>
      </rPr>
      <t xml:space="preserve"> per i servizi di terzi.</t>
    </r>
  </si>
  <si>
    <t>Inserire luogo, data</t>
  </si>
  <si>
    <t>Inserire nome e cognome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</si>
</sst>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_ [$CHF]\ * #,##0_ ;_ [$CHF]\ * \-#,##0_ ;_ [$CHF]\ * &quot;-&quot;??_ ;_ @_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20"/>
      <color rgb="FFE95B0C"/>
      <name val="Arial"/>
      <family val="2"/>
    </font>
    <font>
      <sz val="12"/>
      <color rgb="FF083360"/>
      <name val="Arial"/>
      <family val="2"/>
    </font>
    <font>
      <b/>
      <sz val="12"/>
      <color rgb="FF083360"/>
      <name val="Arial"/>
      <family val="2"/>
    </font>
    <font>
      <b/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8" fillId="0" borderId="0" xfId="0" applyFont="1" applyProtection="1">
      <protection locked="0"/>
    </xf>
    <xf numFmtId="0" fontId="8" fillId="0" borderId="10" xfId="0" applyFont="1" applyBorder="1" applyProtection="1">
      <protection locked="0"/>
    </xf>
    <xf numFmtId="0" fontId="8" fillId="0" borderId="0" xfId="0" applyFont="1"/>
    <xf numFmtId="0" fontId="5" fillId="2" borderId="9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 applyProtection="1">
      <protection locked="0"/>
    </xf>
    <xf numFmtId="0" fontId="5" fillId="2" borderId="12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43" fontId="5" fillId="0" borderId="6" xfId="0" applyNumberFormat="1" applyFont="1" applyBorder="1" applyAlignment="1" applyProtection="1">
      <alignment horizontal="left" vertical="center"/>
      <protection locked="0"/>
    </xf>
    <xf numFmtId="43" fontId="5" fillId="3" borderId="7" xfId="1" applyFont="1" applyFill="1" applyBorder="1" applyAlignment="1" applyProtection="1">
      <alignment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43" fontId="5" fillId="0" borderId="11" xfId="0" applyNumberFormat="1" applyFont="1" applyBorder="1" applyAlignment="1" applyProtection="1">
      <alignment horizontal="left" vertical="center"/>
      <protection locked="0"/>
    </xf>
    <xf numFmtId="43" fontId="5" fillId="3" borderId="11" xfId="1" applyFont="1" applyFill="1" applyBorder="1" applyAlignment="1" applyProtection="1">
      <alignment vertical="center"/>
    </xf>
    <xf numFmtId="0" fontId="2" fillId="4" borderId="3" xfId="0" applyFont="1" applyFill="1" applyBorder="1" applyAlignment="1">
      <alignment horizontal="left" vertical="center"/>
    </xf>
    <xf numFmtId="2" fontId="5" fillId="0" borderId="6" xfId="0" applyNumberFormat="1" applyFont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43" fontId="5" fillId="2" borderId="12" xfId="0" applyNumberFormat="1" applyFont="1" applyFill="1" applyBorder="1" applyAlignment="1">
      <alignment vertical="center"/>
    </xf>
    <xf numFmtId="0" fontId="5" fillId="4" borderId="14" xfId="0" applyFont="1" applyFill="1" applyBorder="1" applyAlignment="1">
      <alignment vertical="center"/>
    </xf>
    <xf numFmtId="0" fontId="5" fillId="4" borderId="14" xfId="0" applyFont="1" applyFill="1" applyBorder="1" applyAlignment="1">
      <alignment horizontal="left" vertical="center"/>
    </xf>
    <xf numFmtId="43" fontId="5" fillId="4" borderId="14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vertical="center"/>
      <protection locked="0"/>
    </xf>
    <xf numFmtId="4" fontId="5" fillId="3" borderId="6" xfId="0" applyNumberFormat="1" applyFont="1" applyFill="1" applyBorder="1" applyAlignment="1" applyProtection="1">
      <alignment horizontal="right" vertical="center"/>
      <protection locked="0"/>
    </xf>
    <xf numFmtId="4" fontId="5" fillId="3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4" fontId="5" fillId="3" borderId="8" xfId="0" applyNumberFormat="1" applyFont="1" applyFill="1" applyBorder="1" applyAlignment="1" applyProtection="1">
      <alignment horizontal="right" vertical="center"/>
      <protection locked="0"/>
    </xf>
    <xf numFmtId="43" fontId="5" fillId="2" borderId="12" xfId="1" applyFont="1" applyFill="1" applyBorder="1" applyAlignment="1" applyProtection="1">
      <alignment vertical="center"/>
    </xf>
    <xf numFmtId="0" fontId="5" fillId="4" borderId="9" xfId="0" applyFont="1" applyFill="1" applyBorder="1" applyAlignment="1">
      <alignment vertical="center"/>
    </xf>
    <xf numFmtId="0" fontId="2" fillId="5" borderId="19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left" vertical="center"/>
    </xf>
    <xf numFmtId="43" fontId="2" fillId="5" borderId="20" xfId="1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43" fontId="5" fillId="6" borderId="6" xfId="1" applyFont="1" applyFill="1" applyBorder="1" applyAlignment="1" applyProtection="1">
      <alignment vertical="center"/>
      <protection locked="0"/>
    </xf>
    <xf numFmtId="4" fontId="5" fillId="6" borderId="6" xfId="0" applyNumberFormat="1" applyFont="1" applyFill="1" applyBorder="1" applyAlignment="1" applyProtection="1">
      <alignment vertical="center"/>
      <protection locked="0"/>
    </xf>
    <xf numFmtId="4" fontId="5" fillId="6" borderId="6" xfId="1" applyNumberFormat="1" applyFont="1" applyFill="1" applyBorder="1" applyAlignment="1" applyProtection="1">
      <alignment vertical="center"/>
      <protection locked="0"/>
    </xf>
    <xf numFmtId="0" fontId="5" fillId="0" borderId="6" xfId="0" applyFont="1" applyBorder="1" applyAlignment="1">
      <alignment horizontal="left" vertical="center"/>
    </xf>
    <xf numFmtId="43" fontId="5" fillId="6" borderId="8" xfId="1" applyFont="1" applyFill="1" applyBorder="1" applyAlignment="1" applyProtection="1">
      <alignment vertical="center"/>
      <protection locked="0"/>
    </xf>
    <xf numFmtId="43" fontId="2" fillId="5" borderId="15" xfId="1" applyFont="1" applyFill="1" applyBorder="1" applyAlignment="1" applyProtection="1">
      <alignment vertical="center"/>
    </xf>
    <xf numFmtId="0" fontId="8" fillId="0" borderId="21" xfId="0" applyFont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25" xfId="0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164" fontId="5" fillId="0" borderId="22" xfId="0" applyNumberFormat="1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165" fontId="5" fillId="0" borderId="22" xfId="0" applyNumberFormat="1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22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/>
    <xf numFmtId="0" fontId="2" fillId="5" borderId="29" xfId="0" applyFont="1" applyFill="1" applyBorder="1"/>
    <xf numFmtId="0" fontId="5" fillId="2" borderId="9" xfId="0" applyFont="1" applyFill="1" applyBorder="1"/>
    <xf numFmtId="0" fontId="5" fillId="2" borderId="12" xfId="0" applyFont="1" applyFill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2" fillId="3" borderId="0" xfId="0" applyFont="1" applyFill="1" applyAlignment="1">
      <alignment vertical="center"/>
    </xf>
    <xf numFmtId="0" fontId="2" fillId="3" borderId="23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66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0" fillId="0" borderId="14" xfId="0" applyBorder="1"/>
    <xf numFmtId="0" fontId="2" fillId="0" borderId="1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17" fillId="3" borderId="0" xfId="0" applyFont="1" applyFill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5" fillId="0" borderId="22" xfId="0" applyFont="1" applyBorder="1"/>
    <xf numFmtId="0" fontId="15" fillId="0" borderId="0" xfId="0" applyFont="1" applyAlignment="1">
      <alignment horizontal="left" vertical="top" wrapText="1"/>
    </xf>
    <xf numFmtId="0" fontId="17" fillId="3" borderId="0" xfId="0" applyFont="1" applyFill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7" fillId="3" borderId="1" xfId="0" applyFont="1" applyFill="1" applyBorder="1" applyAlignment="1" applyProtection="1">
      <alignment horizontal="left" vertical="center"/>
      <protection locked="0"/>
    </xf>
    <xf numFmtId="0" fontId="17" fillId="3" borderId="24" xfId="0" applyFont="1" applyFill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14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2" fillId="5" borderId="13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4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 * #,##0.00_ ;_ * \-#,##0.00_ ;_ * &quot;-&quot;??_ ;_ @_ "/>
      <fill>
        <patternFill patternType="solid">
          <fgColor indexed="64"/>
          <bgColor theme="4" tint="0.79998168889431442"/>
        </patternFill>
      </fill>
      <alignment vertical="center" textRotation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  <protection locked="1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/>
        <bottom style="hair">
          <color indexed="64"/>
        </bottom>
      </border>
      <protection locked="0" hidden="0"/>
    </dxf>
    <dxf>
      <border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sz val="10"/>
        <color rgb="FF000000"/>
        <name val="Arial"/>
        <family val="2"/>
        <scheme val="none"/>
      </font>
      <alignment vertical="center" textRotation="0" indent="0" justifyLastLine="0" shrinkToFit="0" readingOrder="0"/>
      <protection locked="0" hidden="0"/>
    </dxf>
    <dxf>
      <border outline="0">
        <bottom style="hair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numFmt numFmtId="35" formatCode="_ * #,##0.00_ ;_ * \-#,##0.00_ ;_ * &quot;-&quot;??_ ;_ @_ "/>
      <alignment vertical="center" textRotation="0" indent="0" justifyLastLine="0" shrinkToFit="0" readingOrder="0"/>
      <border outline="0">
        <left style="hair">
          <color indexed="64"/>
        </left>
      </border>
      <protection locked="1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vertical="center" textRotation="0" indent="0" justifyLastLine="0" shrinkToFit="0" readingOrder="0"/>
      <border diagonalUp="0" diagonalDown="0" outline="0">
        <left/>
        <right style="hair">
          <color indexed="64"/>
        </right>
        <top/>
        <bottom style="hair">
          <color indexed="64"/>
        </bottom>
      </border>
      <protection locked="0" hidden="0"/>
    </dxf>
    <dxf>
      <border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sz val="10"/>
        <color rgb="FF000000"/>
        <name val="Arial"/>
        <family val="2"/>
        <scheme val="none"/>
      </font>
      <alignment vertical="center" textRotation="0" indent="0" justifyLastLine="0" shrinkToFit="0" readingOrder="0"/>
      <protection locked="0" hidden="0"/>
    </dxf>
    <dxf>
      <border outline="0">
        <bottom style="hair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 * #,##0.00_ ;_ * \-#,##0.00_ ;_ * &quot;-&quot;??_ ;_ @_ "/>
      <fill>
        <patternFill patternType="solid">
          <fgColor indexed="64"/>
          <bgColor theme="4" tint="0.79998168889431442"/>
        </patternFill>
      </fill>
      <alignment vertical="center" textRotation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  <protection locked="1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/>
        <bottom style="hair">
          <color indexed="64"/>
        </bottom>
      </border>
      <protection locked="0" hidden="0"/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vertical="center" textRotation="0" indent="0" justifyLastLine="0" shrinkToFit="0" readingOrder="0"/>
      <protection locked="0" hidden="0"/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numFmt numFmtId="35" formatCode="_ * #,##0.00_ ;_ * \-#,##0.00_ ;_ * &quot;-&quot;??_ ;_ @_ "/>
      <alignment vertical="center" textRotation="0" indent="0" justifyLastLine="0" shrinkToFit="0" readingOrder="0"/>
      <border outline="0">
        <left style="hair">
          <color indexed="64"/>
        </left>
      </border>
      <protection locked="1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vertical="center" textRotation="0" indent="0" justifyLastLine="0" shrinkToFit="0" readingOrder="0"/>
      <border diagonalUp="0" diagonalDown="0" outline="0">
        <left/>
        <right style="hair">
          <color indexed="64"/>
        </right>
        <top/>
        <bottom style="hair">
          <color indexed="64"/>
        </bottom>
      </border>
      <protection locked="0" hidden="0"/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vertical="center" textRotation="0" indent="0" justifyLastLine="0" shrinkToFit="0" readingOrder="0"/>
      <protection locked="0" hidden="0"/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1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649DE45-09A7-428A-A6EB-AFD2C3231817}" name="Tabelle7" displayName="Tabelle7" ref="A16:E20" totalsRowShown="0" headerRowDxfId="47" dataDxfId="45" headerRowBorderDxfId="46" tableBorderDxfId="44">
  <tableColumns count="5">
    <tableColumn id="1" xr3:uid="{74C8DA89-B904-481D-A6D0-F530739DC5C5}" name="Tipologia" dataDxfId="43"/>
    <tableColumn id="2" xr3:uid="{882AEDF9-0F6E-4A9B-B42D-E21C48FBE5D2}" name="Descrizione" dataDxfId="42"/>
    <tableColumn id="3" xr3:uid="{41D4F32D-4586-42A5-8BB5-3A1D6231D0E6}" name="Numero riunioni * persone2)" dataDxfId="41"/>
    <tableColumn id="4" xr3:uid="{9EFE9000-214A-4391-BD13-7E1B01E83466}" name="Tariffa oraria" dataDxfId="40"/>
    <tableColumn id="5" xr3:uid="{2F9B22C7-120D-4F1E-9FEA-77299BD81AC3}" name="Costi (CHF)" dataDxfId="39">
      <calculatedColumnFormula>SUM(E5:E16)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BEA90B5-AEC1-4857-A363-E36A0EEEBC00}" name="Tabelle4" displayName="Tabelle4" ref="A7:E14" totalsRowShown="0" headerRowDxfId="38" dataDxfId="36" headerRowBorderDxfId="37" tableBorderDxfId="35">
  <tableColumns count="5">
    <tableColumn id="1" xr3:uid="{567CCB7D-2312-4559-9CE7-F21104E5789F}" name="Tipologia" dataDxfId="34"/>
    <tableColumn id="2" xr3:uid="{88358B6D-4E2C-45E5-99D3-D5405922469B}" name="Descrizione" dataDxfId="33"/>
    <tableColumn id="3" xr3:uid="{C65D0389-E528-4E54-A83C-177ED63DBC0D}" name="Onere (h)" dataDxfId="32"/>
    <tableColumn id="4" xr3:uid="{68EF53FA-8EA4-4FC3-94D5-E843CFC9CD62}" name="Tariffa oraria1) (CHF)" dataDxfId="31">
      <calculatedColumnFormula>IFERROR(VLOOKUP(Tabelle4[[#This Row],[Tipologia]],$G$7:$H$9,2,FALSE),0)</calculatedColumnFormula>
    </tableColumn>
    <tableColumn id="5" xr3:uid="{665E50FB-132F-4739-9182-391350175CBE}" name="Costi (CHF)" dataDxfId="30" dataCellStyle="Komma">
      <calculatedColumnFormula>Tabelle4[[#This Row],[Onere (h)]]*Tabelle4[[#This Row],[Tariffa oraria1) (CHF)]]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5766ED-9078-4CF0-BD7E-04D45FD92C59}" name="Tabelle72" displayName="Tabelle72" ref="A16:E20" totalsRowShown="0" headerRowDxfId="29" dataDxfId="27" headerRowBorderDxfId="28" tableBorderDxfId="26">
  <tableColumns count="5">
    <tableColumn id="1" xr3:uid="{DB86E468-9E56-4164-95EC-1C43E2CD567F}" name="Tipologia" dataDxfId="25"/>
    <tableColumn id="2" xr3:uid="{F5745747-2A88-4274-A2B7-86543C1F5458}" name="Descrizione" dataDxfId="24"/>
    <tableColumn id="3" xr3:uid="{77FDE76A-878E-48AD-9F71-275FEFEC1E78}" name="Numero riunioni * persone2)" dataDxfId="23"/>
    <tableColumn id="4" xr3:uid="{535102B8-367D-4B82-AE68-7931EBCCAE8F}" name="Tariffa oraria" dataDxfId="22"/>
    <tableColumn id="5" xr3:uid="{F99D5CD7-CAFC-4FDC-B173-D9FFB4BC32BC}" name="Costi (CHF)" dataDxfId="21">
      <calculatedColumnFormula>SUM(E5:E16)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81AF429-97C3-4684-966C-27B63C7A4569}" name="Tabelle43" displayName="Tabelle43" ref="A7:E14" totalsRowShown="0" headerRowDxfId="20" dataDxfId="18" headerRowBorderDxfId="19" tableBorderDxfId="17">
  <tableColumns count="5">
    <tableColumn id="1" xr3:uid="{AD6C3AD1-BA84-46BF-9E3C-6D5093E009CE}" name="Tipologia" dataDxfId="16"/>
    <tableColumn id="2" xr3:uid="{89F0B3CB-BC12-4B1D-8C69-E23A17294242}" name="Descrizione" dataDxfId="15"/>
    <tableColumn id="3" xr3:uid="{53ECB8F2-E1BA-4872-9184-477150134E31}" name="Onere (h)" dataDxfId="14"/>
    <tableColumn id="4" xr3:uid="{494931DA-51B3-4277-9088-4807EBB8365B}" name="Tariffa oraria1) (CHF)" dataDxfId="13">
      <calculatedColumnFormula>IFERROR(VLOOKUP(Tabelle43[[#This Row],[Tipologia]],$G$7:$H$9,2,FALSE),0)</calculatedColumnFormula>
    </tableColumn>
    <tableColumn id="5" xr3:uid="{0B5D8690-3391-40A4-9C5F-38298806174A}" name="Costi (CHF)" dataDxfId="12" dataCellStyle="Komma">
      <calculatedColumnFormula>Tabelle43[[#This Row],[Onere (h)]]*Tabelle43[[#This Row],[Tariffa oraria1) (CHF)]]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AB29C-B54E-4997-B3DA-35C93682B792}">
  <dimension ref="A1:G29"/>
  <sheetViews>
    <sheetView showGridLines="0" tabSelected="1" view="pageLayout" zoomScaleNormal="120" workbookViewId="0">
      <selection activeCell="A6" sqref="A6:G29"/>
    </sheetView>
  </sheetViews>
  <sheetFormatPr baseColWidth="10" defaultRowHeight="15" x14ac:dyDescent="0.25"/>
  <cols>
    <col min="1" max="1" width="24.140625" customWidth="1"/>
    <col min="2" max="2" width="16.140625" customWidth="1"/>
    <col min="4" max="4" width="16.5703125" customWidth="1"/>
    <col min="6" max="6" width="36.5703125" customWidth="1"/>
  </cols>
  <sheetData>
    <row r="1" spans="1:7" ht="15" customHeight="1" x14ac:dyDescent="0.25">
      <c r="A1" s="76"/>
      <c r="B1" s="75"/>
      <c r="C1" s="75"/>
      <c r="D1" s="76"/>
      <c r="E1" s="76"/>
      <c r="F1" s="76"/>
      <c r="G1" s="76"/>
    </row>
    <row r="2" spans="1:7" ht="26.25" x14ac:dyDescent="0.25">
      <c r="A2" s="77" t="s">
        <v>50</v>
      </c>
      <c r="B2" s="77"/>
      <c r="C2" s="77"/>
      <c r="D2" s="77"/>
      <c r="E2" s="75"/>
      <c r="F2" s="75"/>
      <c r="G2" s="75"/>
    </row>
    <row r="3" spans="1:7" x14ac:dyDescent="0.25">
      <c r="A3" s="75"/>
      <c r="B3" s="75"/>
      <c r="C3" s="75"/>
      <c r="D3" s="78"/>
      <c r="E3" s="78"/>
      <c r="F3" s="78"/>
      <c r="G3" s="75"/>
    </row>
    <row r="4" spans="1:7" ht="15" customHeight="1" x14ac:dyDescent="0.25">
      <c r="A4" s="79"/>
      <c r="B4" s="79"/>
      <c r="C4" s="79"/>
      <c r="D4" s="79"/>
      <c r="E4" s="79"/>
      <c r="F4" s="79"/>
      <c r="G4" s="76"/>
    </row>
    <row r="5" spans="1:7" x14ac:dyDescent="0.25">
      <c r="A5" s="79"/>
      <c r="B5" s="79"/>
      <c r="C5" s="79"/>
      <c r="D5" s="79"/>
      <c r="E5" s="79"/>
      <c r="F5" s="79"/>
      <c r="G5" s="75"/>
    </row>
    <row r="6" spans="1:7" ht="15" customHeight="1" x14ac:dyDescent="0.25">
      <c r="A6" s="102" t="s">
        <v>53</v>
      </c>
      <c r="B6" s="102"/>
      <c r="C6" s="102"/>
      <c r="D6" s="102"/>
      <c r="E6" s="102"/>
      <c r="F6" s="102"/>
      <c r="G6" s="102"/>
    </row>
    <row r="7" spans="1:7" ht="14.45" customHeight="1" x14ac:dyDescent="0.25">
      <c r="A7" s="102"/>
      <c r="B7" s="102"/>
      <c r="C7" s="102"/>
      <c r="D7" s="102"/>
      <c r="E7" s="102"/>
      <c r="F7" s="102"/>
      <c r="G7" s="102"/>
    </row>
    <row r="8" spans="1:7" ht="14.45" customHeight="1" x14ac:dyDescent="0.25">
      <c r="A8" s="102"/>
      <c r="B8" s="102"/>
      <c r="C8" s="102"/>
      <c r="D8" s="102"/>
      <c r="E8" s="102"/>
      <c r="F8" s="102"/>
      <c r="G8" s="102"/>
    </row>
    <row r="9" spans="1:7" ht="14.45" customHeight="1" x14ac:dyDescent="0.25">
      <c r="A9" s="102"/>
      <c r="B9" s="102"/>
      <c r="C9" s="102"/>
      <c r="D9" s="102"/>
      <c r="E9" s="102"/>
      <c r="F9" s="102"/>
      <c r="G9" s="102"/>
    </row>
    <row r="10" spans="1:7" ht="14.45" customHeight="1" x14ac:dyDescent="0.25">
      <c r="A10" s="102"/>
      <c r="B10" s="102"/>
      <c r="C10" s="102"/>
      <c r="D10" s="102"/>
      <c r="E10" s="102"/>
      <c r="F10" s="102"/>
      <c r="G10" s="102"/>
    </row>
    <row r="11" spans="1:7" ht="14.45" customHeight="1" x14ac:dyDescent="0.25">
      <c r="A11" s="102"/>
      <c r="B11" s="102"/>
      <c r="C11" s="102"/>
      <c r="D11" s="102"/>
      <c r="E11" s="102"/>
      <c r="F11" s="102"/>
      <c r="G11" s="102"/>
    </row>
    <row r="12" spans="1:7" ht="14.45" customHeight="1" x14ac:dyDescent="0.25">
      <c r="A12" s="102"/>
      <c r="B12" s="102"/>
      <c r="C12" s="102"/>
      <c r="D12" s="102"/>
      <c r="E12" s="102"/>
      <c r="F12" s="102"/>
      <c r="G12" s="102"/>
    </row>
    <row r="13" spans="1:7" ht="14.45" customHeight="1" x14ac:dyDescent="0.25">
      <c r="A13" s="102"/>
      <c r="B13" s="102"/>
      <c r="C13" s="102"/>
      <c r="D13" s="102"/>
      <c r="E13" s="102"/>
      <c r="F13" s="102"/>
      <c r="G13" s="102"/>
    </row>
    <row r="14" spans="1:7" ht="14.45" customHeight="1" x14ac:dyDescent="0.25">
      <c r="A14" s="102"/>
      <c r="B14" s="102"/>
      <c r="C14" s="102"/>
      <c r="D14" s="102"/>
      <c r="E14" s="102"/>
      <c r="F14" s="102"/>
      <c r="G14" s="102"/>
    </row>
    <row r="15" spans="1:7" ht="14.45" customHeight="1" x14ac:dyDescent="0.25">
      <c r="A15" s="102"/>
      <c r="B15" s="102"/>
      <c r="C15" s="102"/>
      <c r="D15" s="102"/>
      <c r="E15" s="102"/>
      <c r="F15" s="102"/>
      <c r="G15" s="102"/>
    </row>
    <row r="16" spans="1:7" ht="14.45" customHeight="1" x14ac:dyDescent="0.25">
      <c r="A16" s="102"/>
      <c r="B16" s="102"/>
      <c r="C16" s="102"/>
      <c r="D16" s="102"/>
      <c r="E16" s="102"/>
      <c r="F16" s="102"/>
      <c r="G16" s="102"/>
    </row>
    <row r="17" spans="1:7" ht="14.45" customHeight="1" x14ac:dyDescent="0.25">
      <c r="A17" s="102"/>
      <c r="B17" s="102"/>
      <c r="C17" s="102"/>
      <c r="D17" s="102"/>
      <c r="E17" s="102"/>
      <c r="F17" s="102"/>
      <c r="G17" s="102"/>
    </row>
    <row r="18" spans="1:7" ht="14.45" customHeight="1" x14ac:dyDescent="0.25">
      <c r="A18" s="102"/>
      <c r="B18" s="102"/>
      <c r="C18" s="102"/>
      <c r="D18" s="102"/>
      <c r="E18" s="102"/>
      <c r="F18" s="102"/>
      <c r="G18" s="102"/>
    </row>
    <row r="19" spans="1:7" ht="14.45" customHeight="1" x14ac:dyDescent="0.25">
      <c r="A19" s="102"/>
      <c r="B19" s="102"/>
      <c r="C19" s="102"/>
      <c r="D19" s="102"/>
      <c r="E19" s="102"/>
      <c r="F19" s="102"/>
      <c r="G19" s="102"/>
    </row>
    <row r="20" spans="1:7" ht="14.45" customHeight="1" x14ac:dyDescent="0.25">
      <c r="A20" s="102"/>
      <c r="B20" s="102"/>
      <c r="C20" s="102"/>
      <c r="D20" s="102"/>
      <c r="E20" s="102"/>
      <c r="F20" s="102"/>
      <c r="G20" s="102"/>
    </row>
    <row r="21" spans="1:7" ht="14.45" customHeight="1" x14ac:dyDescent="0.25">
      <c r="A21" s="102"/>
      <c r="B21" s="102"/>
      <c r="C21" s="102"/>
      <c r="D21" s="102"/>
      <c r="E21" s="102"/>
      <c r="F21" s="102"/>
      <c r="G21" s="102"/>
    </row>
    <row r="22" spans="1:7" ht="14.45" customHeight="1" x14ac:dyDescent="0.25">
      <c r="A22" s="102"/>
      <c r="B22" s="102"/>
      <c r="C22" s="102"/>
      <c r="D22" s="102"/>
      <c r="E22" s="102"/>
      <c r="F22" s="102"/>
      <c r="G22" s="102"/>
    </row>
    <row r="23" spans="1:7" ht="14.45" customHeight="1" x14ac:dyDescent="0.25">
      <c r="A23" s="102"/>
      <c r="B23" s="102"/>
      <c r="C23" s="102"/>
      <c r="D23" s="102"/>
      <c r="E23" s="102"/>
      <c r="F23" s="102"/>
      <c r="G23" s="102"/>
    </row>
    <row r="24" spans="1:7" ht="14.45" customHeight="1" x14ac:dyDescent="0.25">
      <c r="A24" s="102"/>
      <c r="B24" s="102"/>
      <c r="C24" s="102"/>
      <c r="D24" s="102"/>
      <c r="E24" s="102"/>
      <c r="F24" s="102"/>
      <c r="G24" s="102"/>
    </row>
    <row r="25" spans="1:7" x14ac:dyDescent="0.25">
      <c r="A25" s="102"/>
      <c r="B25" s="102"/>
      <c r="C25" s="102"/>
      <c r="D25" s="102"/>
      <c r="E25" s="102"/>
      <c r="F25" s="102"/>
      <c r="G25" s="102"/>
    </row>
    <row r="26" spans="1:7" x14ac:dyDescent="0.25">
      <c r="A26" s="102"/>
      <c r="B26" s="102"/>
      <c r="C26" s="102"/>
      <c r="D26" s="102"/>
      <c r="E26" s="102"/>
      <c r="F26" s="102"/>
      <c r="G26" s="102"/>
    </row>
    <row r="27" spans="1:7" x14ac:dyDescent="0.25">
      <c r="A27" s="102"/>
      <c r="B27" s="102"/>
      <c r="C27" s="102"/>
      <c r="D27" s="102"/>
      <c r="E27" s="102"/>
      <c r="F27" s="102"/>
      <c r="G27" s="102"/>
    </row>
    <row r="28" spans="1:7" x14ac:dyDescent="0.25">
      <c r="A28" s="102"/>
      <c r="B28" s="102"/>
      <c r="C28" s="102"/>
      <c r="D28" s="102"/>
      <c r="E28" s="102"/>
      <c r="F28" s="102"/>
      <c r="G28" s="102"/>
    </row>
    <row r="29" spans="1:7" x14ac:dyDescent="0.25">
      <c r="A29" s="102"/>
      <c r="B29" s="102"/>
      <c r="C29" s="102"/>
      <c r="D29" s="102"/>
      <c r="E29" s="102"/>
      <c r="F29" s="102"/>
      <c r="G29" s="102"/>
    </row>
  </sheetData>
  <sheetProtection algorithmName="SHA-512" hashValue="SsDEFKrmrYg8QjCK8odiuM80yc7PIw/VFl5Qwa0JzH1q6QSQ/9Xnz0DBfmtHuQw3d/ImcyoOP8jjb6o4x+uz4g==" saltValue="/D/JTN1swDVuBZJvPHtcXw==" spinCount="100000" sheet="1" objects="1" scenarios="1"/>
  <mergeCells count="1">
    <mergeCell ref="A6:G29"/>
  </mergeCells>
  <pageMargins left="0.7" right="0.7" top="0.78740157499999996" bottom="0.78740157499999996" header="0.3" footer="0.3"/>
  <pageSetup paperSize="9" orientation="landscape" r:id="rId1"/>
  <headerFooter>
    <oddHeader>&amp;L&amp;"Arial,Standard"&amp;10Budget di progetto Promozione progetti 
Città e comuni all’avanguardia 2025&amp;R&amp;G</oddHeader>
    <oddFooter xml:space="preserve">&amp;C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357EA-61EE-434F-91CD-120B94C6A5BF}">
  <dimension ref="A1:G30"/>
  <sheetViews>
    <sheetView showGridLines="0" view="pageLayout" zoomScaleNormal="100" workbookViewId="0">
      <selection activeCell="B1" sqref="B1:D1"/>
    </sheetView>
  </sheetViews>
  <sheetFormatPr baseColWidth="10" defaultRowHeight="15" x14ac:dyDescent="0.25"/>
  <cols>
    <col min="1" max="1" width="24.140625" customWidth="1"/>
    <col min="2" max="2" width="16.140625" customWidth="1"/>
    <col min="3" max="3" width="14.42578125" customWidth="1"/>
    <col min="4" max="4" width="16.5703125" customWidth="1"/>
    <col min="6" max="6" width="36.5703125" customWidth="1"/>
  </cols>
  <sheetData>
    <row r="1" spans="1:7" ht="15" customHeight="1" x14ac:dyDescent="0.25">
      <c r="A1" s="80" t="s">
        <v>0</v>
      </c>
      <c r="B1" s="103" t="s">
        <v>52</v>
      </c>
      <c r="C1" s="103"/>
      <c r="D1" s="103"/>
      <c r="E1" s="58"/>
      <c r="F1" s="58"/>
      <c r="G1" s="58"/>
    </row>
    <row r="2" spans="1:7" x14ac:dyDescent="0.25">
      <c r="A2" s="9" t="s">
        <v>1</v>
      </c>
      <c r="B2" s="112" t="s">
        <v>49</v>
      </c>
      <c r="C2" s="112"/>
      <c r="D2" s="58"/>
      <c r="E2" s="58"/>
      <c r="F2" s="58"/>
      <c r="G2" s="58"/>
    </row>
    <row r="3" spans="1:7" x14ac:dyDescent="0.25">
      <c r="A3" s="58"/>
      <c r="B3" s="58"/>
      <c r="C3" s="58"/>
      <c r="D3" s="59"/>
      <c r="E3" s="59"/>
      <c r="F3" s="59"/>
      <c r="G3" s="58"/>
    </row>
    <row r="4" spans="1:7" x14ac:dyDescent="0.25">
      <c r="A4" s="81" t="s">
        <v>2</v>
      </c>
      <c r="B4" s="113" t="s">
        <v>51</v>
      </c>
      <c r="C4" s="113"/>
      <c r="D4" s="113"/>
      <c r="E4" s="113"/>
      <c r="F4" s="113"/>
      <c r="G4" s="114"/>
    </row>
    <row r="5" spans="1:7" x14ac:dyDescent="0.25">
      <c r="A5" s="60" t="s">
        <v>4</v>
      </c>
      <c r="B5" s="61">
        <f>'Progetto 1'!E33</f>
        <v>0</v>
      </c>
      <c r="C5" s="58"/>
      <c r="D5" s="61"/>
      <c r="E5" s="86" t="str">
        <f>'Progetto 1'!D68</f>
        <v/>
      </c>
      <c r="F5" s="58"/>
      <c r="G5" s="62"/>
    </row>
    <row r="6" spans="1:7" x14ac:dyDescent="0.25">
      <c r="A6" s="63" t="s">
        <v>5</v>
      </c>
      <c r="B6" s="64">
        <f>'Progetto 1'!E57</f>
        <v>0</v>
      </c>
      <c r="C6" s="65" t="s">
        <v>6</v>
      </c>
      <c r="D6" s="66" t="e">
        <f>B6/B5</f>
        <v>#DIV/0!</v>
      </c>
      <c r="E6" s="69" t="e">
        <f>IF(D6&gt;40%,"Contributo troppo alto, adeguare i budget dei progetti","Contributo richiesto ammesso")</f>
        <v>#DIV/0!</v>
      </c>
      <c r="F6" s="68"/>
      <c r="G6" s="67"/>
    </row>
    <row r="7" spans="1:7" x14ac:dyDescent="0.25">
      <c r="A7" s="58"/>
      <c r="B7" s="58"/>
      <c r="C7" s="58"/>
      <c r="D7" s="58"/>
      <c r="E7" s="58"/>
      <c r="F7" s="58"/>
      <c r="G7" s="58"/>
    </row>
    <row r="8" spans="1:7" x14ac:dyDescent="0.25">
      <c r="A8" s="81" t="s">
        <v>3</v>
      </c>
      <c r="B8" s="113" t="s">
        <v>51</v>
      </c>
      <c r="C8" s="113"/>
      <c r="D8" s="113"/>
      <c r="E8" s="113"/>
      <c r="F8" s="113"/>
      <c r="G8" s="114"/>
    </row>
    <row r="9" spans="1:7" x14ac:dyDescent="0.25">
      <c r="A9" s="60" t="s">
        <v>4</v>
      </c>
      <c r="B9" s="61">
        <f>'Progetto 2'!E33</f>
        <v>0</v>
      </c>
      <c r="C9" s="58"/>
      <c r="D9" s="61"/>
      <c r="E9" s="86" t="str">
        <f>'Progetto 2'!D68</f>
        <v/>
      </c>
      <c r="F9" s="58"/>
      <c r="G9" s="62"/>
    </row>
    <row r="10" spans="1:7" x14ac:dyDescent="0.25">
      <c r="A10" s="63" t="s">
        <v>5</v>
      </c>
      <c r="B10" s="64">
        <f>'Progetto 2'!E57</f>
        <v>0</v>
      </c>
      <c r="C10" s="65" t="s">
        <v>6</v>
      </c>
      <c r="D10" s="66" t="e">
        <f>B10/B9</f>
        <v>#DIV/0!</v>
      </c>
      <c r="E10" s="69" t="e">
        <f>IF(D10&gt;40%,"Contributo troppo alto, adeguare i budget dei progetti","Contributo richiesto ammesso")</f>
        <v>#DIV/0!</v>
      </c>
      <c r="F10" s="68"/>
      <c r="G10" s="67"/>
    </row>
    <row r="11" spans="1:7" x14ac:dyDescent="0.25">
      <c r="A11" s="58"/>
      <c r="B11" s="58"/>
      <c r="C11" s="58"/>
      <c r="D11" s="58"/>
      <c r="E11" s="58"/>
      <c r="F11" s="58"/>
      <c r="G11" s="58"/>
    </row>
    <row r="12" spans="1:7" x14ac:dyDescent="0.25">
      <c r="A12" s="61"/>
      <c r="B12" s="61"/>
      <c r="C12" s="61"/>
      <c r="D12" s="61"/>
      <c r="E12" s="61"/>
      <c r="F12" s="61"/>
      <c r="G12" s="61"/>
    </row>
    <row r="13" spans="1:7" x14ac:dyDescent="0.25">
      <c r="A13" s="61"/>
      <c r="B13" s="61"/>
      <c r="C13" s="61"/>
      <c r="D13" s="61"/>
      <c r="E13" s="61"/>
      <c r="F13" s="61"/>
      <c r="G13" s="61"/>
    </row>
    <row r="14" spans="1:7" x14ac:dyDescent="0.25">
      <c r="A14" s="61"/>
      <c r="B14" s="61"/>
      <c r="C14" s="61"/>
      <c r="D14" s="61"/>
      <c r="E14" s="61"/>
      <c r="F14" s="61"/>
      <c r="G14" s="61"/>
    </row>
    <row r="15" spans="1:7" x14ac:dyDescent="0.25">
      <c r="A15" s="61"/>
      <c r="B15" s="61"/>
      <c r="C15" s="61"/>
      <c r="D15" s="61"/>
      <c r="E15" s="61"/>
      <c r="F15" s="61"/>
      <c r="G15" s="61"/>
    </row>
    <row r="16" spans="1:7" x14ac:dyDescent="0.25">
      <c r="A16" s="58"/>
      <c r="B16" s="58"/>
      <c r="C16" s="58"/>
      <c r="D16" s="58"/>
      <c r="E16" s="58"/>
      <c r="F16" s="58"/>
      <c r="G16" s="58"/>
    </row>
    <row r="17" spans="1:7" x14ac:dyDescent="0.25">
      <c r="A17" s="87" t="s">
        <v>7</v>
      </c>
      <c r="B17" s="88"/>
      <c r="C17" s="89"/>
      <c r="D17" s="90">
        <f>B6+B10</f>
        <v>0</v>
      </c>
      <c r="E17" s="91"/>
      <c r="F17" s="91"/>
      <c r="G17" s="92"/>
    </row>
    <row r="18" spans="1:7" x14ac:dyDescent="0.25">
      <c r="A18" s="93" t="s">
        <v>8</v>
      </c>
      <c r="B18" s="94"/>
      <c r="C18" s="95"/>
      <c r="D18" s="104" t="str">
        <f>IF(D17&gt;50000,"Contributo troppo alto, adeguare i budget dei progetti","Contributo richiesto ammesso")</f>
        <v>Contributo richiesto ammesso</v>
      </c>
      <c r="E18" s="104"/>
      <c r="F18" s="104"/>
      <c r="G18" s="105"/>
    </row>
    <row r="19" spans="1:7" x14ac:dyDescent="0.25">
      <c r="A19" s="58"/>
      <c r="B19" s="58"/>
      <c r="C19" s="58"/>
      <c r="D19" s="96"/>
      <c r="E19" s="58"/>
      <c r="F19" s="58"/>
      <c r="G19" s="58"/>
    </row>
    <row r="20" spans="1:7" x14ac:dyDescent="0.25">
      <c r="A20" s="106" t="s">
        <v>9</v>
      </c>
      <c r="B20" s="107"/>
      <c r="C20" s="107"/>
      <c r="D20" s="107"/>
      <c r="E20" s="107"/>
      <c r="F20" s="107"/>
      <c r="G20" s="108"/>
    </row>
    <row r="21" spans="1:7" x14ac:dyDescent="0.25">
      <c r="A21" s="109"/>
      <c r="B21" s="110"/>
      <c r="C21" s="110"/>
      <c r="D21" s="110"/>
      <c r="E21" s="110"/>
      <c r="F21" s="110"/>
      <c r="G21" s="111"/>
    </row>
    <row r="22" spans="1:7" x14ac:dyDescent="0.25">
      <c r="A22" s="58"/>
      <c r="B22" s="58"/>
      <c r="C22" s="58"/>
      <c r="D22" s="58"/>
      <c r="E22" s="58"/>
      <c r="F22" s="58"/>
      <c r="G22" s="58"/>
    </row>
    <row r="23" spans="1:7" x14ac:dyDescent="0.25">
      <c r="A23" s="97" t="s">
        <v>10</v>
      </c>
      <c r="B23" s="58"/>
      <c r="C23" s="97"/>
      <c r="D23" s="97" t="s">
        <v>11</v>
      </c>
      <c r="E23" s="58"/>
      <c r="F23" s="58"/>
      <c r="G23" s="58"/>
    </row>
    <row r="24" spans="1:7" x14ac:dyDescent="0.25">
      <c r="A24" s="99" t="s">
        <v>54</v>
      </c>
      <c r="B24" s="100"/>
      <c r="C24" s="100"/>
      <c r="D24" s="103" t="s">
        <v>54</v>
      </c>
      <c r="E24" s="103"/>
      <c r="F24" s="98"/>
      <c r="G24" s="98"/>
    </row>
    <row r="25" spans="1:7" x14ac:dyDescent="0.25">
      <c r="A25" s="98"/>
      <c r="B25" s="98"/>
      <c r="C25" s="98"/>
      <c r="D25" s="98"/>
      <c r="E25" s="98"/>
      <c r="F25" s="98"/>
      <c r="G25" s="98"/>
    </row>
    <row r="26" spans="1:7" x14ac:dyDescent="0.25">
      <c r="A26" s="98"/>
      <c r="B26" s="98"/>
      <c r="C26" s="98"/>
      <c r="D26" s="98"/>
      <c r="E26" s="98"/>
      <c r="F26" s="98"/>
      <c r="G26" s="98"/>
    </row>
    <row r="27" spans="1:7" x14ac:dyDescent="0.25">
      <c r="A27" s="98"/>
      <c r="B27" s="98"/>
      <c r="C27" s="98"/>
      <c r="D27" s="98"/>
      <c r="E27" s="98"/>
      <c r="F27" s="98"/>
      <c r="G27" s="98"/>
    </row>
    <row r="28" spans="1:7" x14ac:dyDescent="0.25">
      <c r="A28" s="101"/>
      <c r="B28" s="98"/>
      <c r="C28" s="98"/>
      <c r="D28" s="101"/>
      <c r="E28" s="101"/>
      <c r="F28" s="98"/>
      <c r="G28" s="98"/>
    </row>
    <row r="30" spans="1:7" x14ac:dyDescent="0.25">
      <c r="A30" s="99" t="s">
        <v>55</v>
      </c>
      <c r="B30" s="100"/>
      <c r="C30" s="100"/>
      <c r="D30" s="103" t="s">
        <v>55</v>
      </c>
      <c r="E30" s="103"/>
    </row>
  </sheetData>
  <sheetProtection algorithmName="SHA-512" hashValue="uLH8zb0sfo0WocZWTG8pINoXi2xYdVFZwrDobeWcvkPfZdpBZieWLAzk68tmgZr/eFsqyVi7DBsARZVVOE0IFA==" saltValue="0xxe4Vcu6kawUlDoSeK2qw==" spinCount="100000" sheet="1" objects="1" scenarios="1"/>
  <mergeCells count="8">
    <mergeCell ref="D24:E24"/>
    <mergeCell ref="D30:E30"/>
    <mergeCell ref="B1:D1"/>
    <mergeCell ref="D18:G18"/>
    <mergeCell ref="A20:G21"/>
    <mergeCell ref="B2:C2"/>
    <mergeCell ref="B8:G8"/>
    <mergeCell ref="B4:G4"/>
  </mergeCells>
  <conditionalFormatting sqref="D19">
    <cfRule type="containsText" dxfId="5" priority="12" operator="containsText" text="hohe">
      <formula>NOT(ISERROR(SEARCH("hohe",D19)))</formula>
    </cfRule>
  </conditionalFormatting>
  <conditionalFormatting sqref="E6:F6">
    <cfRule type="containsText" dxfId="2" priority="17" operator="containsText" text="troppo">
      <formula>NOT(ISERROR(SEARCH("troppo",E6)))</formula>
    </cfRule>
  </conditionalFormatting>
  <conditionalFormatting sqref="E10:F10">
    <cfRule type="containsText" dxfId="1" priority="16" operator="containsText" text="troppo">
      <formula>NOT(ISERROR(SEARCH("troppo",E10)))</formula>
    </cfRule>
  </conditionalFormatting>
  <conditionalFormatting sqref="E15:F15">
    <cfRule type="containsText" dxfId="0" priority="13" operator="containsText" text="hohe">
      <formula>NOT(ISERROR(SEARCH("hohe",E15)))</formula>
    </cfRule>
  </conditionalFormatting>
  <pageMargins left="0.7" right="0.7" top="0.78740157499999996" bottom="0.78740157499999996" header="0.3" footer="0.3"/>
  <pageSetup paperSize="9" orientation="landscape" r:id="rId1"/>
  <headerFooter>
    <oddHeader>&amp;L&amp;"Arial,Standard"&amp;10Budget di progetto Promozione progetti 
Città e comuni all’avanguardia 2025&amp;R&amp;G</oddHeader>
    <oddFooter xml:space="preserve">&amp;C 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EBF65F57-8BC4-482B-8BAC-5D26005552EE}">
            <xm:f>NOT(ISERROR(SEARCH("Inserire luogo, data",A24)))</xm:f>
            <xm:f>"Inserire luogo, data"</xm:f>
            <x14:dxf>
              <font>
                <color rgb="FFFF0000"/>
              </font>
            </x14:dxf>
          </x14:cfRule>
          <xm:sqref>A24</xm:sqref>
        </x14:conditionalFormatting>
        <x14:conditionalFormatting xmlns:xm="http://schemas.microsoft.com/office/excel/2006/main">
          <x14:cfRule type="containsText" priority="4" operator="containsText" id="{6B5A4DEA-D2A8-4329-8F7D-943B871A85FD}">
            <xm:f>NOT(ISERROR(SEARCH("Inserire nome e cognome",A30)))</xm:f>
            <xm:f>"Inserire nome e cognome"</xm:f>
            <x14:dxf>
              <font>
                <color rgb="FFFF0000"/>
              </font>
            </x14:dxf>
          </x14:cfRule>
          <xm:sqref>A30</xm:sqref>
        </x14:conditionalFormatting>
        <x14:conditionalFormatting xmlns:xm="http://schemas.microsoft.com/office/excel/2006/main">
          <x14:cfRule type="containsText" priority="7" operator="containsText" id="{2C8FEACB-4BFA-48A5-876C-2CDA5D23D826}">
            <xm:f>NOT(ISERROR(SEARCH("Inserisca il nome del comune",B1)))</xm:f>
            <xm:f>"Inserisca il nome del comune"</xm:f>
            <x14:dxf>
              <font>
                <color rgb="FFFF0000"/>
              </font>
            </x14:dxf>
          </x14:cfRule>
          <xm:sqref>B1</xm:sqref>
        </x14:conditionalFormatting>
        <x14:conditionalFormatting xmlns:xm="http://schemas.microsoft.com/office/excel/2006/main">
          <x14:cfRule type="containsText" priority="8" operator="containsText" id="{D44489C4-7824-4BD3-B2E7-97CB58667176}">
            <xm:f>NOT(ISERROR(SEARCH("Inserisca il nome del progetto",B4)))</xm:f>
            <xm:f>"Inserisca il nome del progetto"</xm:f>
            <x14:dxf>
              <font>
                <color rgb="FFFF0000"/>
              </font>
            </x14:dxf>
          </x14:cfRule>
          <xm:sqref>B4</xm:sqref>
        </x14:conditionalFormatting>
        <x14:conditionalFormatting xmlns:xm="http://schemas.microsoft.com/office/excel/2006/main">
          <x14:cfRule type="containsText" priority="9" operator="containsText" id="{C932D14D-944D-4F22-A9D7-6B17B2578C92}">
            <xm:f>NOT(ISERROR(SEARCH("Inserisca il nome del progetto",B8)))</xm:f>
            <xm:f>"Inserisca il nome del progetto"</xm:f>
            <x14:dxf>
              <font>
                <color rgb="FFFF0000"/>
              </font>
            </x14:dxf>
          </x14:cfRule>
          <xm:sqref>B8</xm:sqref>
        </x14:conditionalFormatting>
        <x14:conditionalFormatting xmlns:xm="http://schemas.microsoft.com/office/excel/2006/main">
          <x14:cfRule type="containsText" priority="11" operator="containsText" id="{54A5F382-EEAB-4E24-9697-3E93D12095FA}">
            <xm:f>NOT(ISERROR(SEARCH("troppo",D18)))</xm:f>
            <xm:f>"troppo"</xm:f>
            <x14:dxf>
              <font>
                <color rgb="FFFF0000"/>
              </font>
            </x14:dxf>
          </x14:cfRule>
          <xm:sqref>D18</xm:sqref>
        </x14:conditionalFormatting>
        <x14:conditionalFormatting xmlns:xm="http://schemas.microsoft.com/office/excel/2006/main">
          <x14:cfRule type="containsText" priority="2" operator="containsText" id="{0F2E1E87-FDED-4245-B7C6-3E7945C3CB91}">
            <xm:f>NOT(ISERROR(SEARCH("Inserire luogo, data",D24)))</xm:f>
            <xm:f>"Inserire luogo, data"</xm:f>
            <x14:dxf>
              <font>
                <color rgb="FFFF0000"/>
              </font>
            </x14:dxf>
          </x14:cfRule>
          <xm:sqref>D24</xm:sqref>
        </x14:conditionalFormatting>
        <x14:conditionalFormatting xmlns:xm="http://schemas.microsoft.com/office/excel/2006/main">
          <x14:cfRule type="containsText" priority="1" operator="containsText" id="{9B487EF7-4321-483A-87ED-2446785B196D}">
            <xm:f>NOT(ISERROR(SEARCH("Inserire nome e cognome",D30)))</xm:f>
            <xm:f>"Inserire nome e cognome"</xm:f>
            <x14:dxf>
              <font>
                <color rgb="FFFF0000"/>
              </font>
            </x14:dxf>
          </x14:cfRule>
          <xm:sqref>D30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showGridLines="0" view="pageLayout" zoomScaleNormal="100" workbookViewId="0">
      <selection activeCell="A8" sqref="A8"/>
    </sheetView>
  </sheetViews>
  <sheetFormatPr baseColWidth="10" defaultColWidth="9.140625" defaultRowHeight="15" x14ac:dyDescent="0.25"/>
  <cols>
    <col min="1" max="1" width="27.5703125" customWidth="1"/>
    <col min="2" max="2" width="32" customWidth="1"/>
    <col min="3" max="3" width="28.28515625" customWidth="1"/>
    <col min="4" max="4" width="21.140625" customWidth="1"/>
    <col min="5" max="5" width="16.7109375" customWidth="1"/>
  </cols>
  <sheetData>
    <row r="1" spans="1:8" ht="12.75" customHeight="1" x14ac:dyDescent="0.25">
      <c r="A1" s="9" t="s">
        <v>0</v>
      </c>
      <c r="B1" s="10" t="str">
        <f>IF(Sintesi!B1="Inserisca il nome del comune","",Sintesi!B1)</f>
        <v/>
      </c>
      <c r="C1" s="11"/>
      <c r="D1" s="11"/>
      <c r="E1" s="11"/>
      <c r="F1" s="1"/>
    </row>
    <row r="2" spans="1:8" ht="12.75" customHeight="1" x14ac:dyDescent="0.25">
      <c r="A2" s="9" t="s">
        <v>12</v>
      </c>
      <c r="B2" s="10" t="str">
        <f>IF(Sintesi!B4="Inserisca il nome del progetto","",Sintesi!B4)</f>
        <v/>
      </c>
      <c r="C2" s="11"/>
      <c r="D2" s="11"/>
      <c r="E2" s="11"/>
      <c r="F2" s="1"/>
    </row>
    <row r="3" spans="1:8" ht="12.75" customHeight="1" x14ac:dyDescent="0.25">
      <c r="A3" s="11"/>
      <c r="B3" s="11"/>
      <c r="C3" s="11"/>
      <c r="D3" s="11"/>
      <c r="E3" s="11"/>
      <c r="F3" s="1"/>
    </row>
    <row r="4" spans="1:8" ht="15.6" customHeight="1" x14ac:dyDescent="0.25">
      <c r="A4" s="12" t="s">
        <v>13</v>
      </c>
      <c r="B4" s="11"/>
      <c r="C4" s="11"/>
      <c r="D4" s="11"/>
      <c r="E4" s="11"/>
      <c r="F4" s="1"/>
    </row>
    <row r="5" spans="1:8" ht="12.75" customHeight="1" x14ac:dyDescent="0.25">
      <c r="A5" s="13"/>
      <c r="B5" s="13"/>
      <c r="C5" s="13"/>
      <c r="D5" s="13"/>
      <c r="E5" s="13"/>
      <c r="F5" s="1"/>
      <c r="G5" s="5"/>
      <c r="H5" s="5"/>
    </row>
    <row r="6" spans="1:8" ht="12.75" customHeight="1" x14ac:dyDescent="0.25">
      <c r="A6" s="14" t="s">
        <v>14</v>
      </c>
      <c r="B6" s="14"/>
      <c r="C6" s="14"/>
      <c r="D6" s="14"/>
      <c r="E6" s="14"/>
      <c r="F6" s="1"/>
      <c r="G6" s="5"/>
      <c r="H6" s="5"/>
    </row>
    <row r="7" spans="1:8" ht="12.75" customHeight="1" x14ac:dyDescent="0.25">
      <c r="A7" s="15" t="s">
        <v>15</v>
      </c>
      <c r="B7" s="16" t="s">
        <v>16</v>
      </c>
      <c r="C7" s="16" t="s">
        <v>17</v>
      </c>
      <c r="D7" s="16" t="s">
        <v>18</v>
      </c>
      <c r="E7" s="17" t="s">
        <v>19</v>
      </c>
      <c r="F7" s="1"/>
      <c r="G7" s="6" t="s">
        <v>28</v>
      </c>
      <c r="H7" s="6">
        <v>90</v>
      </c>
    </row>
    <row r="8" spans="1:8" ht="12.75" customHeight="1" x14ac:dyDescent="0.25">
      <c r="A8" s="18"/>
      <c r="B8" s="19"/>
      <c r="C8" s="19"/>
      <c r="D8" s="20">
        <f>IFERROR(VLOOKUP(Tabelle4[[#This Row],[Tipologia]],$G$7:$H$9,2,FALSE),0)</f>
        <v>0</v>
      </c>
      <c r="E8" s="21">
        <f>Tabelle4[[#This Row],[Onere (h)]]*Tabelle4[[#This Row],[Tariffa oraria1) (CHF)]]</f>
        <v>0</v>
      </c>
      <c r="F8" s="1"/>
      <c r="G8" s="6" t="s">
        <v>29</v>
      </c>
      <c r="H8" s="6">
        <v>133</v>
      </c>
    </row>
    <row r="9" spans="1:8" ht="12.75" customHeight="1" x14ac:dyDescent="0.25">
      <c r="A9" s="18"/>
      <c r="B9" s="22"/>
      <c r="C9" s="22"/>
      <c r="D9" s="20">
        <f>IFERROR(VLOOKUP(Tabelle4[[#This Row],[Tipologia]],$G$7:$H$9,2,FALSE),0)</f>
        <v>0</v>
      </c>
      <c r="E9" s="21">
        <f>Tabelle4[[#This Row],[Onere (h)]]*Tabelle4[[#This Row],[Tariffa oraria1) (CHF)]]</f>
        <v>0</v>
      </c>
      <c r="F9" s="1"/>
      <c r="G9" s="6" t="s">
        <v>30</v>
      </c>
      <c r="H9" s="6">
        <v>156</v>
      </c>
    </row>
    <row r="10" spans="1:8" ht="12.75" customHeight="1" x14ac:dyDescent="0.25">
      <c r="A10" s="18"/>
      <c r="B10" s="22"/>
      <c r="C10" s="22"/>
      <c r="D10" s="20">
        <f>IFERROR(VLOOKUP(Tabelle4[[#This Row],[Tipologia]],$G$7:$H$9,2,FALSE),0)</f>
        <v>0</v>
      </c>
      <c r="E10" s="21">
        <f>Tabelle4[[#This Row],[Onere (h)]]*Tabelle4[[#This Row],[Tariffa oraria1) (CHF)]]</f>
        <v>0</v>
      </c>
      <c r="F10" s="1"/>
      <c r="G10" s="5"/>
      <c r="H10" s="5"/>
    </row>
    <row r="11" spans="1:8" ht="12.75" customHeight="1" x14ac:dyDescent="0.25">
      <c r="A11" s="18"/>
      <c r="B11" s="19"/>
      <c r="C11" s="22"/>
      <c r="D11" s="20">
        <f>IFERROR(VLOOKUP(Tabelle4[[#This Row],[Tipologia]],$G$7:$H$9,2,FALSE),0)</f>
        <v>0</v>
      </c>
      <c r="E11" s="21">
        <f>Tabelle4[[#This Row],[Onere (h)]]*Tabelle4[[#This Row],[Tariffa oraria1) (CHF)]]</f>
        <v>0</v>
      </c>
      <c r="F11" s="1"/>
    </row>
    <row r="12" spans="1:8" ht="12.75" customHeight="1" x14ac:dyDescent="0.25">
      <c r="A12" s="18"/>
      <c r="B12" s="22"/>
      <c r="C12" s="22"/>
      <c r="D12" s="20">
        <f>IFERROR(VLOOKUP(Tabelle4[[#This Row],[Tipologia]],$G$7:$H$9,2,FALSE),0)</f>
        <v>0</v>
      </c>
      <c r="E12" s="21">
        <f>Tabelle4[[#This Row],[Onere (h)]]*Tabelle4[[#This Row],[Tariffa oraria1) (CHF)]]</f>
        <v>0</v>
      </c>
      <c r="F12" s="1"/>
    </row>
    <row r="13" spans="1:8" ht="12.75" customHeight="1" x14ac:dyDescent="0.25">
      <c r="A13" s="18"/>
      <c r="B13" s="19"/>
      <c r="C13" s="22"/>
      <c r="D13" s="23">
        <f>IFERROR(VLOOKUP(Tabelle4[[#This Row],[Tipologia]],$G$7:$H$9,2,FALSE),0)</f>
        <v>0</v>
      </c>
      <c r="E13" s="24">
        <f>Tabelle4[[#This Row],[Onere (h)]]*Tabelle4[[#This Row],[Tariffa oraria1) (CHF)]]</f>
        <v>0</v>
      </c>
      <c r="F13" s="1"/>
    </row>
    <row r="14" spans="1:8" ht="12.75" customHeight="1" x14ac:dyDescent="0.25">
      <c r="A14" s="18"/>
      <c r="B14" s="19"/>
      <c r="C14" s="22"/>
      <c r="D14" s="23">
        <f>IFERROR(VLOOKUP(Tabelle4[[#This Row],[Tipologia]],$G$7:$H$9,2,FALSE),0)</f>
        <v>0</v>
      </c>
      <c r="E14" s="21">
        <f>Tabelle4[[#This Row],[Onere (h)]]*Tabelle4[[#This Row],[Tariffa oraria1) (CHF)]]</f>
        <v>0</v>
      </c>
      <c r="F14" s="1"/>
    </row>
    <row r="15" spans="1:8" ht="12.75" customHeight="1" x14ac:dyDescent="0.25">
      <c r="A15" s="14" t="s">
        <v>48</v>
      </c>
      <c r="B15" s="14"/>
      <c r="C15" s="14"/>
      <c r="D15" s="14"/>
      <c r="E15" s="14" t="str">
        <f t="shared" ref="E15" si="0">IF(ISBLANK(C15),"",PRODUCT(C15,D15))</f>
        <v/>
      </c>
    </row>
    <row r="16" spans="1:8" ht="12.75" customHeight="1" x14ac:dyDescent="0.25">
      <c r="A16" s="15" t="s">
        <v>15</v>
      </c>
      <c r="B16" s="16" t="s">
        <v>16</v>
      </c>
      <c r="C16" s="25" t="s">
        <v>21</v>
      </c>
      <c r="D16" s="25" t="s">
        <v>20</v>
      </c>
      <c r="E16" s="17" t="s">
        <v>19</v>
      </c>
      <c r="F16" s="1"/>
    </row>
    <row r="17" spans="1:6" ht="12.75" customHeight="1" x14ac:dyDescent="0.25">
      <c r="A17" s="18"/>
      <c r="B17" s="22"/>
      <c r="C17" s="22"/>
      <c r="D17" s="26">
        <v>120</v>
      </c>
      <c r="E17" s="21">
        <f>Tabelle7[[#This Row],[Numero riunioni * persone2)]]*Tabelle7[[#This Row],[Tariffa oraria]]</f>
        <v>0</v>
      </c>
      <c r="F17" s="1"/>
    </row>
    <row r="18" spans="1:6" ht="12.75" customHeight="1" x14ac:dyDescent="0.25">
      <c r="A18" s="18"/>
      <c r="B18" s="22"/>
      <c r="C18" s="22"/>
      <c r="D18" s="26">
        <v>120</v>
      </c>
      <c r="E18" s="21">
        <f>Tabelle7[[#This Row],[Numero riunioni * persone2)]]*Tabelle7[[#This Row],[Tariffa oraria]]</f>
        <v>0</v>
      </c>
      <c r="F18" s="1"/>
    </row>
    <row r="19" spans="1:6" ht="12.75" customHeight="1" x14ac:dyDescent="0.25">
      <c r="A19" s="18"/>
      <c r="B19" s="22"/>
      <c r="C19" s="22"/>
      <c r="D19" s="26">
        <v>120</v>
      </c>
      <c r="E19" s="21">
        <f>Tabelle7[[#This Row],[Numero riunioni * persone2)]]*Tabelle7[[#This Row],[Tariffa oraria]]</f>
        <v>0</v>
      </c>
      <c r="F19" s="1"/>
    </row>
    <row r="20" spans="1:6" ht="12.75" customHeight="1" x14ac:dyDescent="0.25">
      <c r="A20" s="7" t="s">
        <v>22</v>
      </c>
      <c r="B20" s="27"/>
      <c r="C20" s="28"/>
      <c r="D20" s="29"/>
      <c r="E20" s="30">
        <f>SUM(E8:E19)</f>
        <v>0</v>
      </c>
      <c r="F20" s="1"/>
    </row>
    <row r="21" spans="1:6" ht="12.75" customHeight="1" x14ac:dyDescent="0.25">
      <c r="A21" s="31"/>
      <c r="B21" s="32"/>
      <c r="C21" s="32"/>
      <c r="D21" s="32"/>
      <c r="E21" s="33"/>
      <c r="F21" s="1"/>
    </row>
    <row r="22" spans="1:6" ht="12.75" customHeight="1" x14ac:dyDescent="0.25">
      <c r="A22" s="82" t="s">
        <v>23</v>
      </c>
      <c r="B22" s="83"/>
      <c r="C22" s="83"/>
      <c r="D22" s="34"/>
      <c r="E22" s="4"/>
      <c r="F22" s="1"/>
    </row>
    <row r="23" spans="1:6" ht="12.75" customHeight="1" x14ac:dyDescent="0.25">
      <c r="A23" s="35" t="s">
        <v>24</v>
      </c>
      <c r="B23" s="125" t="s">
        <v>25</v>
      </c>
      <c r="C23" s="126"/>
      <c r="D23" s="127"/>
      <c r="E23" s="70" t="s">
        <v>19</v>
      </c>
      <c r="F23" s="1"/>
    </row>
    <row r="24" spans="1:6" ht="12.75" customHeight="1" x14ac:dyDescent="0.25">
      <c r="A24" s="22"/>
      <c r="B24" s="115"/>
      <c r="C24" s="116"/>
      <c r="D24" s="117"/>
      <c r="E24" s="36"/>
      <c r="F24" s="1"/>
    </row>
    <row r="25" spans="1:6" ht="12.75" customHeight="1" x14ac:dyDescent="0.25">
      <c r="A25" s="22"/>
      <c r="B25" s="115"/>
      <c r="C25" s="116"/>
      <c r="D25" s="117"/>
      <c r="E25" s="36"/>
      <c r="F25" s="1"/>
    </row>
    <row r="26" spans="1:6" ht="12.75" customHeight="1" x14ac:dyDescent="0.25">
      <c r="A26" s="22"/>
      <c r="B26" s="115"/>
      <c r="C26" s="116"/>
      <c r="D26" s="117"/>
      <c r="E26" s="37"/>
      <c r="F26" s="1"/>
    </row>
    <row r="27" spans="1:6" ht="12.75" customHeight="1" x14ac:dyDescent="0.25">
      <c r="A27" s="19"/>
      <c r="B27" s="115"/>
      <c r="C27" s="116"/>
      <c r="D27" s="117"/>
      <c r="E27" s="36"/>
      <c r="F27" s="1"/>
    </row>
    <row r="28" spans="1:6" ht="12.75" customHeight="1" x14ac:dyDescent="0.25">
      <c r="A28" s="38"/>
      <c r="B28" s="115"/>
      <c r="C28" s="116"/>
      <c r="D28" s="117"/>
      <c r="E28" s="36"/>
      <c r="F28" s="1"/>
    </row>
    <row r="29" spans="1:6" ht="12.75" customHeight="1" x14ac:dyDescent="0.25">
      <c r="A29" s="38"/>
      <c r="B29" s="115"/>
      <c r="C29" s="116"/>
      <c r="D29" s="117"/>
      <c r="E29" s="36"/>
      <c r="F29" s="1"/>
    </row>
    <row r="30" spans="1:6" ht="12.75" customHeight="1" x14ac:dyDescent="0.25">
      <c r="A30" s="38"/>
      <c r="B30" s="115"/>
      <c r="C30" s="116"/>
      <c r="D30" s="117"/>
      <c r="E30" s="39"/>
      <c r="F30" s="1"/>
    </row>
    <row r="31" spans="1:6" ht="12.75" customHeight="1" x14ac:dyDescent="0.25">
      <c r="A31" s="7" t="s">
        <v>26</v>
      </c>
      <c r="B31" s="122"/>
      <c r="C31" s="123"/>
      <c r="D31" s="124"/>
      <c r="E31" s="40">
        <f>SUM(E24:E30)</f>
        <v>0</v>
      </c>
      <c r="F31" s="1"/>
    </row>
    <row r="32" spans="1:6" ht="12.75" customHeight="1" x14ac:dyDescent="0.25">
      <c r="A32" s="41"/>
      <c r="B32" s="41"/>
      <c r="C32" s="41"/>
      <c r="D32" s="41"/>
      <c r="E32" s="41"/>
      <c r="F32" s="1"/>
    </row>
    <row r="33" spans="1:6" ht="12.75" customHeight="1" x14ac:dyDescent="0.25">
      <c r="A33" s="42" t="s">
        <v>27</v>
      </c>
      <c r="B33" s="43"/>
      <c r="C33" s="44"/>
      <c r="D33" s="45"/>
      <c r="E33" s="46">
        <f>SUM(E20,E31)</f>
        <v>0</v>
      </c>
      <c r="F33" s="1"/>
    </row>
    <row r="34" spans="1:6" ht="44.25" customHeight="1" x14ac:dyDescent="0.25">
      <c r="A34" s="118" t="s">
        <v>31</v>
      </c>
      <c r="B34" s="119"/>
      <c r="C34" s="119"/>
      <c r="D34" s="120"/>
      <c r="E34" s="121"/>
      <c r="F34" s="1"/>
    </row>
    <row r="35" spans="1:6" ht="12.75" customHeight="1" x14ac:dyDescent="0.25">
      <c r="A35" s="11"/>
      <c r="B35" s="11"/>
      <c r="C35" s="11"/>
      <c r="D35" s="11"/>
      <c r="E35" s="11"/>
      <c r="F35" s="1"/>
    </row>
    <row r="36" spans="1:6" ht="12.75" customHeight="1" x14ac:dyDescent="0.25">
      <c r="A36" s="47" t="s">
        <v>32</v>
      </c>
      <c r="B36" s="11"/>
      <c r="C36" s="11"/>
      <c r="D36" s="11"/>
      <c r="E36" s="11"/>
      <c r="F36" s="1"/>
    </row>
    <row r="37" spans="1:6" ht="12.75" customHeight="1" x14ac:dyDescent="0.25">
      <c r="A37" s="47"/>
      <c r="B37" s="11"/>
      <c r="C37" s="11"/>
      <c r="D37" s="11"/>
      <c r="E37" s="11"/>
      <c r="F37" s="1"/>
    </row>
    <row r="38" spans="1:6" ht="12.75" customHeight="1" x14ac:dyDescent="0.25">
      <c r="A38" s="84" t="s">
        <v>33</v>
      </c>
      <c r="B38" s="85"/>
      <c r="C38" s="85"/>
      <c r="D38" s="49"/>
      <c r="E38" s="49"/>
      <c r="F38" s="1"/>
    </row>
    <row r="39" spans="1:6" ht="12.75" customHeight="1" x14ac:dyDescent="0.25">
      <c r="A39" s="8" t="s">
        <v>41</v>
      </c>
      <c r="B39" s="125" t="s">
        <v>16</v>
      </c>
      <c r="C39" s="126"/>
      <c r="D39" s="127"/>
      <c r="E39" s="71" t="s">
        <v>34</v>
      </c>
      <c r="F39" s="1"/>
    </row>
    <row r="40" spans="1:6" ht="12.75" customHeight="1" x14ac:dyDescent="0.25">
      <c r="A40" s="19" t="s">
        <v>42</v>
      </c>
      <c r="B40" s="115"/>
      <c r="C40" s="116"/>
      <c r="D40" s="117"/>
      <c r="E40" s="50"/>
      <c r="F40" s="1"/>
    </row>
    <row r="41" spans="1:6" ht="12.75" customHeight="1" x14ac:dyDescent="0.25">
      <c r="A41" s="19" t="s">
        <v>43</v>
      </c>
      <c r="B41" s="115"/>
      <c r="C41" s="116"/>
      <c r="D41" s="117"/>
      <c r="E41" s="50"/>
      <c r="F41" s="1"/>
    </row>
    <row r="42" spans="1:6" ht="12.75" customHeight="1" x14ac:dyDescent="0.25">
      <c r="A42" s="19"/>
      <c r="B42" s="115"/>
      <c r="C42" s="116"/>
      <c r="D42" s="117"/>
      <c r="E42" s="50"/>
      <c r="F42" s="1"/>
    </row>
    <row r="43" spans="1:6" ht="12.75" customHeight="1" x14ac:dyDescent="0.25">
      <c r="A43" s="19"/>
      <c r="B43" s="115"/>
      <c r="C43" s="116"/>
      <c r="D43" s="117"/>
      <c r="E43" s="50"/>
      <c r="F43" s="1"/>
    </row>
    <row r="44" spans="1:6" ht="12.75" customHeight="1" x14ac:dyDescent="0.25">
      <c r="A44" s="19"/>
      <c r="B44" s="115"/>
      <c r="C44" s="116"/>
      <c r="D44" s="117"/>
      <c r="E44" s="50"/>
      <c r="F44" s="1"/>
    </row>
    <row r="45" spans="1:6" ht="12.75" customHeight="1" x14ac:dyDescent="0.25">
      <c r="A45" s="122" t="s">
        <v>40</v>
      </c>
      <c r="B45" s="123"/>
      <c r="C45" s="123"/>
      <c r="D45" s="124"/>
      <c r="E45" s="30">
        <f>SUM(E40:E44)</f>
        <v>0</v>
      </c>
      <c r="F45" s="1"/>
    </row>
    <row r="46" spans="1:6" ht="12.75" customHeight="1" x14ac:dyDescent="0.25">
      <c r="A46" s="13"/>
      <c r="B46" s="128"/>
      <c r="C46" s="128"/>
      <c r="D46" s="128"/>
      <c r="E46" s="13"/>
      <c r="F46" s="1"/>
    </row>
    <row r="47" spans="1:6" ht="12.75" customHeight="1" x14ac:dyDescent="0.25">
      <c r="A47" s="4" t="s">
        <v>39</v>
      </c>
      <c r="B47" s="34"/>
      <c r="C47" s="34"/>
      <c r="D47" s="34"/>
      <c r="E47" s="4"/>
      <c r="F47" s="1"/>
    </row>
    <row r="48" spans="1:6" ht="12.75" customHeight="1" x14ac:dyDescent="0.25">
      <c r="A48" s="8" t="s">
        <v>41</v>
      </c>
      <c r="B48" s="125" t="s">
        <v>16</v>
      </c>
      <c r="C48" s="126"/>
      <c r="D48" s="127"/>
      <c r="E48" s="71" t="s">
        <v>34</v>
      </c>
      <c r="F48" s="1"/>
    </row>
    <row r="49" spans="1:6" ht="12.75" customHeight="1" x14ac:dyDescent="0.25">
      <c r="A49" s="19" t="s">
        <v>44</v>
      </c>
      <c r="B49" s="115"/>
      <c r="C49" s="116"/>
      <c r="D49" s="117"/>
      <c r="E49" s="51"/>
      <c r="F49" s="1"/>
    </row>
    <row r="50" spans="1:6" ht="12.75" customHeight="1" x14ac:dyDescent="0.25">
      <c r="A50" s="19"/>
      <c r="B50" s="115"/>
      <c r="C50" s="116"/>
      <c r="D50" s="117"/>
      <c r="E50" s="51"/>
      <c r="F50" s="1"/>
    </row>
    <row r="51" spans="1:6" ht="12.75" customHeight="1" x14ac:dyDescent="0.25">
      <c r="A51" s="19"/>
      <c r="B51" s="115"/>
      <c r="C51" s="116"/>
      <c r="D51" s="117"/>
      <c r="E51" s="51"/>
      <c r="F51" s="1"/>
    </row>
    <row r="52" spans="1:6" ht="12.75" customHeight="1" x14ac:dyDescent="0.25">
      <c r="A52" s="19"/>
      <c r="B52" s="115"/>
      <c r="C52" s="116"/>
      <c r="D52" s="117"/>
      <c r="E52" s="52"/>
      <c r="F52" s="1"/>
    </row>
    <row r="53" spans="1:6" ht="12.75" customHeight="1" x14ac:dyDescent="0.25">
      <c r="A53" s="74" t="s">
        <v>38</v>
      </c>
      <c r="B53" s="122"/>
      <c r="C53" s="123"/>
      <c r="D53" s="124"/>
      <c r="E53" s="30">
        <f>SUM(E49:E52)</f>
        <v>0</v>
      </c>
      <c r="F53" s="1"/>
    </row>
    <row r="54" spans="1:6" ht="12.75" customHeight="1" x14ac:dyDescent="0.25">
      <c r="A54" s="13"/>
      <c r="B54" s="128"/>
      <c r="C54" s="128"/>
      <c r="D54" s="128"/>
      <c r="E54" s="13"/>
      <c r="F54" s="1"/>
    </row>
    <row r="55" spans="1:6" ht="12.75" customHeight="1" x14ac:dyDescent="0.25">
      <c r="A55" s="73" t="s">
        <v>37</v>
      </c>
      <c r="B55" s="34"/>
      <c r="C55" s="34"/>
      <c r="D55" s="34"/>
      <c r="E55" s="4"/>
      <c r="F55" s="1"/>
    </row>
    <row r="56" spans="1:6" ht="12.75" customHeight="1" x14ac:dyDescent="0.25">
      <c r="A56" s="8" t="s">
        <v>15</v>
      </c>
      <c r="B56" s="125" t="s">
        <v>16</v>
      </c>
      <c r="C56" s="126"/>
      <c r="D56" s="127"/>
      <c r="E56" s="71" t="s">
        <v>34</v>
      </c>
      <c r="F56" s="1"/>
    </row>
    <row r="57" spans="1:6" ht="12.75" customHeight="1" x14ac:dyDescent="0.25">
      <c r="A57" s="53" t="s">
        <v>5</v>
      </c>
      <c r="B57" s="115"/>
      <c r="C57" s="116"/>
      <c r="D57" s="117"/>
      <c r="E57" s="50"/>
      <c r="F57" s="1"/>
    </row>
    <row r="58" spans="1:6" ht="12.75" customHeight="1" x14ac:dyDescent="0.25">
      <c r="A58" s="19" t="s">
        <v>45</v>
      </c>
      <c r="B58" s="115"/>
      <c r="C58" s="116"/>
      <c r="D58" s="117"/>
      <c r="E58" s="50"/>
      <c r="F58" s="1"/>
    </row>
    <row r="59" spans="1:6" ht="12.75" customHeight="1" x14ac:dyDescent="0.25">
      <c r="A59" s="19" t="s">
        <v>46</v>
      </c>
      <c r="B59" s="115"/>
      <c r="C59" s="116"/>
      <c r="D59" s="117"/>
      <c r="E59" s="50"/>
      <c r="F59" s="1"/>
    </row>
    <row r="60" spans="1:6" ht="12.75" customHeight="1" x14ac:dyDescent="0.25">
      <c r="A60" s="19"/>
      <c r="B60" s="115"/>
      <c r="C60" s="116"/>
      <c r="D60" s="117"/>
      <c r="E60" s="50"/>
      <c r="F60" s="1"/>
    </row>
    <row r="61" spans="1:6" ht="12.75" customHeight="1" x14ac:dyDescent="0.25">
      <c r="A61" s="38"/>
      <c r="B61" s="115"/>
      <c r="C61" s="116"/>
      <c r="D61" s="117"/>
      <c r="E61" s="54"/>
      <c r="F61" s="1"/>
    </row>
    <row r="62" spans="1:6" ht="12.75" customHeight="1" x14ac:dyDescent="0.25">
      <c r="A62" s="38"/>
      <c r="B62" s="115"/>
      <c r="C62" s="116"/>
      <c r="D62" s="117"/>
      <c r="E62" s="54"/>
      <c r="F62" s="1"/>
    </row>
    <row r="63" spans="1:6" ht="12.75" customHeight="1" x14ac:dyDescent="0.25">
      <c r="A63" s="38"/>
      <c r="B63" s="115"/>
      <c r="C63" s="116"/>
      <c r="D63" s="117"/>
      <c r="E63" s="54"/>
      <c r="F63" s="1"/>
    </row>
    <row r="64" spans="1:6" ht="12.75" customHeight="1" x14ac:dyDescent="0.25">
      <c r="A64" s="38"/>
      <c r="B64" s="115"/>
      <c r="C64" s="116"/>
      <c r="D64" s="117"/>
      <c r="E64" s="54"/>
      <c r="F64" s="1"/>
    </row>
    <row r="65" spans="1:6" ht="12.75" customHeight="1" x14ac:dyDescent="0.25">
      <c r="A65" s="74" t="s">
        <v>36</v>
      </c>
      <c r="B65" s="122"/>
      <c r="C65" s="123"/>
      <c r="D65" s="124"/>
      <c r="E65" s="40">
        <f>SUM(E57:E64)</f>
        <v>0</v>
      </c>
      <c r="F65" s="1"/>
    </row>
    <row r="66" spans="1:6" ht="12.75" customHeight="1" x14ac:dyDescent="0.25">
      <c r="A66" s="13"/>
      <c r="B66" s="128"/>
      <c r="C66" s="128"/>
      <c r="D66" s="128"/>
      <c r="E66" s="13"/>
      <c r="F66" s="1"/>
    </row>
    <row r="67" spans="1:6" ht="12.75" customHeight="1" x14ac:dyDescent="0.25">
      <c r="A67" s="72" t="s">
        <v>35</v>
      </c>
      <c r="B67" s="131"/>
      <c r="C67" s="132"/>
      <c r="D67" s="133"/>
      <c r="E67" s="55">
        <f>SUM(E45+E53+E65)</f>
        <v>0</v>
      </c>
      <c r="F67" s="1"/>
    </row>
    <row r="68" spans="1:6" ht="28.5" customHeight="1" x14ac:dyDescent="0.25">
      <c r="A68" s="56"/>
      <c r="B68" s="57"/>
      <c r="C68" s="57"/>
      <c r="D68" s="129" t="str">
        <f>IF(E33&lt;&gt;E67,"Le spese non sono uguali alle ricavi","")</f>
        <v/>
      </c>
      <c r="E68" s="130"/>
      <c r="F68" s="1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</sheetData>
  <mergeCells count="38">
    <mergeCell ref="D68:E68"/>
    <mergeCell ref="B65:D65"/>
    <mergeCell ref="B66:D66"/>
    <mergeCell ref="B67:D67"/>
    <mergeCell ref="B29:D29"/>
    <mergeCell ref="B30:D30"/>
    <mergeCell ref="B51:D51"/>
    <mergeCell ref="B59:D59"/>
    <mergeCell ref="B60:D60"/>
    <mergeCell ref="B61:D61"/>
    <mergeCell ref="B62:D62"/>
    <mergeCell ref="B63:D63"/>
    <mergeCell ref="B64:D64"/>
    <mergeCell ref="B52:D52"/>
    <mergeCell ref="B53:D53"/>
    <mergeCell ref="B54:D54"/>
    <mergeCell ref="B56:D56"/>
    <mergeCell ref="B57:D57"/>
    <mergeCell ref="B58:D58"/>
    <mergeCell ref="B46:D46"/>
    <mergeCell ref="B48:D48"/>
    <mergeCell ref="B49:D49"/>
    <mergeCell ref="B50:D50"/>
    <mergeCell ref="B23:D23"/>
    <mergeCell ref="B24:D24"/>
    <mergeCell ref="B25:D25"/>
    <mergeCell ref="B28:D28"/>
    <mergeCell ref="B26:D26"/>
    <mergeCell ref="B27:D27"/>
    <mergeCell ref="B43:D43"/>
    <mergeCell ref="B44:D44"/>
    <mergeCell ref="A34:E34"/>
    <mergeCell ref="A45:D45"/>
    <mergeCell ref="B31:D31"/>
    <mergeCell ref="B39:D39"/>
    <mergeCell ref="B40:D40"/>
    <mergeCell ref="B41:D41"/>
    <mergeCell ref="B42:D42"/>
  </mergeCells>
  <dataValidations count="3">
    <dataValidation type="list" allowBlank="1" showErrorMessage="1" errorTitle="Ungültige Eingabe!" error="Wählen Sie bitte eine Leistung aus der Liste aus." sqref="A8:A14" xr:uid="{31F0CA1A-052D-4F34-AD4E-240096AAFDF0}">
      <formula1>$G$7:$G$9</formula1>
    </dataValidation>
    <dataValidation type="list" allowBlank="1" showInputMessage="1" showErrorMessage="1" sqref="A17:A19" xr:uid="{9FD8B351-06A1-4752-8DB4-9738B73E016B}">
      <formula1>"Consiglio comunale, Accompagnamento progetto, Commissione energia"</formula1>
    </dataValidation>
    <dataValidation type="decimal" operator="greaterThanOrEqual" allowBlank="1" showInputMessage="1" showErrorMessage="1" sqref="E24:E30 E40:E44 E49:E52 E57:E64" xr:uid="{0F9E5FD1-94ED-47BC-A6BB-54991EBD6097}">
      <formula1>0</formula1>
    </dataValidation>
  </dataValidations>
  <pageMargins left="0.7" right="0.7" top="0.75" bottom="0.75" header="0.3" footer="0.3"/>
  <pageSetup paperSize="9" scale="97" orientation="landscape" r:id="rId1"/>
  <headerFooter>
    <oddHeader xml:space="preserve">&amp;L&amp;"Arial,Standard"&amp;10Budget di progetto Promozione progetti 
Città e comuni all’avanguardia 2025&amp;R&amp;G
</oddHeader>
    <oddFooter xml:space="preserve">&amp;R&amp;"Arial,Standard"&amp;10
</oddFooter>
  </headerFooter>
  <rowBreaks count="1" manualBreakCount="1">
    <brk id="34" max="16383" man="1"/>
  </rowBreaks>
  <colBreaks count="1" manualBreakCount="1">
    <brk id="5" max="1048575" man="1"/>
  </colBreaks>
  <legacyDrawingHF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4965-2794-4961-8AB8-36C1201D0EE8}">
  <dimension ref="A1:H70"/>
  <sheetViews>
    <sheetView showGridLines="0" view="pageLayout" zoomScaleNormal="100" workbookViewId="0">
      <selection activeCell="A8" sqref="A8"/>
    </sheetView>
  </sheetViews>
  <sheetFormatPr baseColWidth="10" defaultColWidth="9.140625" defaultRowHeight="15" x14ac:dyDescent="0.25"/>
  <cols>
    <col min="1" max="1" width="27.5703125" customWidth="1"/>
    <col min="2" max="2" width="32" customWidth="1"/>
    <col min="3" max="3" width="28.28515625" customWidth="1"/>
    <col min="4" max="4" width="21.140625" customWidth="1"/>
    <col min="5" max="5" width="16.7109375" customWidth="1"/>
  </cols>
  <sheetData>
    <row r="1" spans="1:8" ht="12.75" customHeight="1" x14ac:dyDescent="0.25">
      <c r="A1" s="9" t="s">
        <v>0</v>
      </c>
      <c r="B1" s="10" t="str">
        <f>IF(Sintesi!B1="Inserisca il nome del comune","",Sintesi!B1)</f>
        <v/>
      </c>
      <c r="C1" s="11"/>
      <c r="D1" s="11"/>
      <c r="E1" s="11"/>
      <c r="F1" s="1"/>
    </row>
    <row r="2" spans="1:8" ht="12.75" customHeight="1" x14ac:dyDescent="0.25">
      <c r="A2" s="9" t="s">
        <v>47</v>
      </c>
      <c r="B2" s="10" t="str">
        <f>IF(Sintesi!B8="Inserisca il nome del progetto","",Sintesi!B8)</f>
        <v/>
      </c>
      <c r="C2" s="11"/>
      <c r="D2" s="11"/>
      <c r="E2" s="11"/>
      <c r="F2" s="1"/>
    </row>
    <row r="3" spans="1:8" ht="12.75" customHeight="1" x14ac:dyDescent="0.25">
      <c r="A3" s="11"/>
      <c r="B3" s="11"/>
      <c r="C3" s="11"/>
      <c r="D3" s="11"/>
      <c r="E3" s="11"/>
      <c r="F3" s="1"/>
    </row>
    <row r="4" spans="1:8" ht="15.6" customHeight="1" x14ac:dyDescent="0.25">
      <c r="A4" s="12" t="s">
        <v>13</v>
      </c>
      <c r="B4" s="11"/>
      <c r="C4" s="11"/>
      <c r="D4" s="11"/>
      <c r="E4" s="11"/>
      <c r="F4" s="1"/>
    </row>
    <row r="5" spans="1:8" ht="12.75" customHeight="1" x14ac:dyDescent="0.25">
      <c r="A5" s="13"/>
      <c r="B5" s="13"/>
      <c r="C5" s="13"/>
      <c r="D5" s="13"/>
      <c r="E5" s="13"/>
      <c r="F5" s="1"/>
      <c r="G5" s="5"/>
      <c r="H5" s="5"/>
    </row>
    <row r="6" spans="1:8" ht="12.75" customHeight="1" x14ac:dyDescent="0.25">
      <c r="A6" s="14" t="s">
        <v>14</v>
      </c>
      <c r="B6" s="14"/>
      <c r="C6" s="14"/>
      <c r="D6" s="14"/>
      <c r="E6" s="14"/>
      <c r="F6" s="1"/>
      <c r="G6" s="5"/>
      <c r="H6" s="5"/>
    </row>
    <row r="7" spans="1:8" ht="12.75" customHeight="1" x14ac:dyDescent="0.25">
      <c r="A7" s="15" t="s">
        <v>15</v>
      </c>
      <c r="B7" s="16" t="s">
        <v>16</v>
      </c>
      <c r="C7" s="16" t="s">
        <v>17</v>
      </c>
      <c r="D7" s="16" t="s">
        <v>18</v>
      </c>
      <c r="E7" s="17" t="s">
        <v>19</v>
      </c>
      <c r="F7" s="1"/>
      <c r="G7" s="6" t="s">
        <v>28</v>
      </c>
      <c r="H7" s="6">
        <v>90</v>
      </c>
    </row>
    <row r="8" spans="1:8" ht="12.75" customHeight="1" x14ac:dyDescent="0.25">
      <c r="A8" s="18"/>
      <c r="B8" s="19"/>
      <c r="C8" s="19"/>
      <c r="D8" s="20">
        <f>IFERROR(VLOOKUP(Tabelle43[[#This Row],[Tipologia]],$G$7:$H$9,2,FALSE),0)</f>
        <v>0</v>
      </c>
      <c r="E8" s="21">
        <f>Tabelle43[[#This Row],[Onere (h)]]*Tabelle43[[#This Row],[Tariffa oraria1) (CHF)]]</f>
        <v>0</v>
      </c>
      <c r="F8" s="1"/>
      <c r="G8" s="6" t="s">
        <v>29</v>
      </c>
      <c r="H8" s="6">
        <v>133</v>
      </c>
    </row>
    <row r="9" spans="1:8" ht="12.75" customHeight="1" x14ac:dyDescent="0.25">
      <c r="A9" s="18"/>
      <c r="B9" s="22"/>
      <c r="C9" s="22"/>
      <c r="D9" s="20">
        <f>IFERROR(VLOOKUP(Tabelle43[[#This Row],[Tipologia]],$G$7:$H$9,2,FALSE),0)</f>
        <v>0</v>
      </c>
      <c r="E9" s="21">
        <f>Tabelle43[[#This Row],[Onere (h)]]*Tabelle43[[#This Row],[Tariffa oraria1) (CHF)]]</f>
        <v>0</v>
      </c>
      <c r="F9" s="1"/>
      <c r="G9" s="6" t="s">
        <v>30</v>
      </c>
      <c r="H9" s="6">
        <v>156</v>
      </c>
    </row>
    <row r="10" spans="1:8" ht="12.75" customHeight="1" x14ac:dyDescent="0.25">
      <c r="A10" s="18"/>
      <c r="B10" s="22"/>
      <c r="C10" s="22"/>
      <c r="D10" s="20">
        <f>IFERROR(VLOOKUP(Tabelle43[[#This Row],[Tipologia]],$G$7:$H$9,2,FALSE),0)</f>
        <v>0</v>
      </c>
      <c r="E10" s="21">
        <f>Tabelle43[[#This Row],[Onere (h)]]*Tabelle43[[#This Row],[Tariffa oraria1) (CHF)]]</f>
        <v>0</v>
      </c>
      <c r="F10" s="1"/>
      <c r="G10" s="5"/>
      <c r="H10" s="5"/>
    </row>
    <row r="11" spans="1:8" ht="12.75" customHeight="1" x14ac:dyDescent="0.25">
      <c r="A11" s="18"/>
      <c r="B11" s="19"/>
      <c r="C11" s="22"/>
      <c r="D11" s="20">
        <f>IFERROR(VLOOKUP(Tabelle43[[#This Row],[Tipologia]],$G$7:$H$9,2,FALSE),0)</f>
        <v>0</v>
      </c>
      <c r="E11" s="21">
        <f>Tabelle43[[#This Row],[Onere (h)]]*Tabelle43[[#This Row],[Tariffa oraria1) (CHF)]]</f>
        <v>0</v>
      </c>
      <c r="F11" s="1"/>
    </row>
    <row r="12" spans="1:8" ht="12.75" customHeight="1" x14ac:dyDescent="0.25">
      <c r="A12" s="18"/>
      <c r="B12" s="22"/>
      <c r="C12" s="22"/>
      <c r="D12" s="20">
        <f>IFERROR(VLOOKUP(Tabelle43[[#This Row],[Tipologia]],$G$7:$H$9,2,FALSE),0)</f>
        <v>0</v>
      </c>
      <c r="E12" s="21">
        <f>Tabelle43[[#This Row],[Onere (h)]]*Tabelle43[[#This Row],[Tariffa oraria1) (CHF)]]</f>
        <v>0</v>
      </c>
      <c r="F12" s="1"/>
    </row>
    <row r="13" spans="1:8" ht="12.75" customHeight="1" x14ac:dyDescent="0.25">
      <c r="A13" s="18"/>
      <c r="B13" s="19"/>
      <c r="C13" s="22"/>
      <c r="D13" s="23">
        <f>IFERROR(VLOOKUP(Tabelle43[[#This Row],[Tipologia]],$G$7:$H$9,2,FALSE),0)</f>
        <v>0</v>
      </c>
      <c r="E13" s="24">
        <f>Tabelle43[[#This Row],[Onere (h)]]*Tabelle43[[#This Row],[Tariffa oraria1) (CHF)]]</f>
        <v>0</v>
      </c>
      <c r="F13" s="1"/>
    </row>
    <row r="14" spans="1:8" ht="12.75" customHeight="1" x14ac:dyDescent="0.25">
      <c r="A14" s="18"/>
      <c r="B14" s="19"/>
      <c r="C14" s="22"/>
      <c r="D14" s="23">
        <f>IFERROR(VLOOKUP(Tabelle43[[#This Row],[Tipologia]],$G$7:$H$9,2,FALSE),0)</f>
        <v>0</v>
      </c>
      <c r="E14" s="21">
        <f>Tabelle43[[#This Row],[Onere (h)]]*Tabelle43[[#This Row],[Tariffa oraria1) (CHF)]]</f>
        <v>0</v>
      </c>
      <c r="F14" s="1"/>
    </row>
    <row r="15" spans="1:8" ht="12.75" customHeight="1" x14ac:dyDescent="0.25">
      <c r="A15" s="14" t="s">
        <v>48</v>
      </c>
      <c r="B15" s="14"/>
      <c r="C15" s="14"/>
      <c r="D15" s="14"/>
      <c r="E15" s="14" t="str">
        <f t="shared" ref="E15" si="0">IF(ISBLANK(C15),"",PRODUCT(C15,D15))</f>
        <v/>
      </c>
      <c r="F15" s="2"/>
    </row>
    <row r="16" spans="1:8" ht="12.75" customHeight="1" x14ac:dyDescent="0.25">
      <c r="A16" s="15" t="s">
        <v>15</v>
      </c>
      <c r="B16" s="16" t="s">
        <v>16</v>
      </c>
      <c r="C16" s="25" t="s">
        <v>21</v>
      </c>
      <c r="D16" s="25" t="s">
        <v>20</v>
      </c>
      <c r="E16" s="17" t="s">
        <v>19</v>
      </c>
      <c r="F16" s="1"/>
    </row>
    <row r="17" spans="1:6" ht="12.75" customHeight="1" x14ac:dyDescent="0.25">
      <c r="A17" s="18"/>
      <c r="B17" s="22"/>
      <c r="C17" s="22"/>
      <c r="D17" s="26">
        <v>120</v>
      </c>
      <c r="E17" s="21">
        <f>Tabelle72[[#This Row],[Numero riunioni * persone2)]]*Tabelle72[[#This Row],[Tariffa oraria]]</f>
        <v>0</v>
      </c>
      <c r="F17" s="1"/>
    </row>
    <row r="18" spans="1:6" ht="12.75" customHeight="1" x14ac:dyDescent="0.25">
      <c r="A18" s="18"/>
      <c r="B18" s="22"/>
      <c r="C18" s="22"/>
      <c r="D18" s="26">
        <v>120</v>
      </c>
      <c r="E18" s="21">
        <f>Tabelle72[[#This Row],[Numero riunioni * persone2)]]*Tabelle72[[#This Row],[Tariffa oraria]]</f>
        <v>0</v>
      </c>
      <c r="F18" s="1"/>
    </row>
    <row r="19" spans="1:6" ht="12.75" customHeight="1" x14ac:dyDescent="0.25">
      <c r="A19" s="18"/>
      <c r="B19" s="22"/>
      <c r="C19" s="22"/>
      <c r="D19" s="26">
        <v>120</v>
      </c>
      <c r="E19" s="21">
        <f>Tabelle72[[#This Row],[Numero riunioni * persone2)]]*Tabelle72[[#This Row],[Tariffa oraria]]</f>
        <v>0</v>
      </c>
      <c r="F19" s="1"/>
    </row>
    <row r="20" spans="1:6" ht="12.75" customHeight="1" x14ac:dyDescent="0.25">
      <c r="A20" s="7" t="s">
        <v>22</v>
      </c>
      <c r="B20" s="27"/>
      <c r="C20" s="28"/>
      <c r="D20" s="29"/>
      <c r="E20" s="30">
        <f>SUM(E8:E19)</f>
        <v>0</v>
      </c>
      <c r="F20" s="1"/>
    </row>
    <row r="21" spans="1:6" ht="12.75" customHeight="1" x14ac:dyDescent="0.25">
      <c r="A21" s="31"/>
      <c r="B21" s="32"/>
      <c r="C21" s="32"/>
      <c r="D21" s="32"/>
      <c r="E21" s="33"/>
      <c r="F21" s="1"/>
    </row>
    <row r="22" spans="1:6" ht="12.75" customHeight="1" x14ac:dyDescent="0.25">
      <c r="A22" s="4" t="s">
        <v>23</v>
      </c>
      <c r="B22" s="34"/>
      <c r="C22" s="34"/>
      <c r="D22" s="34"/>
      <c r="E22" s="4"/>
      <c r="F22" s="1"/>
    </row>
    <row r="23" spans="1:6" ht="12.75" customHeight="1" x14ac:dyDescent="0.25">
      <c r="A23" s="35" t="s">
        <v>24</v>
      </c>
      <c r="B23" s="125" t="s">
        <v>25</v>
      </c>
      <c r="C23" s="126"/>
      <c r="D23" s="127"/>
      <c r="E23" s="70" t="s">
        <v>19</v>
      </c>
      <c r="F23" s="1"/>
    </row>
    <row r="24" spans="1:6" ht="12.75" customHeight="1" x14ac:dyDescent="0.25">
      <c r="A24" s="22"/>
      <c r="B24" s="115"/>
      <c r="C24" s="116"/>
      <c r="D24" s="117"/>
      <c r="E24" s="36"/>
      <c r="F24" s="1"/>
    </row>
    <row r="25" spans="1:6" ht="12.75" customHeight="1" x14ac:dyDescent="0.25">
      <c r="A25" s="22"/>
      <c r="B25" s="115"/>
      <c r="C25" s="116"/>
      <c r="D25" s="117"/>
      <c r="E25" s="36"/>
      <c r="F25" s="1"/>
    </row>
    <row r="26" spans="1:6" ht="12.75" customHeight="1" x14ac:dyDescent="0.25">
      <c r="A26" s="22"/>
      <c r="B26" s="115"/>
      <c r="C26" s="116"/>
      <c r="D26" s="117"/>
      <c r="E26" s="37"/>
      <c r="F26" s="1"/>
    </row>
    <row r="27" spans="1:6" ht="12.75" customHeight="1" x14ac:dyDescent="0.25">
      <c r="A27" s="19"/>
      <c r="B27" s="115"/>
      <c r="C27" s="116"/>
      <c r="D27" s="117"/>
      <c r="E27" s="36"/>
      <c r="F27" s="1"/>
    </row>
    <row r="28" spans="1:6" ht="12.75" customHeight="1" x14ac:dyDescent="0.25">
      <c r="A28" s="38"/>
      <c r="B28" s="115"/>
      <c r="C28" s="116"/>
      <c r="D28" s="117"/>
      <c r="E28" s="36"/>
      <c r="F28" s="1"/>
    </row>
    <row r="29" spans="1:6" ht="12.75" customHeight="1" x14ac:dyDescent="0.25">
      <c r="A29" s="38"/>
      <c r="B29" s="115"/>
      <c r="C29" s="116"/>
      <c r="D29" s="117"/>
      <c r="E29" s="36"/>
      <c r="F29" s="1"/>
    </row>
    <row r="30" spans="1:6" ht="12.75" customHeight="1" x14ac:dyDescent="0.25">
      <c r="A30" s="38"/>
      <c r="B30" s="115"/>
      <c r="C30" s="116"/>
      <c r="D30" s="117"/>
      <c r="E30" s="39"/>
      <c r="F30" s="1"/>
    </row>
    <row r="31" spans="1:6" ht="12.75" customHeight="1" x14ac:dyDescent="0.25">
      <c r="A31" s="7" t="s">
        <v>26</v>
      </c>
      <c r="B31" s="122"/>
      <c r="C31" s="123"/>
      <c r="D31" s="124"/>
      <c r="E31" s="40">
        <f>SUM(E24:E30)</f>
        <v>0</v>
      </c>
      <c r="F31" s="1"/>
    </row>
    <row r="32" spans="1:6" ht="12.75" customHeight="1" x14ac:dyDescent="0.25">
      <c r="A32" s="41"/>
      <c r="B32" s="41"/>
      <c r="C32" s="41"/>
      <c r="D32" s="41"/>
      <c r="E32" s="41"/>
      <c r="F32" s="1"/>
    </row>
    <row r="33" spans="1:6" ht="12.75" customHeight="1" x14ac:dyDescent="0.25">
      <c r="A33" s="42" t="s">
        <v>27</v>
      </c>
      <c r="B33" s="43"/>
      <c r="C33" s="44"/>
      <c r="D33" s="45"/>
      <c r="E33" s="46">
        <f>SUM(E20,E31)</f>
        <v>0</v>
      </c>
      <c r="F33" s="1"/>
    </row>
    <row r="34" spans="1:6" ht="44.25" customHeight="1" x14ac:dyDescent="0.25">
      <c r="A34" s="118" t="s">
        <v>31</v>
      </c>
      <c r="B34" s="119"/>
      <c r="C34" s="119"/>
      <c r="D34" s="120"/>
      <c r="E34" s="121"/>
      <c r="F34" s="1"/>
    </row>
    <row r="35" spans="1:6" ht="12.75" customHeight="1" x14ac:dyDescent="0.25">
      <c r="A35" s="11"/>
      <c r="B35" s="11"/>
      <c r="C35" s="11"/>
      <c r="D35" s="11"/>
      <c r="E35" s="11"/>
      <c r="F35" s="1"/>
    </row>
    <row r="36" spans="1:6" ht="12.75" customHeight="1" x14ac:dyDescent="0.25">
      <c r="A36" s="47" t="s">
        <v>32</v>
      </c>
      <c r="B36" s="11"/>
      <c r="C36" s="11"/>
      <c r="D36" s="11"/>
      <c r="E36" s="11"/>
      <c r="F36" s="1"/>
    </row>
    <row r="37" spans="1:6" ht="12.75" customHeight="1" x14ac:dyDescent="0.25">
      <c r="A37" s="47"/>
      <c r="B37" s="11"/>
      <c r="C37" s="11"/>
      <c r="D37" s="11"/>
      <c r="E37" s="11"/>
      <c r="F37" s="1"/>
    </row>
    <row r="38" spans="1:6" ht="12.75" customHeight="1" x14ac:dyDescent="0.25">
      <c r="A38" s="48" t="s">
        <v>33</v>
      </c>
      <c r="B38" s="49"/>
      <c r="C38" s="49"/>
      <c r="D38" s="49"/>
      <c r="E38" s="49"/>
      <c r="F38" s="1"/>
    </row>
    <row r="39" spans="1:6" ht="12.75" customHeight="1" x14ac:dyDescent="0.25">
      <c r="A39" s="8" t="s">
        <v>41</v>
      </c>
      <c r="B39" s="125" t="s">
        <v>16</v>
      </c>
      <c r="C39" s="126"/>
      <c r="D39" s="127"/>
      <c r="E39" s="71" t="s">
        <v>34</v>
      </c>
      <c r="F39" s="1"/>
    </row>
    <row r="40" spans="1:6" ht="12.75" customHeight="1" x14ac:dyDescent="0.25">
      <c r="A40" s="19" t="s">
        <v>42</v>
      </c>
      <c r="B40" s="115"/>
      <c r="C40" s="116"/>
      <c r="D40" s="117"/>
      <c r="E40" s="50"/>
      <c r="F40" s="1"/>
    </row>
    <row r="41" spans="1:6" ht="12.75" customHeight="1" x14ac:dyDescent="0.25">
      <c r="A41" s="19" t="s">
        <v>43</v>
      </c>
      <c r="B41" s="115"/>
      <c r="C41" s="116"/>
      <c r="D41" s="117"/>
      <c r="E41" s="50"/>
      <c r="F41" s="1"/>
    </row>
    <row r="42" spans="1:6" ht="12.75" customHeight="1" x14ac:dyDescent="0.25">
      <c r="A42" s="19"/>
      <c r="B42" s="115"/>
      <c r="C42" s="116"/>
      <c r="D42" s="117"/>
      <c r="E42" s="50"/>
      <c r="F42" s="1"/>
    </row>
    <row r="43" spans="1:6" ht="12.75" customHeight="1" x14ac:dyDescent="0.25">
      <c r="A43" s="19"/>
      <c r="B43" s="115"/>
      <c r="C43" s="116"/>
      <c r="D43" s="117"/>
      <c r="E43" s="50"/>
      <c r="F43" s="1"/>
    </row>
    <row r="44" spans="1:6" ht="12.75" customHeight="1" x14ac:dyDescent="0.25">
      <c r="A44" s="19"/>
      <c r="B44" s="115"/>
      <c r="C44" s="116"/>
      <c r="D44" s="117"/>
      <c r="E44" s="50"/>
      <c r="F44" s="1"/>
    </row>
    <row r="45" spans="1:6" ht="12.75" customHeight="1" x14ac:dyDescent="0.25">
      <c r="A45" s="122" t="s">
        <v>40</v>
      </c>
      <c r="B45" s="123"/>
      <c r="C45" s="123"/>
      <c r="D45" s="124"/>
      <c r="E45" s="30">
        <f>SUM(E40:E44)</f>
        <v>0</v>
      </c>
      <c r="F45" s="1"/>
    </row>
    <row r="46" spans="1:6" ht="12.75" customHeight="1" x14ac:dyDescent="0.25">
      <c r="A46" s="13"/>
      <c r="B46" s="128"/>
      <c r="C46" s="128"/>
      <c r="D46" s="128"/>
      <c r="E46" s="13"/>
      <c r="F46" s="1"/>
    </row>
    <row r="47" spans="1:6" ht="12.75" customHeight="1" x14ac:dyDescent="0.25">
      <c r="A47" s="4" t="s">
        <v>39</v>
      </c>
      <c r="B47" s="34"/>
      <c r="C47" s="34"/>
      <c r="D47" s="34"/>
      <c r="E47" s="4"/>
      <c r="F47" s="1"/>
    </row>
    <row r="48" spans="1:6" ht="12.75" customHeight="1" x14ac:dyDescent="0.25">
      <c r="A48" s="8" t="s">
        <v>41</v>
      </c>
      <c r="B48" s="125" t="s">
        <v>16</v>
      </c>
      <c r="C48" s="126"/>
      <c r="D48" s="127"/>
      <c r="E48" s="71" t="s">
        <v>34</v>
      </c>
      <c r="F48" s="1"/>
    </row>
    <row r="49" spans="1:6" ht="12.75" customHeight="1" x14ac:dyDescent="0.25">
      <c r="A49" s="19" t="s">
        <v>44</v>
      </c>
      <c r="B49" s="115"/>
      <c r="C49" s="116"/>
      <c r="D49" s="117"/>
      <c r="E49" s="51"/>
      <c r="F49" s="1"/>
    </row>
    <row r="50" spans="1:6" ht="12.75" customHeight="1" x14ac:dyDescent="0.25">
      <c r="A50" s="19"/>
      <c r="B50" s="115"/>
      <c r="C50" s="116"/>
      <c r="D50" s="117"/>
      <c r="E50" s="51"/>
      <c r="F50" s="1"/>
    </row>
    <row r="51" spans="1:6" ht="12.75" customHeight="1" x14ac:dyDescent="0.25">
      <c r="A51" s="19"/>
      <c r="B51" s="115"/>
      <c r="C51" s="116"/>
      <c r="D51" s="117"/>
      <c r="E51" s="51"/>
      <c r="F51" s="1"/>
    </row>
    <row r="52" spans="1:6" ht="12.75" customHeight="1" x14ac:dyDescent="0.25">
      <c r="A52" s="19"/>
      <c r="B52" s="115"/>
      <c r="C52" s="116"/>
      <c r="D52" s="117"/>
      <c r="E52" s="52"/>
      <c r="F52" s="1"/>
    </row>
    <row r="53" spans="1:6" ht="12.75" customHeight="1" x14ac:dyDescent="0.25">
      <c r="A53" s="74" t="s">
        <v>38</v>
      </c>
      <c r="B53" s="122"/>
      <c r="C53" s="123"/>
      <c r="D53" s="124"/>
      <c r="E53" s="30">
        <f>SUM(E49:E52)</f>
        <v>0</v>
      </c>
      <c r="F53" s="1"/>
    </row>
    <row r="54" spans="1:6" ht="12.75" customHeight="1" x14ac:dyDescent="0.25">
      <c r="A54" s="13"/>
      <c r="B54" s="128"/>
      <c r="C54" s="128"/>
      <c r="D54" s="128"/>
      <c r="E54" s="13"/>
      <c r="F54" s="1"/>
    </row>
    <row r="55" spans="1:6" ht="12.75" customHeight="1" x14ac:dyDescent="0.25">
      <c r="A55" s="73" t="s">
        <v>37</v>
      </c>
      <c r="B55" s="34"/>
      <c r="C55" s="34"/>
      <c r="D55" s="34"/>
      <c r="E55" s="4"/>
      <c r="F55" s="1"/>
    </row>
    <row r="56" spans="1:6" ht="12.75" customHeight="1" x14ac:dyDescent="0.25">
      <c r="A56" s="8" t="s">
        <v>15</v>
      </c>
      <c r="B56" s="125" t="s">
        <v>16</v>
      </c>
      <c r="C56" s="126"/>
      <c r="D56" s="127"/>
      <c r="E56" s="71" t="s">
        <v>34</v>
      </c>
      <c r="F56" s="1"/>
    </row>
    <row r="57" spans="1:6" ht="12.75" customHeight="1" x14ac:dyDescent="0.25">
      <c r="A57" s="53" t="s">
        <v>5</v>
      </c>
      <c r="B57" s="115"/>
      <c r="C57" s="116"/>
      <c r="D57" s="117"/>
      <c r="E57" s="50"/>
      <c r="F57" s="1"/>
    </row>
    <row r="58" spans="1:6" ht="12.75" customHeight="1" x14ac:dyDescent="0.25">
      <c r="A58" s="19" t="s">
        <v>45</v>
      </c>
      <c r="B58" s="115"/>
      <c r="C58" s="116"/>
      <c r="D58" s="117"/>
      <c r="E58" s="50"/>
      <c r="F58" s="1"/>
    </row>
    <row r="59" spans="1:6" ht="12.75" customHeight="1" x14ac:dyDescent="0.25">
      <c r="A59" s="19" t="s">
        <v>46</v>
      </c>
      <c r="B59" s="115"/>
      <c r="C59" s="116"/>
      <c r="D59" s="117"/>
      <c r="E59" s="50"/>
      <c r="F59" s="1"/>
    </row>
    <row r="60" spans="1:6" ht="12.75" customHeight="1" x14ac:dyDescent="0.25">
      <c r="A60" s="19"/>
      <c r="B60" s="115"/>
      <c r="C60" s="116"/>
      <c r="D60" s="117"/>
      <c r="E60" s="50"/>
      <c r="F60" s="1"/>
    </row>
    <row r="61" spans="1:6" ht="12.75" customHeight="1" x14ac:dyDescent="0.25">
      <c r="A61" s="38"/>
      <c r="B61" s="115"/>
      <c r="C61" s="116"/>
      <c r="D61" s="117"/>
      <c r="E61" s="54"/>
      <c r="F61" s="1"/>
    </row>
    <row r="62" spans="1:6" ht="12.75" customHeight="1" x14ac:dyDescent="0.25">
      <c r="A62" s="38"/>
      <c r="B62" s="115"/>
      <c r="C62" s="116"/>
      <c r="D62" s="117"/>
      <c r="E62" s="54"/>
      <c r="F62" s="1"/>
    </row>
    <row r="63" spans="1:6" ht="12.75" customHeight="1" x14ac:dyDescent="0.25">
      <c r="A63" s="38"/>
      <c r="B63" s="115"/>
      <c r="C63" s="116"/>
      <c r="D63" s="117"/>
      <c r="E63" s="54"/>
      <c r="F63" s="1"/>
    </row>
    <row r="64" spans="1:6" ht="12.75" customHeight="1" x14ac:dyDescent="0.25">
      <c r="A64" s="38"/>
      <c r="B64" s="115"/>
      <c r="C64" s="116"/>
      <c r="D64" s="117"/>
      <c r="E64" s="54"/>
      <c r="F64" s="1"/>
    </row>
    <row r="65" spans="1:6" ht="12.75" customHeight="1" x14ac:dyDescent="0.25">
      <c r="A65" s="74" t="s">
        <v>36</v>
      </c>
      <c r="B65" s="122"/>
      <c r="C65" s="123"/>
      <c r="D65" s="124"/>
      <c r="E65" s="40">
        <f>SUM(E57:E64)</f>
        <v>0</v>
      </c>
      <c r="F65" s="1"/>
    </row>
    <row r="66" spans="1:6" ht="12.75" customHeight="1" x14ac:dyDescent="0.25">
      <c r="A66" s="13"/>
      <c r="B66" s="128"/>
      <c r="C66" s="128"/>
      <c r="D66" s="128"/>
      <c r="E66" s="13"/>
      <c r="F66" s="1"/>
    </row>
    <row r="67" spans="1:6" ht="12.75" customHeight="1" x14ac:dyDescent="0.25">
      <c r="A67" s="72" t="s">
        <v>35</v>
      </c>
      <c r="B67" s="131"/>
      <c r="C67" s="132"/>
      <c r="D67" s="133"/>
      <c r="E67" s="55">
        <f>SUM(E45+E53+E65)</f>
        <v>0</v>
      </c>
      <c r="F67" s="1"/>
    </row>
    <row r="68" spans="1:6" ht="28.5" customHeight="1" x14ac:dyDescent="0.25">
      <c r="A68" s="56"/>
      <c r="B68" s="57"/>
      <c r="C68" s="57"/>
      <c r="D68" s="129" t="str">
        <f>IF(E33&lt;&gt;E67,"Le spese non sono uguali alle ricavi","")</f>
        <v/>
      </c>
      <c r="E68" s="130"/>
      <c r="F68" s="1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</sheetData>
  <mergeCells count="38">
    <mergeCell ref="B67:D67"/>
    <mergeCell ref="D68:E68"/>
    <mergeCell ref="B61:D61"/>
    <mergeCell ref="B62:D62"/>
    <mergeCell ref="B63:D63"/>
    <mergeCell ref="B64:D64"/>
    <mergeCell ref="B65:D65"/>
    <mergeCell ref="B66:D66"/>
    <mergeCell ref="B60:D60"/>
    <mergeCell ref="B48:D48"/>
    <mergeCell ref="B49:D49"/>
    <mergeCell ref="B50:D50"/>
    <mergeCell ref="B51:D51"/>
    <mergeCell ref="B52:D52"/>
    <mergeCell ref="B53:D53"/>
    <mergeCell ref="B54:D54"/>
    <mergeCell ref="B56:D56"/>
    <mergeCell ref="B57:D57"/>
    <mergeCell ref="B58:D58"/>
    <mergeCell ref="B59:D59"/>
    <mergeCell ref="B46:D46"/>
    <mergeCell ref="B29:D29"/>
    <mergeCell ref="B30:D30"/>
    <mergeCell ref="B31:D31"/>
    <mergeCell ref="A34:E34"/>
    <mergeCell ref="B39:D39"/>
    <mergeCell ref="B40:D40"/>
    <mergeCell ref="B41:D41"/>
    <mergeCell ref="B42:D42"/>
    <mergeCell ref="B43:D43"/>
    <mergeCell ref="B44:D44"/>
    <mergeCell ref="A45:D45"/>
    <mergeCell ref="B28:D28"/>
    <mergeCell ref="B23:D23"/>
    <mergeCell ref="B24:D24"/>
    <mergeCell ref="B25:D25"/>
    <mergeCell ref="B26:D26"/>
    <mergeCell ref="B27:D27"/>
  </mergeCells>
  <dataValidations count="3">
    <dataValidation type="list" allowBlank="1" showInputMessage="1" showErrorMessage="1" sqref="A17:A19" xr:uid="{B924C52A-5C8A-40AC-A544-A7A8E71B7CAA}">
      <formula1>"Consiglio comunale, Accompagnamento progetto, Commissione energia"</formula1>
    </dataValidation>
    <dataValidation type="list" allowBlank="1" showErrorMessage="1" errorTitle="Ungültige Eingabe!" error="Wählen Sie bitte eine Leistung aus der Liste aus." sqref="A8:A14" xr:uid="{3A726185-1DBF-4AB1-BF32-DFF3C35B6D56}">
      <formula1>$G$7:$G$9</formula1>
    </dataValidation>
    <dataValidation type="decimal" operator="greaterThanOrEqual" allowBlank="1" showInputMessage="1" showErrorMessage="1" sqref="E24:E30 E40:E44 E49:E52 E57:E64" xr:uid="{9F2A1C52-0A64-4692-9813-E419463FB235}">
      <formula1>0</formula1>
    </dataValidation>
  </dataValidations>
  <pageMargins left="0.7" right="0.7" top="0.75" bottom="0.75" header="0.3" footer="0.3"/>
  <pageSetup paperSize="9" scale="97" orientation="landscape" r:id="rId1"/>
  <headerFooter>
    <oddHeader xml:space="preserve">&amp;L&amp;"Arial,Standard"&amp;10Budget di progetto Promozione progetti 
Città e comuni all’avanguardia 2025&amp;R&amp;G
</oddHeader>
    <oddFooter xml:space="preserve">&amp;R&amp;"Arial,Standard"&amp;10
</oddFooter>
  </headerFooter>
  <rowBreaks count="1" manualBreakCount="1">
    <brk id="34" max="16383" man="1"/>
  </rowBreaks>
  <colBreaks count="1" manualBreakCount="1">
    <brk id="5" max="1048575" man="1"/>
  </colBreaks>
  <legacyDrawingHF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886ae9-3f43-46a4-a350-81a5f6bb12cf" xsi:nil="true"/>
    <lcf76f155ced4ddcb4097134ff3c332f xmlns="f4d3e30e-a30f-47af-b67b-60bdcd69c3f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4C8748B2ED38418F0EECD74C917886" ma:contentTypeVersion="17" ma:contentTypeDescription="Ein neues Dokument erstellen." ma:contentTypeScope="" ma:versionID="92f1b46820ecaba832a49f25f4237ffc">
  <xsd:schema xmlns:xsd="http://www.w3.org/2001/XMLSchema" xmlns:xs="http://www.w3.org/2001/XMLSchema" xmlns:p="http://schemas.microsoft.com/office/2006/metadata/properties" xmlns:ns2="f4d3e30e-a30f-47af-b67b-60bdcd69c3f4" xmlns:ns3="a2886ae9-3f43-46a4-a350-81a5f6bb12cf" targetNamespace="http://schemas.microsoft.com/office/2006/metadata/properties" ma:root="true" ma:fieldsID="b70800c6b0aee71a366b4cd1e928b6c2" ns2:_="" ns3:_="">
    <xsd:import namespace="f4d3e30e-a30f-47af-b67b-60bdcd69c3f4"/>
    <xsd:import namespace="a2886ae9-3f43-46a4-a350-81a5f6bb12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e30e-a30f-47af-b67b-60bdcd69c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c8b572ca-3eb9-4bb4-b613-c72ef08702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886ae9-3f43-46a4-a350-81a5f6bb12c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caa6e5d-c2fb-4331-b5a2-1ae8c32c4bf9}" ma:internalName="TaxCatchAll" ma:showField="CatchAllData" ma:web="a2886ae9-3f43-46a4-a350-81a5f6bb12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F06DE7-AD54-4077-A5AF-3DA777F17E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46A689-1D56-4AAB-965C-CF3BFD38D747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a2886ae9-3f43-46a4-a350-81a5f6bb12cf"/>
    <ds:schemaRef ds:uri="http://purl.org/dc/elements/1.1/"/>
    <ds:schemaRef ds:uri="f4d3e30e-a30f-47af-b67b-60bdcd69c3f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B74FFB7-6F58-48F4-8CDB-ECF050437E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e30e-a30f-47af-b67b-60bdcd69c3f4"/>
    <ds:schemaRef ds:uri="a2886ae9-3f43-46a4-a350-81a5f6bb12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Istruzioni</vt:lpstr>
      <vt:lpstr>Sintesi</vt:lpstr>
      <vt:lpstr>Progetto 1</vt:lpstr>
      <vt:lpstr>Progetto 2</vt:lpstr>
      <vt:lpstr>'Progetto 1'!Druckbereich</vt:lpstr>
      <vt:lpstr>'Progetto 2'!Druckbereich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Cedric Nägeli</cp:lastModifiedBy>
  <cp:revision/>
  <cp:lastPrinted>2025-02-19T13:36:45Z</cp:lastPrinted>
  <dcterms:created xsi:type="dcterms:W3CDTF">2024-12-19T14:31:47Z</dcterms:created>
  <dcterms:modified xsi:type="dcterms:W3CDTF">2025-02-25T12:31:15Z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0x0101003A4C8748B2ED38418F0EECD74C917886</vt:lpwstr>
  </property>
  <property fmtid="{D5CDD505-2E9C-101B-9397-08002B2CF9AE}" pid="3" name="MediaServiceImageTags">
    <vt:lpwstr/>
  </property>
</Properties>
</file>