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adb.intra.admin.ch\userhome$\BFE-01\U80779993\data\Documents\Projets temporaires 2025\"/>
    </mc:Choice>
  </mc:AlternateContent>
  <xr:revisionPtr revIDLastSave="0" documentId="13_ncr:1_{D2353E51-AAAC-465D-92DB-54C67C54C87D}" xr6:coauthVersionLast="47" xr6:coauthVersionMax="47" xr10:uidLastSave="{00000000-0000-0000-0000-000000000000}"/>
  <bookViews>
    <workbookView xWindow="-120" yWindow="-120" windowWidth="25440" windowHeight="1527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Thematique">Listes_Admin_DFI!$A$27:$A$28</definedName>
    <definedName name="Type">Listes_Admin_DFI!$A$16:$A$17</definedName>
    <definedName name="_xlnm.Print_Area" localSheetId="2">'Facture-Rechnung-Fattura'!$A$1:$C$35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0" i="8"/>
  <c r="I37" i="3"/>
  <c r="I38" i="3"/>
  <c r="I39" i="3"/>
  <c r="I40" i="3"/>
  <c r="I41" i="3"/>
  <c r="I42" i="3"/>
  <c r="F37" i="3"/>
  <c r="F38" i="3"/>
  <c r="F39" i="3"/>
  <c r="F40" i="3"/>
  <c r="F41" i="3"/>
  <c r="F42" i="3"/>
  <c r="J39" i="3" l="1"/>
  <c r="J42" i="3"/>
  <c r="J38" i="3"/>
  <c r="J41" i="3"/>
  <c r="J40" i="3"/>
  <c r="J37" i="3"/>
  <c r="A1" i="7" l="1"/>
  <c r="B1" i="7" s="1"/>
  <c r="A72" i="7"/>
  <c r="A30" i="7"/>
  <c r="A26" i="7"/>
  <c r="A3" i="7"/>
  <c r="A39" i="7"/>
  <c r="A21" i="7"/>
  <c r="A38" i="7"/>
  <c r="A71" i="7"/>
  <c r="A6" i="7"/>
  <c r="A4" i="7"/>
  <c r="A5" i="7"/>
  <c r="A27" i="7"/>
  <c r="A69" i="7"/>
  <c r="A9" i="7"/>
  <c r="A11" i="7"/>
  <c r="A10" i="7"/>
  <c r="A59" i="7"/>
  <c r="A9" i="8" l="1"/>
  <c r="A9" i="3"/>
  <c r="A23" i="8"/>
  <c r="E25" i="8"/>
  <c r="E15" i="8"/>
  <c r="E14" i="8"/>
  <c r="E12" i="8"/>
  <c r="E11" i="8"/>
  <c r="D23" i="3"/>
  <c r="D14" i="3"/>
  <c r="D8" i="3"/>
  <c r="D7" i="3"/>
  <c r="D6" i="3"/>
  <c r="A27" i="3"/>
  <c r="C1" i="3"/>
  <c r="D1" i="8"/>
  <c r="A13" i="3"/>
  <c r="C8" i="9"/>
  <c r="C6" i="9"/>
  <c r="C5" i="9"/>
  <c r="C7" i="9"/>
  <c r="C10" i="9"/>
  <c r="D9" i="9"/>
  <c r="D7" i="9"/>
  <c r="D5" i="9"/>
  <c r="E17" i="8"/>
  <c r="A26" i="3"/>
  <c r="I62" i="3"/>
  <c r="F62" i="3"/>
  <c r="I61" i="3"/>
  <c r="F61" i="3"/>
  <c r="I60" i="3"/>
  <c r="F60" i="3"/>
  <c r="I59" i="3"/>
  <c r="F59" i="3"/>
  <c r="I58" i="3"/>
  <c r="F58" i="3"/>
  <c r="I57" i="3"/>
  <c r="F57" i="3"/>
  <c r="I56" i="3"/>
  <c r="F56" i="3"/>
  <c r="I55" i="3"/>
  <c r="F55" i="3"/>
  <c r="I54" i="3"/>
  <c r="F54" i="3"/>
  <c r="I53" i="3"/>
  <c r="F53" i="3"/>
  <c r="I52" i="3"/>
  <c r="F52" i="3"/>
  <c r="I51" i="3"/>
  <c r="F51" i="3"/>
  <c r="I50" i="3"/>
  <c r="F50" i="3"/>
  <c r="I49" i="3"/>
  <c r="F49" i="3"/>
  <c r="A45" i="7"/>
  <c r="A62" i="7"/>
  <c r="A61" i="7"/>
  <c r="A96" i="7"/>
  <c r="A13" i="7"/>
  <c r="A12" i="7"/>
  <c r="A14" i="7"/>
  <c r="A83" i="7"/>
  <c r="A94" i="7"/>
  <c r="A33" i="7"/>
  <c r="A56" i="7"/>
  <c r="A67" i="7"/>
  <c r="A66" i="7"/>
  <c r="A77" i="7"/>
  <c r="A93" i="7"/>
  <c r="A18" i="7"/>
  <c r="A29" i="7"/>
  <c r="A90" i="7"/>
  <c r="A88" i="7"/>
  <c r="A98" i="7"/>
  <c r="A86" i="7"/>
  <c r="A101" i="7"/>
  <c r="A36" i="7"/>
  <c r="A104" i="7"/>
  <c r="A89" i="7"/>
  <c r="A91" i="7"/>
  <c r="A41" i="7"/>
  <c r="A76" i="7"/>
  <c r="A28" i="7"/>
  <c r="A79" i="7"/>
  <c r="A80" i="7"/>
  <c r="A73" i="7"/>
  <c r="A49" i="7"/>
  <c r="A84" i="7"/>
  <c r="A64" i="7"/>
  <c r="A17" i="7"/>
  <c r="A58" i="7"/>
  <c r="A40" i="7"/>
  <c r="A55" i="7"/>
  <c r="A46" i="7"/>
  <c r="A51" i="7"/>
  <c r="A63" i="7"/>
  <c r="A53" i="7"/>
  <c r="A47" i="7"/>
  <c r="A35" i="7"/>
  <c r="A16" i="7"/>
  <c r="A32" i="7"/>
  <c r="A37" i="7"/>
  <c r="A75" i="7"/>
  <c r="A54" i="7"/>
  <c r="A57" i="7"/>
  <c r="A92" i="7"/>
  <c r="A87" i="7"/>
  <c r="A22" i="7"/>
  <c r="A102" i="7"/>
  <c r="A103" i="7"/>
  <c r="A65" i="7"/>
  <c r="A97" i="7"/>
  <c r="A48" i="7"/>
  <c r="A81" i="7"/>
  <c r="A24" i="7"/>
  <c r="A100" i="7"/>
  <c r="A50" i="7"/>
  <c r="A44" i="7"/>
  <c r="A19" i="7"/>
  <c r="A95" i="7"/>
  <c r="A60" i="7"/>
  <c r="A15" i="7"/>
  <c r="A78" i="7"/>
  <c r="A42" i="7"/>
  <c r="A34" i="7"/>
  <c r="A52" i="7"/>
  <c r="A82" i="7"/>
  <c r="A23" i="7"/>
  <c r="A25" i="7"/>
  <c r="A99" i="7"/>
  <c r="A85" i="7"/>
  <c r="A8" i="7"/>
  <c r="A74" i="7"/>
  <c r="A43" i="7"/>
  <c r="A68" i="7"/>
  <c r="A70" i="7"/>
  <c r="A20" i="7"/>
  <c r="A7" i="7"/>
  <c r="A31" i="7"/>
  <c r="A10" i="8" l="1"/>
  <c r="A7" i="3"/>
  <c r="B14" i="3"/>
  <c r="A2" i="3"/>
  <c r="A25" i="3"/>
  <c r="J52" i="3"/>
  <c r="A20" i="8"/>
  <c r="C9" i="9"/>
  <c r="B11" i="3"/>
  <c r="A11" i="3"/>
  <c r="A14" i="8"/>
  <c r="A12" i="8"/>
  <c r="J50" i="3"/>
  <c r="J58" i="3"/>
  <c r="A8" i="3"/>
  <c r="J61" i="3"/>
  <c r="G30" i="3"/>
  <c r="A35" i="8"/>
  <c r="A11" i="8"/>
  <c r="A19" i="3"/>
  <c r="A17" i="3"/>
  <c r="G31" i="3"/>
  <c r="A28" i="8"/>
  <c r="A15" i="8"/>
  <c r="F31" i="3"/>
  <c r="A82" i="3"/>
  <c r="J30" i="3"/>
  <c r="A13" i="8"/>
  <c r="E31" i="3"/>
  <c r="H31" i="3"/>
  <c r="A20" i="3"/>
  <c r="A4" i="3"/>
  <c r="A1" i="8"/>
  <c r="A1" i="3"/>
  <c r="A21" i="8"/>
  <c r="A2" i="8"/>
  <c r="D31" i="3"/>
  <c r="A33" i="3"/>
  <c r="A7" i="8"/>
  <c r="A21" i="3"/>
  <c r="B33" i="3"/>
  <c r="B32" i="3"/>
  <c r="A4" i="8"/>
  <c r="A30" i="3"/>
  <c r="A18" i="3"/>
  <c r="B31" i="3"/>
  <c r="A15" i="3"/>
  <c r="C31" i="3"/>
  <c r="A25" i="8"/>
  <c r="A28" i="3"/>
  <c r="A30" i="8"/>
  <c r="A17" i="8"/>
  <c r="A12" i="3"/>
  <c r="A32" i="3"/>
  <c r="I31" i="3"/>
  <c r="B30" i="3"/>
  <c r="J59" i="3"/>
  <c r="J62" i="3"/>
  <c r="J49" i="3"/>
  <c r="J53" i="3"/>
  <c r="J56" i="3"/>
  <c r="J60" i="3"/>
  <c r="J51" i="3"/>
  <c r="J55" i="3"/>
  <c r="J57" i="3"/>
  <c r="J54" i="3"/>
  <c r="B12" i="3" l="1"/>
  <c r="A19" i="8"/>
  <c r="B15" i="3" l="1"/>
  <c r="I33" i="3"/>
  <c r="I34" i="3"/>
  <c r="I35" i="3"/>
  <c r="I36" i="3"/>
  <c r="I43" i="3"/>
  <c r="I44" i="3"/>
  <c r="I45" i="3"/>
  <c r="I46" i="3"/>
  <c r="I47" i="3"/>
  <c r="I48" i="3"/>
  <c r="I63" i="3"/>
  <c r="I64" i="3"/>
  <c r="I65" i="3"/>
  <c r="I66" i="3"/>
  <c r="I67" i="3"/>
  <c r="I68" i="3"/>
  <c r="I69" i="3"/>
  <c r="I70" i="3"/>
  <c r="I71" i="3"/>
  <c r="I72" i="3"/>
  <c r="I73" i="3"/>
  <c r="I74" i="3"/>
  <c r="I75" i="3"/>
  <c r="I76" i="3"/>
  <c r="I77" i="3"/>
  <c r="I78" i="3"/>
  <c r="I79" i="3"/>
  <c r="I80" i="3"/>
  <c r="I81" i="3"/>
  <c r="I32" i="3"/>
  <c r="F33" i="3"/>
  <c r="F34" i="3"/>
  <c r="F35" i="3"/>
  <c r="F36" i="3"/>
  <c r="F43" i="3"/>
  <c r="F44" i="3"/>
  <c r="F45" i="3"/>
  <c r="F46" i="3"/>
  <c r="F47" i="3"/>
  <c r="F48" i="3"/>
  <c r="F63" i="3"/>
  <c r="F64" i="3"/>
  <c r="F65" i="3"/>
  <c r="F66" i="3"/>
  <c r="F67" i="3"/>
  <c r="F68" i="3"/>
  <c r="F69" i="3"/>
  <c r="F70" i="3"/>
  <c r="F71" i="3"/>
  <c r="F72" i="3"/>
  <c r="F73" i="3"/>
  <c r="F74" i="3"/>
  <c r="F75" i="3"/>
  <c r="F76" i="3"/>
  <c r="F77" i="3"/>
  <c r="F78" i="3"/>
  <c r="F79" i="3"/>
  <c r="F80" i="3"/>
  <c r="F81" i="3"/>
  <c r="F32" i="3"/>
  <c r="C14" i="3" l="1"/>
  <c r="C12" i="3"/>
  <c r="B20" i="3"/>
  <c r="J70" i="3"/>
  <c r="J34" i="3"/>
  <c r="J48" i="3"/>
  <c r="J77" i="3"/>
  <c r="J47" i="3"/>
  <c r="J78" i="3"/>
  <c r="J69" i="3"/>
  <c r="J33" i="3"/>
  <c r="J46" i="3"/>
  <c r="J74" i="3"/>
  <c r="J81" i="3"/>
  <c r="J43" i="3"/>
  <c r="J44" i="3"/>
  <c r="J73" i="3"/>
  <c r="J65" i="3"/>
  <c r="J66" i="3"/>
  <c r="J36" i="3"/>
  <c r="J64" i="3"/>
  <c r="J72" i="3"/>
  <c r="J80" i="3"/>
  <c r="J76" i="3"/>
  <c r="J68" i="3"/>
  <c r="J79" i="3"/>
  <c r="J75" i="3"/>
  <c r="J71" i="3"/>
  <c r="J67" i="3"/>
  <c r="J63" i="3"/>
  <c r="J45" i="3"/>
  <c r="J35" i="3"/>
  <c r="F82" i="3"/>
  <c r="J32" i="3"/>
  <c r="I82" i="3"/>
  <c r="A23" i="3" l="1"/>
  <c r="A22" i="3"/>
  <c r="J82" i="3"/>
  <c r="B18" i="3" l="1"/>
  <c r="B19" i="3" s="1"/>
  <c r="B21" i="3" s="1"/>
  <c r="B22" i="3" l="1"/>
  <c r="C19" i="8" s="1"/>
  <c r="B23" i="3"/>
  <c r="F19" i="8" l="1"/>
  <c r="C20" i="8"/>
  <c r="C21" i="8" s="1"/>
  <c r="F20" i="8"/>
</calcChain>
</file>

<file path=xl/sharedStrings.xml><?xml version="1.0" encoding="utf-8"?>
<sst xmlns="http://schemas.openxmlformats.org/spreadsheetml/2006/main" count="222" uniqueCount="217">
  <si>
    <t>Collaborateur</t>
  </si>
  <si>
    <t>Fonction</t>
  </si>
  <si>
    <t>Tarif horaire</t>
  </si>
  <si>
    <t>Honoraires</t>
  </si>
  <si>
    <t>Désignation</t>
  </si>
  <si>
    <t>Personne de contact</t>
  </si>
  <si>
    <t>Programme de soutien SuisseEnergie pour les communes</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</si>
  <si>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</si>
  <si>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</si>
  <si>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</si>
  <si>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</si>
  <si>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</si>
  <si>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</si>
  <si>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</si>
  <si>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</si>
  <si>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</si>
  <si>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</si>
  <si>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</si>
  <si>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</si>
  <si>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</si>
  <si>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</si>
  <si>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</si>
  <si>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</si>
  <si>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</si>
  <si>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</si>
  <si>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</si>
  <si>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</si>
  <si>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</si>
  <si>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</si>
  <si>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</si>
  <si>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</si>
  <si>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</si>
  <si>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</si>
  <si>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</si>
  <si>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</si>
  <si>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</si>
  <si>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</si>
  <si>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Veuillez introduire dans le tableau ci-dessous tous les coûts liés au projet. Si les tarifs horaires ne sont pas connus ou inexistants, veuillez utiliser la partie "Coûts forfaitaires".</t>
  </si>
  <si>
    <t>Informationsveranstaltung(en) (obligatorisch)</t>
  </si>
  <si>
    <t>Name der Gemeinde</t>
  </si>
  <si>
    <t>REMARQUE IMPORTANTE : aucun justificatif supplémentaire n'est nécessaire en annexe. Veuillez cependant noter qu'en cas de contrôle fédéral des finances, les justificatifs devront être fournis.</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</si>
  <si>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</si>
  <si>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</si>
  <si>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</si>
  <si>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</si>
  <si>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</si>
  <si>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</si>
  <si>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</si>
  <si>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</si>
  <si>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</si>
  <si>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</si>
  <si>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WICHTIGER HINWEIS: Im Anhang sind keine zusätzlichen Belege erforderlich. Bitte beachten Sie jedoch, dass im Falle einer eidgenössischen Finanzkontrolle die Belege vorgelegt werden müssen.</t>
  </si>
  <si>
    <t>Bitte tragen Sie in die folgende Tabelle alle Kosten ein, die mit dem Projekt zusammenhängen. Wenn die Stundensätze nicht bekannt oder nicht vorhanden sind, verwenden Sie bitte den Abschnitt "Pauschalkosten".</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</si>
  <si>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</si>
  <si>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</si>
  <si>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</si>
  <si>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</si>
  <si>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</si>
  <si>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</si>
  <si>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</si>
  <si>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</si>
  <si>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</si>
  <si>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</si>
  <si>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</si>
  <si>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</si>
  <si>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</si>
  <si>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</si>
  <si>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Projektförderung EnergieSchweiz für Gemeinden</t>
  </si>
  <si>
    <t>Programma di sostegno SvizzeraEnergia per i comuni</t>
  </si>
  <si>
    <t>Nome del comune</t>
  </si>
  <si>
    <t>Persona di contatto</t>
  </si>
  <si>
    <t>Sovvenzione massima possibile</t>
  </si>
  <si>
    <t>Sovvenzione massima</t>
  </si>
  <si>
    <t>Sintesi</t>
  </si>
  <si>
    <t>Sovvenzione teorica (40% dei costi totali)</t>
  </si>
  <si>
    <t>Sovvenzione massima (secondo la tabella precedente)</t>
  </si>
  <si>
    <t>Inserire nella tabella sottostante tutti i costi relativi al progetto. Se le tariffe orarie non sono note o non esistono, utilizzare la sezione "Costi forfettari".</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</si>
  <si>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</si>
  <si>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</si>
  <si>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</si>
  <si>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</si>
  <si>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</si>
  <si>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</si>
  <si>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</si>
  <si>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</si>
  <si>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</si>
  <si>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</si>
  <si>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</si>
  <si>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</si>
  <si>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</si>
  <si>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Bankverbindung der Gemeinde 
(Bank/Post/IBAN)</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</si>
  <si>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</si>
  <si>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</si>
  <si>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</si>
  <si>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</si>
  <si>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</si>
  <si>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</si>
  <si>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</si>
  <si>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</si>
  <si>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</si>
  <si>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</si>
  <si>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</si>
  <si>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</si>
  <si>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</si>
  <si>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</si>
  <si>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</si>
  <si>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</si>
  <si>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</si>
  <si>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</si>
  <si>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</si>
  <si>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</si>
  <si>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</si>
  <si>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</si>
  <si>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</si>
  <si>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</si>
  <si>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</si>
  <si>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</si>
  <si>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</si>
  <si>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NOTA IMPORTANTE: Non sono richiesti ulteriori documenti giustificativi in allegato. Tuttavia, in caso di controllo federale delle finanze, sarà necessario fornire i documenti giustificativi.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</si>
  <si>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</si>
  <si>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</si>
  <si>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</si>
  <si>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</si>
  <si>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</si>
  <si>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</si>
  <si>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</si>
  <si>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</si>
  <si>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</si>
  <si>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</si>
  <si>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</si>
  <si>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</si>
  <si>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</si>
  <si>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</si>
  <si>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</si>
  <si>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</si>
  <si>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</si>
  <si>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</si>
  <si>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</si>
  <si>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</si>
  <si>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</si>
  <si>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</si>
  <si>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</si>
  <si>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</si>
  <si>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</si>
  <si>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</si>
  <si>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</si>
  <si>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</si>
  <si>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</si>
  <si>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</si>
  <si>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</si>
  <si>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</si>
  <si>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</si>
  <si>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</si>
  <si>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</si>
  <si>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</si>
  <si>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</si>
  <si>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</si>
  <si>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</si>
  <si>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</si>
  <si>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</si>
  <si>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</si>
  <si>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</si>
  <si>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</si>
  <si>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</si>
  <si>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</si>
  <si>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</si>
  <si>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</si>
  <si>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</si>
  <si>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</si>
  <si>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</si>
  <si>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</si>
  <si>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</si>
  <si>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</si>
  <si>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</si>
  <si>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</si>
  <si>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</si>
  <si>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</si>
  <si>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</si>
  <si>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</si>
  <si>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</si>
  <si>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</si>
  <si>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</si>
  <si>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</si>
  <si>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</si>
  <si>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Kosten, die dem Projekt zugerechnet werden können, sind z. B. Honorare der Mitarbeiter der Gemeinde, Kosten für den Auftrag des externen Büros oder des Experten/der Expertin, Druckkosten, Postsendungen, Raummiete, Kosten für Aperitive am Ende der Veranstaltungen, usw.</t>
  </si>
  <si>
    <r>
      <t xml:space="preserve">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</si>
  <si>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I costi che possono essere imputati al progetto sono ad esempio : onorari del personale municipale, costi del mandato esterno o dell'esperto scelto, stampa dei documenti, invii postali, noleggio delle sale, aperitivo al termine dell’evento, ecc.</t>
  </si>
  <si>
    <t>Wenn die Gemeinde mehrere Informationsveranstaltungen organisiert, sollen alle Kosten in diesem Excel zusammengefasst und abgerechnet werden.</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</si>
  <si>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</si>
  <si>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</si>
  <si>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</si>
  <si>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</si>
  <si>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</si>
  <si>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</si>
  <si>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</si>
  <si>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</si>
  <si>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</si>
  <si>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Projets temporaires 2025 (mise en œuvre 2025/2026)</t>
  </si>
  <si>
    <t>Temporäre Projekte 2025 (Umsetzung 2025-2026)</t>
  </si>
  <si>
    <t>Progetti temporanei 2025 (attuazione 2025–2026)</t>
  </si>
  <si>
    <t>Décompte financier 2025-2026</t>
  </si>
  <si>
    <t>Gesamtkostenabrechnung 2025-2026</t>
  </si>
  <si>
    <t>Rendiconto finanziario 2025-2026</t>
  </si>
  <si>
    <t>Numéro du projet (voir dans le tool d'inscription: TP 2025-XXX)</t>
  </si>
  <si>
    <t>Projektnummer (siehe in der Anmelde-Plattform: TP 2025-XXX)</t>
  </si>
  <si>
    <t>Numero di progetto (si veda nel tool d'iscrizione: TP 2025-XXX)</t>
  </si>
  <si>
    <t>Si la commune organise plusieurs séances d'information, tous les coûts doivent être regroupés et imputés dans cet excel.</t>
  </si>
  <si>
    <t>Se il comune organizza diversi eventi informativi, tutti i costi devono essere raggruppati e imputati a questo excel.</t>
  </si>
  <si>
    <t>Demande de subvention* (formulaire de paiement) 2025-2026</t>
  </si>
  <si>
    <t>Förderantrag* (Zahlungsformular) 2025-2026</t>
  </si>
  <si>
    <t>Domanda di sovvenzione* (modulo di pagamento) 2025-2026</t>
  </si>
  <si>
    <t>Numéro du projet (TP 2025-XXX)</t>
  </si>
  <si>
    <t>Projektnummer (TP 2025-XXX)</t>
  </si>
  <si>
    <t>Numero di progetto (TP 2025-XXX)</t>
  </si>
  <si>
    <t>Link zur Plattform : https://ds1.dreifels.ch/tempprojekt25/tpLogin.aspx?La=DE</t>
  </si>
  <si>
    <t>Lien vers la plateforme : https://ds1.dreifels.ch/tempprojekt25/tpLogin.aspx?La=FR</t>
  </si>
  <si>
    <t>Link alla piattaforma : https://ds1.dreifels.ch/tempprojekt25/tpLogin.aspx?La=IT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</si>
</sst>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0"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1" fillId="0" borderId="27" xfId="0" applyFont="1" applyBorder="1" applyAlignment="1">
      <alignment vertical="top"/>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0" fontId="1" fillId="0" borderId="32" xfId="0" applyFont="1" applyBorder="1"/>
    <xf numFmtId="0" fontId="1" fillId="0" borderId="27" xfId="0" applyFont="1" applyBorder="1" applyAlignment="1">
      <alignment vertical="center"/>
    </xf>
    <xf numFmtId="0" fontId="10" fillId="0" borderId="28" xfId="2" applyBorder="1" applyAlignment="1" applyProtection="1">
      <alignment vertical="center"/>
    </xf>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0" fontId="0" fillId="5" borderId="0" xfId="0" applyFill="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4" fillId="0" borderId="1" xfId="0" applyFont="1" applyBorder="1" applyAlignment="1">
      <alignment vertical="top" wrapText="1"/>
    </xf>
    <xf numFmtId="0" fontId="1" fillId="0" borderId="0" xfId="0" applyFont="1" applyAlignment="1">
      <alignment vertical="center"/>
    </xf>
    <xf numFmtId="0" fontId="10" fillId="0" borderId="30" xfId="2" applyFill="1" applyBorder="1" applyAlignment="1" applyProtection="1">
      <alignment horizontal="left" vertical="center"/>
    </xf>
    <xf numFmtId="0" fontId="0" fillId="5" borderId="28"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7" fillId="7" borderId="26"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1" xfId="0" applyFont="1" applyFill="1" applyBorder="1" applyAlignment="1">
      <alignment horizontal="center" vertical="center"/>
    </xf>
    <xf numFmtId="0" fontId="7" fillId="8" borderId="26" xfId="0" applyFont="1" applyFill="1" applyBorder="1" applyAlignment="1">
      <alignment horizontal="center" vertical="center"/>
    </xf>
    <xf numFmtId="0" fontId="7" fillId="8" borderId="31" xfId="0" applyFont="1" applyFill="1" applyBorder="1" applyAlignment="1">
      <alignment horizontal="center" vertical="center"/>
    </xf>
    <xf numFmtId="0" fontId="7" fillId="9" borderId="26" xfId="0" applyFont="1" applyFill="1" applyBorder="1" applyAlignment="1">
      <alignment horizontal="center" vertical="center"/>
    </xf>
    <xf numFmtId="0" fontId="7" fillId="9" borderId="31" xfId="0" applyFont="1" applyFill="1" applyBorder="1" applyAlignment="1">
      <alignment horizontal="center" vertical="center"/>
    </xf>
    <xf numFmtId="0" fontId="7" fillId="10" borderId="29" xfId="0" applyFont="1" applyFill="1" applyBorder="1" applyAlignment="1">
      <alignment horizontal="center" vertical="center"/>
    </xf>
    <xf numFmtId="0" fontId="7" fillId="10" borderId="31" xfId="0" applyFont="1" applyFill="1" applyBorder="1" applyAlignment="1">
      <alignment horizontal="center" vertical="center"/>
    </xf>
    <xf numFmtId="0" fontId="20" fillId="0" borderId="32" xfId="0" applyFont="1" applyBorder="1" applyAlignment="1">
      <alignment horizontal="left" indent="2"/>
    </xf>
    <xf numFmtId="0" fontId="20"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5" borderId="0" xfId="0" applyFill="1" applyAlignment="1">
      <alignment horizontal="left" vertical="top"/>
    </xf>
    <xf numFmtId="0" fontId="0" fillId="0" borderId="0" xfId="0" applyAlignment="1">
      <alignment horizontal="left" vertical="top"/>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13" fillId="5" borderId="0" xfId="0" applyFont="1" applyFill="1" applyAlignment="1" applyProtection="1">
      <alignment horizontal="left" vertical="top" wrapText="1"/>
      <protection locked="0"/>
    </xf>
    <xf numFmtId="0" fontId="29" fillId="0" borderId="0" xfId="0" applyFont="1" applyAlignment="1">
      <alignment horizontal="left" vertical="top" wrapText="1"/>
    </xf>
    <xf numFmtId="0" fontId="14" fillId="0" borderId="14" xfId="0" applyFont="1" applyBorder="1" applyAlignment="1">
      <alignment vertical="top" wrapText="1"/>
    </xf>
    <xf numFmtId="0" fontId="0" fillId="0" borderId="24" xfId="0" applyBorder="1" applyAlignment="1">
      <alignmen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4/tpLogin.aspx?LA=D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1:E11"/>
  <sheetViews>
    <sheetView showGridLines="0" workbookViewId="0">
      <selection activeCell="D19" sqref="D19"/>
    </sheetView>
  </sheetViews>
  <sheetFormatPr baseColWidth="10" defaultColWidth="10.85546875" defaultRowHeight="15" x14ac:dyDescent="0.25"/>
  <cols>
    <col min="1" max="1" width="2.85546875" customWidth="1"/>
    <col min="2" max="2" width="11.42578125" bestFit="1" customWidth="1"/>
    <col min="3" max="3" width="46.85546875" customWidth="1"/>
    <col min="4" max="4" width="71.140625" customWidth="1"/>
  </cols>
  <sheetData>
    <row r="1" spans="2:5" ht="15.75" thickBot="1" x14ac:dyDescent="0.3"/>
    <row r="2" spans="2:5" ht="15.75" thickTop="1" x14ac:dyDescent="0.25">
      <c r="B2" s="104">
        <v>1</v>
      </c>
      <c r="C2" s="68" t="s">
        <v>163</v>
      </c>
      <c r="D2" s="101" t="s">
        <v>41</v>
      </c>
    </row>
    <row r="3" spans="2:5" x14ac:dyDescent="0.25">
      <c r="B3" s="105"/>
      <c r="C3" s="74" t="s">
        <v>162</v>
      </c>
      <c r="D3" s="102"/>
    </row>
    <row r="4" spans="2:5" ht="15.75" thickBot="1" x14ac:dyDescent="0.3">
      <c r="B4" s="106"/>
      <c r="C4" s="75" t="s">
        <v>153</v>
      </c>
      <c r="D4" s="103"/>
    </row>
    <row r="5" spans="2:5" ht="27" customHeight="1" thickTop="1" x14ac:dyDescent="0.25">
      <c r="B5" s="107">
        <v>2</v>
      </c>
      <c r="C5" s="76" t="str">
        <f ca="1">Listes_Admin_DFI!$A$3</f>
        <v>Complétez le décompte financier</v>
      </c>
      <c r="D5" s="77" t="str">
        <f ca="1">Listes_Admin_DFI!$A$4</f>
        <v>Lien vers l'onglet "Decompte-Abrechung-Rendiconto"</v>
      </c>
      <c r="E5" s="3"/>
    </row>
    <row r="6" spans="2:5" ht="15.75" thickBot="1" x14ac:dyDescent="0.3">
      <c r="B6" s="108"/>
      <c r="C6" s="113" t="str">
        <f ca="1">Listes_Admin_DFI!$A$9</f>
        <v>!!! Tous les champs en vert doivent être complétés.</v>
      </c>
      <c r="D6" s="114"/>
      <c r="E6" s="3"/>
    </row>
    <row r="7" spans="2:5" ht="27" customHeight="1" thickTop="1" x14ac:dyDescent="0.25">
      <c r="B7" s="109">
        <v>3</v>
      </c>
      <c r="C7" s="76" t="str">
        <f ca="1">Listes_Admin_DFI!$A$5</f>
        <v>Compléter la facture (formulaire de paiement)</v>
      </c>
      <c r="D7" s="77" t="str">
        <f ca="1">Listes_Admin_DFI!$A$6</f>
        <v>Lien vers l'onglet "Facture-Rechnung-Fattura"</v>
      </c>
      <c r="E7" s="3"/>
    </row>
    <row r="8" spans="2:5" ht="15.75" thickBot="1" x14ac:dyDescent="0.3">
      <c r="B8" s="110"/>
      <c r="C8" s="113" t="str">
        <f ca="1">Listes_Admin_DFI!$A$9</f>
        <v>!!! Tous les champs en vert doivent être complétés.</v>
      </c>
      <c r="D8" s="114"/>
      <c r="E8" s="3"/>
    </row>
    <row r="9" spans="2:5" ht="27" customHeight="1" thickTop="1" x14ac:dyDescent="0.25">
      <c r="B9" s="111">
        <v>4</v>
      </c>
      <c r="C9" s="99" t="str">
        <f ca="1">Listes_Admin_DFI!$A$7</f>
        <v>Chargez les documents sur la plateforme</v>
      </c>
      <c r="D9" s="100" t="str">
        <f ca="1">Listes_Admin_DFI!$A$11</f>
        <v>Lien vers la plateforme : https://ds1.dreifels.ch/tempprojekt25/tpLogin.aspx?La=FR</v>
      </c>
      <c r="E9" s="3"/>
    </row>
    <row r="10" spans="2:5" ht="14.45" customHeight="1" thickBot="1" x14ac:dyDescent="0.3">
      <c r="B10" s="112"/>
      <c r="C10" s="113" t="str">
        <f ca="1">Listes_Admin_DFI!$A$10</f>
        <v>!!! Ce fichier excel ainsi que tous les autres livrables doivent être complétés et chargés sur la plateforme.</v>
      </c>
      <c r="D10" s="114"/>
    </row>
    <row r="11" spans="2:5" ht="15.75" thickTop="1" x14ac:dyDescent="0.25">
      <c r="C11" s="74"/>
    </row>
  </sheetData>
  <mergeCells count="8">
    <mergeCell ref="D2:D4"/>
    <mergeCell ref="B2:B4"/>
    <mergeCell ref="B5:B6"/>
    <mergeCell ref="B7:B8"/>
    <mergeCell ref="B9:B10"/>
    <mergeCell ref="C6:D6"/>
    <mergeCell ref="C8:D8"/>
    <mergeCell ref="C10:D10"/>
  </mergeCells>
  <dataValidations count="1">
    <dataValidation type="list" allowBlank="1" showInputMessage="1" showErrorMessage="1" sqref="D2" xr:uid="{00000000-0002-0000-0000-000002000000}">
      <formula1>"Français, Deutsch, Italiano"</formula1>
    </dataValidation>
  </dataValidations>
  <hyperlinks>
    <hyperlink ref="D5" location="'Decompte-Abrechung-Rendiconto'!A1" display="'Decompte-Abrechung-Rendiconto'!A1" xr:uid="{C7B09847-8E11-40BE-A84B-D4B5AE5FB36B}"/>
    <hyperlink ref="D7" location="'Facture-Rechnung-Fattura'!A1" display="'Facture-Rechnung-Fattura'!A1" xr:uid="{8098ABC2-2C40-4CEA-A915-BC3130CB0BF7}"/>
    <hyperlink ref="D9" r:id="rId1" display="https://ds1.dreifels.ch/tempprojekt24/tpLogin.aspx?LA=DE" xr:uid="{DE21C33E-8491-467A-92A1-13A56CFF7575}"/>
  </hyperlinks>
  <pageMargins left="0.7" right="0.7" top="0.75" bottom="0.75" header="0.3" footer="0.3"/>
  <pageSetup paperSize="9" orientation="portrait" r:id="rId2"/>
  <ignoredErrors>
    <ignoredError sqref="C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84"/>
  <sheetViews>
    <sheetView tabSelected="1" zoomScale="60" zoomScaleNormal="60" workbookViewId="0">
      <selection activeCell="M38" sqref="M38"/>
    </sheetView>
  </sheetViews>
  <sheetFormatPr baseColWidth="10" defaultColWidth="10.85546875" defaultRowHeight="15" x14ac:dyDescent="0.25"/>
  <cols>
    <col min="1" max="1" width="60.28515625" style="3" customWidth="1"/>
    <col min="2" max="2" width="39.5703125" style="3" bestFit="1" customWidth="1"/>
    <col min="3" max="3" width="20.5703125" style="3" customWidth="1"/>
    <col min="4" max="4" width="17.28515625" style="3" customWidth="1"/>
    <col min="5" max="5" width="14.85546875" style="3" customWidth="1"/>
    <col min="6" max="6" width="17" style="3" customWidth="1"/>
    <col min="7" max="7" width="16.7109375" style="3" customWidth="1"/>
    <col min="8" max="8" width="16" style="3" customWidth="1"/>
    <col min="9" max="9" width="18.42578125" style="3" customWidth="1"/>
    <col min="10" max="10" width="20.5703125" style="3" customWidth="1"/>
    <col min="11" max="16384" width="10.85546875" style="3"/>
  </cols>
  <sheetData>
    <row r="1" spans="1:8" ht="21" customHeight="1" thickTop="1" x14ac:dyDescent="0.25">
      <c r="A1" s="4" t="str">
        <f ca="1">Listes_Admin_DFI!$A$12</f>
        <v>Programme de soutien SuisseEnergie pour les communes</v>
      </c>
      <c r="C1" s="115" t="str">
        <f ca="1">Listes_Admin_DFI!$A$9</f>
        <v>!!! Tous les champs en vert doivent être complétés.</v>
      </c>
      <c r="D1" s="116"/>
      <c r="E1" s="85"/>
    </row>
    <row r="2" spans="1:8" ht="27" thickBot="1" x14ac:dyDescent="0.3">
      <c r="A2" s="5" t="str">
        <f ca="1">Listes_Admin_DFI!$A$13</f>
        <v>Projets temporaires 2025 (mise en œuvre 2025/2026)</v>
      </c>
      <c r="C2" s="117"/>
      <c r="D2" s="118"/>
      <c r="E2" s="85"/>
    </row>
    <row r="3" spans="1:8" ht="15.75" thickTop="1" x14ac:dyDescent="0.25">
      <c r="A3" s="7"/>
      <c r="C3" s="6"/>
    </row>
    <row r="4" spans="1:8" ht="21" x14ac:dyDescent="0.25">
      <c r="A4" s="8" t="str">
        <f ca="1">Listes_Admin_DFI!$A$14</f>
        <v>Décompte financier 2025-2026</v>
      </c>
      <c r="C4" s="6"/>
    </row>
    <row r="5" spans="1:8" x14ac:dyDescent="0.25">
      <c r="C5" s="6"/>
    </row>
    <row r="6" spans="1:8" ht="21" x14ac:dyDescent="0.25">
      <c r="A6" s="9"/>
      <c r="B6" s="1"/>
      <c r="D6" s="86" t="str">
        <f ca="1">IF(B6="",Listes_Admin_DFI!$A$72,"")</f>
        <v>!!! Vérifier/compléter les champs en vert</v>
      </c>
      <c r="H6" s="4"/>
    </row>
    <row r="7" spans="1:8" x14ac:dyDescent="0.25">
      <c r="A7" s="9" t="str">
        <f ca="1">IFERROR(IF($B$6=Listes_Admin_DFI!$A$16,Listes_Admin_DFI!$A$18,IF($B$6=Listes_Admin_DFI!$A$17,Listes_Admin_DFI!$A$19,"")),"")</f>
        <v/>
      </c>
      <c r="B7" s="1"/>
      <c r="D7" s="86" t="str">
        <f ca="1">IF(B7="",Listes_Admin_DFI!$A$72,"")</f>
        <v>!!! Vérifier/compléter les champs en vert</v>
      </c>
    </row>
    <row r="8" spans="1:8" x14ac:dyDescent="0.25">
      <c r="A8" s="9" t="str">
        <f ca="1">Listes_Admin_DFI!$A$20</f>
        <v>Personne de contact</v>
      </c>
      <c r="B8" s="1"/>
      <c r="D8" s="86" t="str">
        <f ca="1">IF(B8="",Listes_Admin_DFI!$A$72,"")</f>
        <v>!!! Vérifier/compléter les champs en vert</v>
      </c>
    </row>
    <row r="9" spans="1:8" x14ac:dyDescent="0.25">
      <c r="A9" s="96" t="str">
        <f ca="1">Listes_Admin_DFI!$A$21</f>
        <v>Numéro du projet (voir dans le tool d'inscription: TP 2025-XXX)</v>
      </c>
      <c r="B9" s="97"/>
      <c r="D9" s="86"/>
    </row>
    <row r="11" spans="1:8" ht="18.75" x14ac:dyDescent="0.25">
      <c r="A11" s="62" t="str">
        <f ca="1">Listes_Admin_DFI!$A$22</f>
        <v>Subvention maximale possible</v>
      </c>
      <c r="B11" s="11" t="str">
        <f ca="1">IFERROR(IF($B$6=Listes_Admin_DFI!$A$16,Listes_Admin_DFI!$A$23,IF($B$6=Listes_Admin_DFI!$A$17,Listes_Admin_DFI!$A$24,"")),"")</f>
        <v/>
      </c>
      <c r="C11" s="63"/>
      <c r="E11" s="10"/>
      <c r="F11" s="10"/>
      <c r="G11" s="10"/>
      <c r="H11" s="10"/>
    </row>
    <row r="12" spans="1:8" x14ac:dyDescent="0.25">
      <c r="A12" s="12" t="str">
        <f ca="1">Listes_Admin_DFI!$A$25</f>
        <v>Séance(s) d'information (obligatoire)</v>
      </c>
      <c r="B12" s="13" t="str">
        <f ca="1">IFERROR(IF($B$6=Listes_Admin_DFI!$A$16,VLOOKUP($A12,Listes_Admin_DFI!$A$25:$D$28,2,FALSE),IF($B$6=Listes_Admin_DFI!$A$17,VLOOKUP($A12,Listes_Admin_DFI!$A$25:$D$28,3,FALSE),NA())),Listes_Admin_DFI!$A$72)</f>
        <v>!!! Vérifier/compléter les champs en vert</v>
      </c>
      <c r="C12" s="70" t="str">
        <f ca="1">IFERROR("("&amp;TEXT(B12/$B$15,"0.0%")&amp;")","XX%")</f>
        <v>XX%</v>
      </c>
    </row>
    <row r="13" spans="1:8" x14ac:dyDescent="0.25">
      <c r="A13" s="12" t="str">
        <f ca="1">Listes_Admin_DFI!$A$26</f>
        <v>Mesure(s) d'accompagnement</v>
      </c>
      <c r="C13" s="71"/>
    </row>
    <row r="14" spans="1:8" x14ac:dyDescent="0.25">
      <c r="A14" s="2"/>
      <c r="B14" s="13" t="str">
        <f ca="1">IFERROR(IF($B$6=Listes_Admin_DFI!$A$16,VLOOKUP($A14,Listes_Admin_DFI!$A$25:$D$28,2,FALSE),IF($B$6=Listes_Admin_DFI!$A$17,VLOOKUP($A14,Listes_Admin_DFI!$A$25:$D$28,3,FALSE),NA())),Listes_Admin_DFI!$A$72)</f>
        <v>!!! Vérifier/compléter les champs en vert</v>
      </c>
      <c r="C14" s="70" t="str">
        <f ca="1">IFERROR("("&amp;TEXT(B14/$B$15,"0.0%")&amp;")","XX%")</f>
        <v>XX%</v>
      </c>
      <c r="D14" s="86" t="str">
        <f ca="1">IF(A14="",Listes_Admin_DFI!$A$72,"")</f>
        <v>!!! Vérifier/compléter les champs en vert</v>
      </c>
    </row>
    <row r="15" spans="1:8" x14ac:dyDescent="0.25">
      <c r="A15" s="16" t="str">
        <f ca="1">Listes_Admin_DFI!$A$29</f>
        <v>Subvention maximale</v>
      </c>
      <c r="B15" s="17">
        <f ca="1">SUM(B12:B14)</f>
        <v>0</v>
      </c>
      <c r="C15" s="64"/>
      <c r="D15" s="66"/>
    </row>
    <row r="16" spans="1:8" x14ac:dyDescent="0.25">
      <c r="A16" s="18"/>
      <c r="B16" s="19"/>
    </row>
    <row r="17" spans="1:10" ht="18.75" x14ac:dyDescent="0.25">
      <c r="A17" s="20" t="str">
        <f ca="1">Listes_Admin_DFI!$A$31</f>
        <v>Récapitulatif</v>
      </c>
      <c r="B17" s="20"/>
      <c r="C17" s="10"/>
      <c r="D17" s="10"/>
    </row>
    <row r="18" spans="1:10" x14ac:dyDescent="0.25">
      <c r="A18" s="9" t="str">
        <f ca="1">Listes_Admin_DFI!$A$32</f>
        <v>Coûts totaux du projet (selon tableau ci-dessous)</v>
      </c>
      <c r="B18" s="13">
        <f>J82</f>
        <v>110</v>
      </c>
      <c r="C18" s="61"/>
    </row>
    <row r="19" spans="1:10" x14ac:dyDescent="0.25">
      <c r="A19" s="21" t="str">
        <f ca="1">Listes_Admin_DFI!$A$33</f>
        <v>Subvention théorique (40% des coûts totaux)</v>
      </c>
      <c r="B19" s="13">
        <f>B18*0.4</f>
        <v>44</v>
      </c>
    </row>
    <row r="20" spans="1:10" x14ac:dyDescent="0.25">
      <c r="A20" s="21" t="str">
        <f ca="1">Listes_Admin_DFI!$A$34</f>
        <v>Subvention maximale (selon tableau ci-dessus)</v>
      </c>
      <c r="B20" s="13">
        <f ca="1">$B$15</f>
        <v>0</v>
      </c>
    </row>
    <row r="21" spans="1:10" x14ac:dyDescent="0.25">
      <c r="A21" s="21" t="str">
        <f ca="1">Listes_Admin_DFI!$A$35</f>
        <v>Subvention accordée</v>
      </c>
      <c r="B21" s="17">
        <f ca="1">MIN(B19:B20)</f>
        <v>0</v>
      </c>
    </row>
    <row r="22" spans="1:10" ht="15.75" thickBot="1" x14ac:dyDescent="0.3">
      <c r="A22" s="72" t="str">
        <f ca="1">A12&amp;" "&amp;C12</f>
        <v>Séance(s) d'information (obligatoire) XX%</v>
      </c>
      <c r="B22" s="13" t="str">
        <f ca="1">IFERROR($B$12/$B$15*$B$21,Listes_Admin_DFI!$A$72)</f>
        <v>!!! Vérifier/compléter les champs en vert</v>
      </c>
    </row>
    <row r="23" spans="1:10" ht="16.5" thickTop="1" thickBot="1" x14ac:dyDescent="0.3">
      <c r="A23" s="72" t="str">
        <f ca="1">A13&amp;" "&amp;C14</f>
        <v>Mesure(s) d'accompagnement XX%</v>
      </c>
      <c r="B23" s="13" t="str">
        <f ca="1">IFERROR($B$14/$B$15*$B$21,Listes_Admin_DFI!$A$72)</f>
        <v>!!! Vérifier/compléter les champs en vert</v>
      </c>
      <c r="C23" s="87" t="s">
        <v>191</v>
      </c>
      <c r="D23" s="88" t="str">
        <f ca="1">Listes_Admin_DFI!$A$6</f>
        <v>Lien vers l'onglet "Facture-Rechnung-Fattura"</v>
      </c>
      <c r="E23" s="89"/>
    </row>
    <row r="24" spans="1:10" ht="15.75" thickTop="1" x14ac:dyDescent="0.25"/>
    <row r="25" spans="1:10" x14ac:dyDescent="0.25">
      <c r="A25" s="126" t="str">
        <f ca="1">Listes_Admin_DFI!$A$37</f>
        <v>Veuillez introduire dans le tableau ci-dessous tous les coûts liés au projet. Si les tarifs horaires ne sont pas connus ou inexistants, veuillez utiliser la partie "Coûts forfaitaires".</v>
      </c>
      <c r="B25" s="126"/>
      <c r="C25" s="126"/>
      <c r="D25" s="126"/>
      <c r="E25" s="126"/>
      <c r="F25" s="126"/>
      <c r="G25" s="126"/>
      <c r="H25" s="126"/>
      <c r="I25" s="126"/>
      <c r="J25" s="126"/>
    </row>
    <row r="26" spans="1:10" x14ac:dyDescent="0.25">
      <c r="A26" s="127" t="str">
        <f ca="1">Listes_Admin_DFI!$A$38</f>
        <v>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26" s="127"/>
      <c r="C26" s="127"/>
      <c r="D26" s="127"/>
      <c r="E26" s="127"/>
      <c r="F26" s="127"/>
      <c r="G26" s="127"/>
      <c r="H26" s="127"/>
      <c r="I26" s="127"/>
      <c r="J26" s="127"/>
    </row>
    <row r="27" spans="1:10" x14ac:dyDescent="0.25">
      <c r="A27" s="127" t="str">
        <f ca="1">Listes_Admin_DFI!$A$39</f>
        <v>Si la commune organise plusieurs séances d'information, tous les coûts doivent être regroupés et imputés dans cet excel.</v>
      </c>
      <c r="B27" s="127"/>
      <c r="C27" s="127"/>
      <c r="D27" s="127"/>
      <c r="E27" s="127"/>
      <c r="F27" s="127"/>
      <c r="G27" s="127"/>
      <c r="H27" s="127"/>
      <c r="I27" s="127"/>
      <c r="J27" s="127"/>
    </row>
    <row r="28" spans="1:10" x14ac:dyDescent="0.25">
      <c r="A28" s="127" t="str">
        <f ca="1">Listes_Admin_DFI!$A$40</f>
        <v>REMARQUE IMPORTANTE : aucun justificatif supplémentaire n'est nécessaire en annexe. Veuillez cependant noter qu'en cas de contrôle fédéral des finances, les justificatifs devront être fournis.</v>
      </c>
      <c r="B28" s="127"/>
      <c r="C28" s="127"/>
      <c r="D28" s="127"/>
      <c r="E28" s="127"/>
      <c r="F28" s="127"/>
      <c r="G28" s="127"/>
      <c r="H28" s="127"/>
      <c r="I28" s="127"/>
      <c r="J28" s="127"/>
    </row>
    <row r="30" spans="1:10" s="22" customFormat="1" ht="18.75" x14ac:dyDescent="0.25">
      <c r="A30" s="121" t="str">
        <f ca="1">Listes_Admin_DFI!$A$41</f>
        <v>Désignation</v>
      </c>
      <c r="B30" s="123" t="str">
        <f ca="1">Listes_Admin_DFI!$A$42</f>
        <v>Honoraires</v>
      </c>
      <c r="C30" s="124"/>
      <c r="D30" s="124"/>
      <c r="E30" s="124"/>
      <c r="F30" s="125"/>
      <c r="G30" s="123" t="str">
        <f ca="1">Listes_Admin_DFI!$A$48</f>
        <v>Coûts forfaitaires</v>
      </c>
      <c r="H30" s="124"/>
      <c r="I30" s="125"/>
      <c r="J30" s="119" t="str">
        <f ca="1">Listes_Admin_DFI!$A$52</f>
        <v>Total</v>
      </c>
    </row>
    <row r="31" spans="1:10" s="22" customFormat="1" ht="18.75" x14ac:dyDescent="0.25">
      <c r="A31" s="122"/>
      <c r="B31" s="23" t="str">
        <f ca="1">Listes_Admin_DFI!$A$43</f>
        <v>Collaborateur</v>
      </c>
      <c r="C31" s="23" t="str">
        <f ca="1">Listes_Admin_DFI!$A$44</f>
        <v>Fonction</v>
      </c>
      <c r="D31" s="23" t="str">
        <f ca="1">Listes_Admin_DFI!$A$45</f>
        <v>Tarif horaire</v>
      </c>
      <c r="E31" s="23" t="str">
        <f ca="1">Listes_Admin_DFI!$A$46</f>
        <v>Nb heures</v>
      </c>
      <c r="F31" s="23" t="str">
        <f ca="1">Listes_Admin_DFI!$A$47</f>
        <v>Sous-total</v>
      </c>
      <c r="G31" s="23" t="str">
        <f ca="1">Listes_Admin_DFI!$A$49</f>
        <v>Quantité</v>
      </c>
      <c r="H31" s="23" t="str">
        <f ca="1">Listes_Admin_DFI!$A$50</f>
        <v>Montant</v>
      </c>
      <c r="I31" s="23" t="str">
        <f ca="1">Listes_Admin_DFI!$A$51</f>
        <v>Sous-total</v>
      </c>
      <c r="J31" s="120"/>
    </row>
    <row r="32" spans="1:10" x14ac:dyDescent="0.25">
      <c r="A32" s="1" t="str">
        <f ca="1">Listes_Admin_DFI!$A$53</f>
        <v>Exemple 1 (honoraires)</v>
      </c>
      <c r="B32" s="1" t="str">
        <f ca="1">Listes_Admin_DFI!$A$55</f>
        <v>Exemple 2 (coûts forfaitaires)</v>
      </c>
      <c r="C32" s="1"/>
      <c r="D32" s="78">
        <v>100</v>
      </c>
      <c r="E32" s="79">
        <v>1</v>
      </c>
      <c r="F32" s="51">
        <f>E32*D32</f>
        <v>100</v>
      </c>
      <c r="G32" s="81">
        <v>1</v>
      </c>
      <c r="H32" s="82"/>
      <c r="I32" s="51">
        <f>G32*H32</f>
        <v>0</v>
      </c>
      <c r="J32" s="52">
        <f>F32+I32</f>
        <v>100</v>
      </c>
    </row>
    <row r="33" spans="1:10" x14ac:dyDescent="0.25">
      <c r="A33" s="1" t="str">
        <f ca="1">Listes_Admin_DFI!$A$54</f>
        <v>Collaborateur_exemple_1</v>
      </c>
      <c r="B33" s="1" t="str">
        <f ca="1">Listes_Admin_DFI!$A$56</f>
        <v>Forfait_exemple_1</v>
      </c>
      <c r="C33" s="1"/>
      <c r="D33" s="78"/>
      <c r="E33" s="79"/>
      <c r="F33" s="51">
        <f t="shared" ref="F33:F81" si="0">E33*D33</f>
        <v>0</v>
      </c>
      <c r="G33" s="81">
        <v>1</v>
      </c>
      <c r="H33" s="82">
        <v>10</v>
      </c>
      <c r="I33" s="51">
        <f t="shared" ref="I33:I81" si="1">G33*H33</f>
        <v>10</v>
      </c>
      <c r="J33" s="52">
        <f t="shared" ref="J33:J81" si="2">F33+I33</f>
        <v>10</v>
      </c>
    </row>
    <row r="34" spans="1:10" x14ac:dyDescent="0.25">
      <c r="A34" s="80"/>
      <c r="B34" s="1"/>
      <c r="C34" s="1"/>
      <c r="D34" s="78"/>
      <c r="E34" s="79"/>
      <c r="F34" s="51">
        <f t="shared" si="0"/>
        <v>0</v>
      </c>
      <c r="G34" s="81">
        <v>1</v>
      </c>
      <c r="H34" s="82"/>
      <c r="I34" s="51">
        <f t="shared" si="1"/>
        <v>0</v>
      </c>
      <c r="J34" s="52">
        <f t="shared" si="2"/>
        <v>0</v>
      </c>
    </row>
    <row r="35" spans="1:10" x14ac:dyDescent="0.25">
      <c r="A35" s="1"/>
      <c r="B35" s="1"/>
      <c r="C35" s="1"/>
      <c r="D35" s="78"/>
      <c r="E35" s="79"/>
      <c r="F35" s="51">
        <f t="shared" si="0"/>
        <v>0</v>
      </c>
      <c r="G35" s="81">
        <v>1</v>
      </c>
      <c r="H35" s="82"/>
      <c r="I35" s="51">
        <f t="shared" si="1"/>
        <v>0</v>
      </c>
      <c r="J35" s="52">
        <f t="shared" si="2"/>
        <v>0</v>
      </c>
    </row>
    <row r="36" spans="1:10" x14ac:dyDescent="0.25">
      <c r="A36" s="1"/>
      <c r="B36" s="1"/>
      <c r="C36" s="1"/>
      <c r="D36" s="78"/>
      <c r="E36" s="79"/>
      <c r="F36" s="51">
        <f t="shared" si="0"/>
        <v>0</v>
      </c>
      <c r="G36" s="81">
        <v>1</v>
      </c>
      <c r="H36" s="82"/>
      <c r="I36" s="51">
        <f t="shared" si="1"/>
        <v>0</v>
      </c>
      <c r="J36" s="52">
        <f t="shared" si="2"/>
        <v>0</v>
      </c>
    </row>
    <row r="37" spans="1:10" x14ac:dyDescent="0.25">
      <c r="A37" s="1"/>
      <c r="B37" s="1"/>
      <c r="C37" s="1"/>
      <c r="D37" s="78"/>
      <c r="E37" s="79"/>
      <c r="F37" s="51">
        <f t="shared" si="0"/>
        <v>0</v>
      </c>
      <c r="G37" s="81">
        <v>1</v>
      </c>
      <c r="H37" s="82"/>
      <c r="I37" s="51">
        <f t="shared" ref="I37:I42" si="3">G37*H37</f>
        <v>0</v>
      </c>
      <c r="J37" s="52">
        <f t="shared" ref="J37:J42" si="4">F37+I37</f>
        <v>0</v>
      </c>
    </row>
    <row r="38" spans="1:10" x14ac:dyDescent="0.25">
      <c r="A38" s="1"/>
      <c r="B38" s="1"/>
      <c r="C38" s="1"/>
      <c r="D38" s="78"/>
      <c r="E38" s="79"/>
      <c r="F38" s="51">
        <f t="shared" si="0"/>
        <v>0</v>
      </c>
      <c r="G38" s="81">
        <v>1</v>
      </c>
      <c r="H38" s="82"/>
      <c r="I38" s="51">
        <f t="shared" si="3"/>
        <v>0</v>
      </c>
      <c r="J38" s="52">
        <f t="shared" si="4"/>
        <v>0</v>
      </c>
    </row>
    <row r="39" spans="1:10" x14ac:dyDescent="0.25">
      <c r="A39" s="1"/>
      <c r="B39" s="1"/>
      <c r="C39" s="1"/>
      <c r="D39" s="78"/>
      <c r="E39" s="79"/>
      <c r="F39" s="51">
        <f t="shared" si="0"/>
        <v>0</v>
      </c>
      <c r="G39" s="81">
        <v>1</v>
      </c>
      <c r="H39" s="82"/>
      <c r="I39" s="51">
        <f t="shared" si="3"/>
        <v>0</v>
      </c>
      <c r="J39" s="52">
        <f t="shared" si="4"/>
        <v>0</v>
      </c>
    </row>
    <row r="40" spans="1:10" x14ac:dyDescent="0.25">
      <c r="A40" s="1"/>
      <c r="B40" s="1"/>
      <c r="C40" s="1"/>
      <c r="D40" s="78"/>
      <c r="E40" s="79"/>
      <c r="F40" s="51">
        <f t="shared" si="0"/>
        <v>0</v>
      </c>
      <c r="G40" s="81">
        <v>1</v>
      </c>
      <c r="H40" s="82"/>
      <c r="I40" s="51">
        <f t="shared" si="3"/>
        <v>0</v>
      </c>
      <c r="J40" s="52">
        <f t="shared" si="4"/>
        <v>0</v>
      </c>
    </row>
    <row r="41" spans="1:10" x14ac:dyDescent="0.25">
      <c r="A41" s="1"/>
      <c r="B41" s="1"/>
      <c r="C41" s="1"/>
      <c r="D41" s="78"/>
      <c r="E41" s="79"/>
      <c r="F41" s="51">
        <f t="shared" si="0"/>
        <v>0</v>
      </c>
      <c r="G41" s="81">
        <v>1</v>
      </c>
      <c r="H41" s="82"/>
      <c r="I41" s="51">
        <f t="shared" si="3"/>
        <v>0</v>
      </c>
      <c r="J41" s="52">
        <f t="shared" si="4"/>
        <v>0</v>
      </c>
    </row>
    <row r="42" spans="1:10" x14ac:dyDescent="0.25">
      <c r="A42" s="1"/>
      <c r="B42" s="1"/>
      <c r="C42" s="1"/>
      <c r="D42" s="78"/>
      <c r="E42" s="79"/>
      <c r="F42" s="51">
        <f t="shared" si="0"/>
        <v>0</v>
      </c>
      <c r="G42" s="81">
        <v>1</v>
      </c>
      <c r="H42" s="82"/>
      <c r="I42" s="51">
        <f t="shared" si="3"/>
        <v>0</v>
      </c>
      <c r="J42" s="52">
        <f t="shared" si="4"/>
        <v>0</v>
      </c>
    </row>
    <row r="43" spans="1:10" x14ac:dyDescent="0.25">
      <c r="A43" s="1"/>
      <c r="B43" s="1"/>
      <c r="C43" s="1"/>
      <c r="D43" s="78"/>
      <c r="E43" s="79"/>
      <c r="F43" s="51">
        <f t="shared" si="0"/>
        <v>0</v>
      </c>
      <c r="G43" s="81">
        <v>1</v>
      </c>
      <c r="H43" s="82"/>
      <c r="I43" s="51">
        <f t="shared" si="1"/>
        <v>0</v>
      </c>
      <c r="J43" s="52">
        <f t="shared" si="2"/>
        <v>0</v>
      </c>
    </row>
    <row r="44" spans="1:10" x14ac:dyDescent="0.25">
      <c r="A44" s="1"/>
      <c r="B44" s="1"/>
      <c r="C44" s="1"/>
      <c r="D44" s="78"/>
      <c r="E44" s="79"/>
      <c r="F44" s="51">
        <f t="shared" si="0"/>
        <v>0</v>
      </c>
      <c r="G44" s="81">
        <v>1</v>
      </c>
      <c r="H44" s="82"/>
      <c r="I44" s="51">
        <f t="shared" si="1"/>
        <v>0</v>
      </c>
      <c r="J44" s="52">
        <f t="shared" si="2"/>
        <v>0</v>
      </c>
    </row>
    <row r="45" spans="1:10" x14ac:dyDescent="0.25">
      <c r="A45" s="1"/>
      <c r="B45" s="1"/>
      <c r="C45" s="1"/>
      <c r="D45" s="78"/>
      <c r="E45" s="79"/>
      <c r="F45" s="51">
        <f t="shared" si="0"/>
        <v>0</v>
      </c>
      <c r="G45" s="81">
        <v>1</v>
      </c>
      <c r="H45" s="82"/>
      <c r="I45" s="51">
        <f t="shared" si="1"/>
        <v>0</v>
      </c>
      <c r="J45" s="52">
        <f t="shared" si="2"/>
        <v>0</v>
      </c>
    </row>
    <row r="46" spans="1:10" x14ac:dyDescent="0.25">
      <c r="A46" s="1"/>
      <c r="B46" s="1"/>
      <c r="C46" s="1"/>
      <c r="D46" s="78"/>
      <c r="E46" s="79"/>
      <c r="F46" s="51">
        <f t="shared" si="0"/>
        <v>0</v>
      </c>
      <c r="G46" s="81">
        <v>1</v>
      </c>
      <c r="H46" s="82"/>
      <c r="I46" s="51">
        <f t="shared" si="1"/>
        <v>0</v>
      </c>
      <c r="J46" s="52">
        <f t="shared" si="2"/>
        <v>0</v>
      </c>
    </row>
    <row r="47" spans="1:10" x14ac:dyDescent="0.25">
      <c r="A47" s="1"/>
      <c r="B47" s="1"/>
      <c r="C47" s="1"/>
      <c r="D47" s="78"/>
      <c r="E47" s="79"/>
      <c r="F47" s="51">
        <f t="shared" si="0"/>
        <v>0</v>
      </c>
      <c r="G47" s="81">
        <v>1</v>
      </c>
      <c r="H47" s="82"/>
      <c r="I47" s="51">
        <f t="shared" si="1"/>
        <v>0</v>
      </c>
      <c r="J47" s="52">
        <f t="shared" si="2"/>
        <v>0</v>
      </c>
    </row>
    <row r="48" spans="1:10" x14ac:dyDescent="0.25">
      <c r="A48" s="1"/>
      <c r="B48" s="1"/>
      <c r="C48" s="1"/>
      <c r="D48" s="78"/>
      <c r="E48" s="79"/>
      <c r="F48" s="51">
        <f t="shared" si="0"/>
        <v>0</v>
      </c>
      <c r="G48" s="81">
        <v>1</v>
      </c>
      <c r="H48" s="82"/>
      <c r="I48" s="51">
        <f t="shared" si="1"/>
        <v>0</v>
      </c>
      <c r="J48" s="52">
        <f t="shared" si="2"/>
        <v>0</v>
      </c>
    </row>
    <row r="49" spans="1:10" x14ac:dyDescent="0.25">
      <c r="A49" s="1"/>
      <c r="B49" s="1"/>
      <c r="C49" s="1"/>
      <c r="D49" s="78"/>
      <c r="E49" s="79"/>
      <c r="F49" s="51">
        <f t="shared" ref="F49:F62" si="5">E49*D49</f>
        <v>0</v>
      </c>
      <c r="G49" s="81">
        <v>1</v>
      </c>
      <c r="H49" s="82"/>
      <c r="I49" s="51">
        <f t="shared" ref="I49:I62" si="6">G49*H49</f>
        <v>0</v>
      </c>
      <c r="J49" s="52">
        <f t="shared" ref="J49:J62" si="7">F49+I49</f>
        <v>0</v>
      </c>
    </row>
    <row r="50" spans="1:10" x14ac:dyDescent="0.25">
      <c r="A50" s="1"/>
      <c r="B50" s="1"/>
      <c r="C50" s="1"/>
      <c r="D50" s="78"/>
      <c r="E50" s="79"/>
      <c r="F50" s="51">
        <f t="shared" si="5"/>
        <v>0</v>
      </c>
      <c r="G50" s="81">
        <v>1</v>
      </c>
      <c r="H50" s="82"/>
      <c r="I50" s="51">
        <f t="shared" si="6"/>
        <v>0</v>
      </c>
      <c r="J50" s="52">
        <f t="shared" si="7"/>
        <v>0</v>
      </c>
    </row>
    <row r="51" spans="1:10" x14ac:dyDescent="0.25">
      <c r="A51" s="1"/>
      <c r="B51" s="1"/>
      <c r="C51" s="1"/>
      <c r="D51" s="78"/>
      <c r="E51" s="79"/>
      <c r="F51" s="51">
        <f t="shared" si="5"/>
        <v>0</v>
      </c>
      <c r="G51" s="81">
        <v>1</v>
      </c>
      <c r="H51" s="82"/>
      <c r="I51" s="51">
        <f t="shared" si="6"/>
        <v>0</v>
      </c>
      <c r="J51" s="52">
        <f t="shared" si="7"/>
        <v>0</v>
      </c>
    </row>
    <row r="52" spans="1:10" x14ac:dyDescent="0.25">
      <c r="A52" s="1"/>
      <c r="B52" s="1"/>
      <c r="C52" s="1"/>
      <c r="D52" s="78"/>
      <c r="E52" s="79"/>
      <c r="F52" s="51">
        <f t="shared" si="5"/>
        <v>0</v>
      </c>
      <c r="G52" s="81">
        <v>1</v>
      </c>
      <c r="H52" s="82"/>
      <c r="I52" s="51">
        <f t="shared" si="6"/>
        <v>0</v>
      </c>
      <c r="J52" s="52">
        <f t="shared" si="7"/>
        <v>0</v>
      </c>
    </row>
    <row r="53" spans="1:10" x14ac:dyDescent="0.25">
      <c r="A53" s="1"/>
      <c r="B53" s="1"/>
      <c r="C53" s="1"/>
      <c r="D53" s="78"/>
      <c r="E53" s="79"/>
      <c r="F53" s="51">
        <f t="shared" si="5"/>
        <v>0</v>
      </c>
      <c r="G53" s="81">
        <v>1</v>
      </c>
      <c r="H53" s="82"/>
      <c r="I53" s="51">
        <f t="shared" si="6"/>
        <v>0</v>
      </c>
      <c r="J53" s="52">
        <f t="shared" si="7"/>
        <v>0</v>
      </c>
    </row>
    <row r="54" spans="1:10" x14ac:dyDescent="0.25">
      <c r="A54" s="1"/>
      <c r="B54" s="1"/>
      <c r="C54" s="1"/>
      <c r="D54" s="78"/>
      <c r="E54" s="79"/>
      <c r="F54" s="51">
        <f t="shared" si="5"/>
        <v>0</v>
      </c>
      <c r="G54" s="81">
        <v>1</v>
      </c>
      <c r="H54" s="82"/>
      <c r="I54" s="51">
        <f t="shared" si="6"/>
        <v>0</v>
      </c>
      <c r="J54" s="52">
        <f t="shared" si="7"/>
        <v>0</v>
      </c>
    </row>
    <row r="55" spans="1:10" x14ac:dyDescent="0.25">
      <c r="A55" s="1"/>
      <c r="B55" s="1"/>
      <c r="C55" s="1"/>
      <c r="D55" s="78"/>
      <c r="E55" s="79"/>
      <c r="F55" s="51">
        <f t="shared" si="5"/>
        <v>0</v>
      </c>
      <c r="G55" s="81">
        <v>1</v>
      </c>
      <c r="H55" s="82"/>
      <c r="I55" s="51">
        <f t="shared" si="6"/>
        <v>0</v>
      </c>
      <c r="J55" s="52">
        <f t="shared" si="7"/>
        <v>0</v>
      </c>
    </row>
    <row r="56" spans="1:10" x14ac:dyDescent="0.25">
      <c r="A56" s="1"/>
      <c r="B56" s="1"/>
      <c r="C56" s="1"/>
      <c r="D56" s="78"/>
      <c r="E56" s="79"/>
      <c r="F56" s="51">
        <f t="shared" si="5"/>
        <v>0</v>
      </c>
      <c r="G56" s="81">
        <v>1</v>
      </c>
      <c r="H56" s="82"/>
      <c r="I56" s="51">
        <f t="shared" si="6"/>
        <v>0</v>
      </c>
      <c r="J56" s="52">
        <f t="shared" si="7"/>
        <v>0</v>
      </c>
    </row>
    <row r="57" spans="1:10" x14ac:dyDescent="0.25">
      <c r="A57" s="1"/>
      <c r="B57" s="1"/>
      <c r="C57" s="1"/>
      <c r="D57" s="78"/>
      <c r="E57" s="79"/>
      <c r="F57" s="51">
        <f t="shared" si="5"/>
        <v>0</v>
      </c>
      <c r="G57" s="81">
        <v>1</v>
      </c>
      <c r="H57" s="82"/>
      <c r="I57" s="51">
        <f t="shared" si="6"/>
        <v>0</v>
      </c>
      <c r="J57" s="52">
        <f t="shared" si="7"/>
        <v>0</v>
      </c>
    </row>
    <row r="58" spans="1:10" x14ac:dyDescent="0.25">
      <c r="A58" s="1"/>
      <c r="B58" s="1"/>
      <c r="C58" s="1"/>
      <c r="D58" s="78"/>
      <c r="E58" s="79"/>
      <c r="F58" s="51">
        <f t="shared" si="5"/>
        <v>0</v>
      </c>
      <c r="G58" s="81">
        <v>1</v>
      </c>
      <c r="H58" s="82"/>
      <c r="I58" s="51">
        <f t="shared" si="6"/>
        <v>0</v>
      </c>
      <c r="J58" s="52">
        <f t="shared" si="7"/>
        <v>0</v>
      </c>
    </row>
    <row r="59" spans="1:10" x14ac:dyDescent="0.25">
      <c r="A59" s="1"/>
      <c r="B59" s="1"/>
      <c r="C59" s="1"/>
      <c r="D59" s="78"/>
      <c r="E59" s="79"/>
      <c r="F59" s="51">
        <f t="shared" si="5"/>
        <v>0</v>
      </c>
      <c r="G59" s="81">
        <v>1</v>
      </c>
      <c r="H59" s="82"/>
      <c r="I59" s="51">
        <f t="shared" si="6"/>
        <v>0</v>
      </c>
      <c r="J59" s="52">
        <f t="shared" si="7"/>
        <v>0</v>
      </c>
    </row>
    <row r="60" spans="1:10" x14ac:dyDescent="0.25">
      <c r="A60" s="1"/>
      <c r="B60" s="1"/>
      <c r="C60" s="1"/>
      <c r="D60" s="78"/>
      <c r="E60" s="79"/>
      <c r="F60" s="51">
        <f t="shared" si="5"/>
        <v>0</v>
      </c>
      <c r="G60" s="81">
        <v>1</v>
      </c>
      <c r="H60" s="82"/>
      <c r="I60" s="51">
        <f t="shared" si="6"/>
        <v>0</v>
      </c>
      <c r="J60" s="52">
        <f t="shared" si="7"/>
        <v>0</v>
      </c>
    </row>
    <row r="61" spans="1:10" x14ac:dyDescent="0.25">
      <c r="A61" s="1"/>
      <c r="B61" s="1"/>
      <c r="C61" s="1"/>
      <c r="D61" s="78"/>
      <c r="E61" s="79"/>
      <c r="F61" s="51">
        <f t="shared" si="5"/>
        <v>0</v>
      </c>
      <c r="G61" s="81">
        <v>1</v>
      </c>
      <c r="H61" s="82"/>
      <c r="I61" s="51">
        <f t="shared" si="6"/>
        <v>0</v>
      </c>
      <c r="J61" s="52">
        <f t="shared" si="7"/>
        <v>0</v>
      </c>
    </row>
    <row r="62" spans="1:10" x14ac:dyDescent="0.25">
      <c r="A62" s="1"/>
      <c r="B62" s="1"/>
      <c r="C62" s="1"/>
      <c r="D62" s="78"/>
      <c r="E62" s="79"/>
      <c r="F62" s="51">
        <f t="shared" si="5"/>
        <v>0</v>
      </c>
      <c r="G62" s="81">
        <v>1</v>
      </c>
      <c r="H62" s="82"/>
      <c r="I62" s="51">
        <f t="shared" si="6"/>
        <v>0</v>
      </c>
      <c r="J62" s="52">
        <f t="shared" si="7"/>
        <v>0</v>
      </c>
    </row>
    <row r="63" spans="1:10" x14ac:dyDescent="0.25">
      <c r="A63" s="1"/>
      <c r="B63" s="1"/>
      <c r="C63" s="1"/>
      <c r="D63" s="78"/>
      <c r="E63" s="79"/>
      <c r="F63" s="51">
        <f t="shared" si="0"/>
        <v>0</v>
      </c>
      <c r="G63" s="81">
        <v>1</v>
      </c>
      <c r="H63" s="82"/>
      <c r="I63" s="51">
        <f t="shared" si="1"/>
        <v>0</v>
      </c>
      <c r="J63" s="52">
        <f t="shared" si="2"/>
        <v>0</v>
      </c>
    </row>
    <row r="64" spans="1:10" x14ac:dyDescent="0.25">
      <c r="A64" s="1"/>
      <c r="B64" s="1"/>
      <c r="C64" s="1"/>
      <c r="D64" s="78"/>
      <c r="E64" s="79"/>
      <c r="F64" s="51">
        <f t="shared" si="0"/>
        <v>0</v>
      </c>
      <c r="G64" s="81">
        <v>1</v>
      </c>
      <c r="H64" s="82"/>
      <c r="I64" s="51">
        <f t="shared" si="1"/>
        <v>0</v>
      </c>
      <c r="J64" s="52">
        <f t="shared" si="2"/>
        <v>0</v>
      </c>
    </row>
    <row r="65" spans="1:10" x14ac:dyDescent="0.25">
      <c r="A65" s="1"/>
      <c r="B65" s="1"/>
      <c r="C65" s="1"/>
      <c r="D65" s="78"/>
      <c r="E65" s="79"/>
      <c r="F65" s="51">
        <f t="shared" si="0"/>
        <v>0</v>
      </c>
      <c r="G65" s="81">
        <v>1</v>
      </c>
      <c r="H65" s="82"/>
      <c r="I65" s="51">
        <f t="shared" si="1"/>
        <v>0</v>
      </c>
      <c r="J65" s="52">
        <f t="shared" si="2"/>
        <v>0</v>
      </c>
    </row>
    <row r="66" spans="1:10" x14ac:dyDescent="0.25">
      <c r="A66" s="1"/>
      <c r="B66" s="1"/>
      <c r="C66" s="1"/>
      <c r="D66" s="78"/>
      <c r="E66" s="79"/>
      <c r="F66" s="51">
        <f t="shared" si="0"/>
        <v>0</v>
      </c>
      <c r="G66" s="81">
        <v>1</v>
      </c>
      <c r="H66" s="82"/>
      <c r="I66" s="51">
        <f t="shared" si="1"/>
        <v>0</v>
      </c>
      <c r="J66" s="52">
        <f t="shared" si="2"/>
        <v>0</v>
      </c>
    </row>
    <row r="67" spans="1:10" x14ac:dyDescent="0.25">
      <c r="A67" s="1"/>
      <c r="B67" s="1"/>
      <c r="C67" s="1"/>
      <c r="D67" s="78"/>
      <c r="E67" s="79"/>
      <c r="F67" s="51">
        <f t="shared" si="0"/>
        <v>0</v>
      </c>
      <c r="G67" s="81">
        <v>1</v>
      </c>
      <c r="H67" s="82"/>
      <c r="I67" s="51">
        <f t="shared" si="1"/>
        <v>0</v>
      </c>
      <c r="J67" s="52">
        <f t="shared" si="2"/>
        <v>0</v>
      </c>
    </row>
    <row r="68" spans="1:10" x14ac:dyDescent="0.25">
      <c r="A68" s="1"/>
      <c r="B68" s="1"/>
      <c r="C68" s="1"/>
      <c r="D68" s="78"/>
      <c r="E68" s="79"/>
      <c r="F68" s="51">
        <f t="shared" si="0"/>
        <v>0</v>
      </c>
      <c r="G68" s="81">
        <v>1</v>
      </c>
      <c r="H68" s="82"/>
      <c r="I68" s="51">
        <f t="shared" si="1"/>
        <v>0</v>
      </c>
      <c r="J68" s="52">
        <f t="shared" si="2"/>
        <v>0</v>
      </c>
    </row>
    <row r="69" spans="1:10" x14ac:dyDescent="0.25">
      <c r="A69" s="1"/>
      <c r="B69" s="1"/>
      <c r="C69" s="1"/>
      <c r="D69" s="78"/>
      <c r="E69" s="79"/>
      <c r="F69" s="51">
        <f t="shared" si="0"/>
        <v>0</v>
      </c>
      <c r="G69" s="81">
        <v>1</v>
      </c>
      <c r="H69" s="82"/>
      <c r="I69" s="51">
        <f t="shared" si="1"/>
        <v>0</v>
      </c>
      <c r="J69" s="52">
        <f t="shared" si="2"/>
        <v>0</v>
      </c>
    </row>
    <row r="70" spans="1:10" x14ac:dyDescent="0.25">
      <c r="A70" s="1"/>
      <c r="B70" s="1"/>
      <c r="C70" s="1"/>
      <c r="D70" s="78"/>
      <c r="E70" s="79"/>
      <c r="F70" s="51">
        <f t="shared" si="0"/>
        <v>0</v>
      </c>
      <c r="G70" s="81">
        <v>1</v>
      </c>
      <c r="H70" s="82"/>
      <c r="I70" s="51">
        <f t="shared" si="1"/>
        <v>0</v>
      </c>
      <c r="J70" s="52">
        <f t="shared" si="2"/>
        <v>0</v>
      </c>
    </row>
    <row r="71" spans="1:10" x14ac:dyDescent="0.25">
      <c r="A71" s="1"/>
      <c r="B71" s="1"/>
      <c r="C71" s="1"/>
      <c r="D71" s="78"/>
      <c r="E71" s="79"/>
      <c r="F71" s="51">
        <f t="shared" si="0"/>
        <v>0</v>
      </c>
      <c r="G71" s="81">
        <v>1</v>
      </c>
      <c r="H71" s="82"/>
      <c r="I71" s="51">
        <f t="shared" si="1"/>
        <v>0</v>
      </c>
      <c r="J71" s="52">
        <f t="shared" si="2"/>
        <v>0</v>
      </c>
    </row>
    <row r="72" spans="1:10" x14ac:dyDescent="0.25">
      <c r="A72" s="1"/>
      <c r="B72" s="1"/>
      <c r="C72" s="1"/>
      <c r="D72" s="78"/>
      <c r="E72" s="79"/>
      <c r="F72" s="51">
        <f t="shared" si="0"/>
        <v>0</v>
      </c>
      <c r="G72" s="81">
        <v>1</v>
      </c>
      <c r="H72" s="82"/>
      <c r="I72" s="51">
        <f t="shared" si="1"/>
        <v>0</v>
      </c>
      <c r="J72" s="52">
        <f t="shared" si="2"/>
        <v>0</v>
      </c>
    </row>
    <row r="73" spans="1:10" x14ac:dyDescent="0.25">
      <c r="A73" s="1"/>
      <c r="B73" s="1"/>
      <c r="C73" s="1"/>
      <c r="D73" s="78"/>
      <c r="E73" s="79"/>
      <c r="F73" s="51">
        <f t="shared" si="0"/>
        <v>0</v>
      </c>
      <c r="G73" s="81">
        <v>1</v>
      </c>
      <c r="H73" s="82"/>
      <c r="I73" s="51">
        <f t="shared" si="1"/>
        <v>0</v>
      </c>
      <c r="J73" s="52">
        <f t="shared" si="2"/>
        <v>0</v>
      </c>
    </row>
    <row r="74" spans="1:10" x14ac:dyDescent="0.25">
      <c r="A74" s="1"/>
      <c r="B74" s="1"/>
      <c r="C74" s="1"/>
      <c r="D74" s="78"/>
      <c r="E74" s="79"/>
      <c r="F74" s="51">
        <f t="shared" si="0"/>
        <v>0</v>
      </c>
      <c r="G74" s="81">
        <v>1</v>
      </c>
      <c r="H74" s="82"/>
      <c r="I74" s="51">
        <f t="shared" si="1"/>
        <v>0</v>
      </c>
      <c r="J74" s="52">
        <f t="shared" si="2"/>
        <v>0</v>
      </c>
    </row>
    <row r="75" spans="1:10" x14ac:dyDescent="0.25">
      <c r="A75" s="1"/>
      <c r="B75" s="1"/>
      <c r="C75" s="1"/>
      <c r="D75" s="78"/>
      <c r="E75" s="79"/>
      <c r="F75" s="51">
        <f t="shared" si="0"/>
        <v>0</v>
      </c>
      <c r="G75" s="81">
        <v>1</v>
      </c>
      <c r="H75" s="82"/>
      <c r="I75" s="51">
        <f t="shared" si="1"/>
        <v>0</v>
      </c>
      <c r="J75" s="52">
        <f t="shared" si="2"/>
        <v>0</v>
      </c>
    </row>
    <row r="76" spans="1:10" x14ac:dyDescent="0.25">
      <c r="A76" s="1"/>
      <c r="B76" s="1"/>
      <c r="C76" s="1"/>
      <c r="D76" s="78"/>
      <c r="E76" s="79"/>
      <c r="F76" s="51">
        <f t="shared" si="0"/>
        <v>0</v>
      </c>
      <c r="G76" s="81">
        <v>1</v>
      </c>
      <c r="H76" s="82"/>
      <c r="I76" s="51">
        <f t="shared" si="1"/>
        <v>0</v>
      </c>
      <c r="J76" s="52">
        <f t="shared" si="2"/>
        <v>0</v>
      </c>
    </row>
    <row r="77" spans="1:10" x14ac:dyDescent="0.25">
      <c r="A77" s="1"/>
      <c r="B77" s="1"/>
      <c r="C77" s="1"/>
      <c r="D77" s="78"/>
      <c r="E77" s="79"/>
      <c r="F77" s="51">
        <f t="shared" si="0"/>
        <v>0</v>
      </c>
      <c r="G77" s="81">
        <v>1</v>
      </c>
      <c r="H77" s="82"/>
      <c r="I77" s="51">
        <f t="shared" si="1"/>
        <v>0</v>
      </c>
      <c r="J77" s="52">
        <f t="shared" si="2"/>
        <v>0</v>
      </c>
    </row>
    <row r="78" spans="1:10" x14ac:dyDescent="0.25">
      <c r="A78" s="1"/>
      <c r="B78" s="1"/>
      <c r="C78" s="1"/>
      <c r="D78" s="78"/>
      <c r="E78" s="79"/>
      <c r="F78" s="51">
        <f t="shared" si="0"/>
        <v>0</v>
      </c>
      <c r="G78" s="81">
        <v>1</v>
      </c>
      <c r="H78" s="82"/>
      <c r="I78" s="51">
        <f t="shared" si="1"/>
        <v>0</v>
      </c>
      <c r="J78" s="52">
        <f t="shared" si="2"/>
        <v>0</v>
      </c>
    </row>
    <row r="79" spans="1:10" x14ac:dyDescent="0.25">
      <c r="A79" s="1"/>
      <c r="B79" s="1"/>
      <c r="C79" s="1"/>
      <c r="D79" s="78"/>
      <c r="E79" s="79"/>
      <c r="F79" s="51">
        <f t="shared" si="0"/>
        <v>0</v>
      </c>
      <c r="G79" s="81">
        <v>1</v>
      </c>
      <c r="H79" s="82"/>
      <c r="I79" s="51">
        <f t="shared" si="1"/>
        <v>0</v>
      </c>
      <c r="J79" s="52">
        <f t="shared" si="2"/>
        <v>0</v>
      </c>
    </row>
    <row r="80" spans="1:10" x14ac:dyDescent="0.25">
      <c r="A80" s="1"/>
      <c r="B80" s="1"/>
      <c r="C80" s="1"/>
      <c r="D80" s="78"/>
      <c r="E80" s="79"/>
      <c r="F80" s="51">
        <f t="shared" si="0"/>
        <v>0</v>
      </c>
      <c r="G80" s="81">
        <v>1</v>
      </c>
      <c r="H80" s="82"/>
      <c r="I80" s="51">
        <f t="shared" si="1"/>
        <v>0</v>
      </c>
      <c r="J80" s="52">
        <f t="shared" si="2"/>
        <v>0</v>
      </c>
    </row>
    <row r="81" spans="1:10" x14ac:dyDescent="0.25">
      <c r="A81" s="1"/>
      <c r="B81" s="1"/>
      <c r="C81" s="1"/>
      <c r="D81" s="78"/>
      <c r="E81" s="79"/>
      <c r="F81" s="51">
        <f t="shared" si="0"/>
        <v>0</v>
      </c>
      <c r="G81" s="81">
        <v>1</v>
      </c>
      <c r="H81" s="82"/>
      <c r="I81" s="51">
        <f t="shared" si="1"/>
        <v>0</v>
      </c>
      <c r="J81" s="52">
        <f t="shared" si="2"/>
        <v>0</v>
      </c>
    </row>
    <row r="82" spans="1:10" s="29" customFormat="1" ht="18.75" x14ac:dyDescent="0.25">
      <c r="A82" s="24" t="str">
        <f ca="1">Listes_Admin_DFI!$A$52</f>
        <v>Total</v>
      </c>
      <c r="B82" s="25"/>
      <c r="C82" s="25"/>
      <c r="D82" s="26"/>
      <c r="E82" s="26"/>
      <c r="F82" s="27">
        <f>SUM(F32:F81)</f>
        <v>100</v>
      </c>
      <c r="G82" s="27"/>
      <c r="H82" s="27"/>
      <c r="I82" s="27">
        <f>SUM(I32:I81)</f>
        <v>10</v>
      </c>
      <c r="J82" s="28">
        <f>SUM(J32:J81)</f>
        <v>110</v>
      </c>
    </row>
    <row r="83" spans="1:10" x14ac:dyDescent="0.25">
      <c r="D83" s="30"/>
      <c r="E83" s="30"/>
    </row>
    <row r="84" spans="1:10" x14ac:dyDescent="0.25">
      <c r="D84" s="30"/>
      <c r="E84" s="30"/>
    </row>
  </sheetData>
  <sheetProtection algorithmName="SHA-512" hashValue="TzhJgODXA6UbFwjdhiNGeIlOnRPJJB/lte8iWqwNktmJuws4OLukDLdPAPlG/GnNcIvGFl4ZaY1TjeYP44ilTQ==" saltValue="iSrhFA6mGrV2KkqMzoKbiQ==" spinCount="100000" sheet="1" insertRows="0"/>
  <mergeCells count="9">
    <mergeCell ref="C1:D2"/>
    <mergeCell ref="J30:J31"/>
    <mergeCell ref="A30:A31"/>
    <mergeCell ref="G30:I30"/>
    <mergeCell ref="B30:F30"/>
    <mergeCell ref="A25:J25"/>
    <mergeCell ref="A26:J26"/>
    <mergeCell ref="A28:J28"/>
    <mergeCell ref="A27:J27"/>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topLeftCell="A17" zoomScaleNormal="100" zoomScaleSheetLayoutView="100" zoomScalePageLayoutView="60" workbookViewId="0">
      <selection activeCell="E35" sqref="E35"/>
    </sheetView>
  </sheetViews>
  <sheetFormatPr baseColWidth="10" defaultColWidth="10.5703125" defaultRowHeight="15" x14ac:dyDescent="0.25"/>
  <cols>
    <col min="1" max="1" width="57.28515625" style="3" customWidth="1"/>
    <col min="2" max="3" width="18.570312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Programme de soutien SuisseEnergie pour les communes</v>
      </c>
      <c r="B1" s="4"/>
      <c r="D1" s="115" t="str">
        <f ca="1">Listes_Admin_DFI!$A$9</f>
        <v>!!! Tous les champs en vert doivent être complétés.</v>
      </c>
      <c r="E1" s="128"/>
      <c r="F1" s="116"/>
    </row>
    <row r="2" spans="1:11" ht="27" thickBot="1" x14ac:dyDescent="0.3">
      <c r="A2" s="5" t="str">
        <f ca="1">Listes_Admin_DFI!$A$13</f>
        <v>Projets temporaires 2025 (mise en œuvre 2025/2026)</v>
      </c>
      <c r="B2" s="5"/>
      <c r="D2" s="117"/>
      <c r="E2" s="129"/>
      <c r="F2" s="118"/>
    </row>
    <row r="3" spans="1:11" ht="15.75" thickTop="1" x14ac:dyDescent="0.25">
      <c r="A3" s="7"/>
      <c r="B3" s="7"/>
      <c r="D3" s="6"/>
    </row>
    <row r="4" spans="1:11" ht="21" x14ac:dyDescent="0.25">
      <c r="A4" s="8" t="str">
        <f ca="1">Listes_Admin_DFI!$A$57</f>
        <v>Demande de subvention* (formulaire de paiement) 2025-2026</v>
      </c>
      <c r="B4" s="8"/>
      <c r="D4" s="6"/>
    </row>
    <row r="6" spans="1:11" x14ac:dyDescent="0.25">
      <c r="A6" s="31"/>
    </row>
    <row r="7" spans="1:11" ht="17.25" x14ac:dyDescent="0.25">
      <c r="A7" s="32" t="str">
        <f ca="1">Listes_Admin_DFI!$A$58</f>
        <v>Données pour le paiement</v>
      </c>
      <c r="E7" s="7"/>
    </row>
    <row r="8" spans="1:11" ht="8.1" customHeight="1" x14ac:dyDescent="0.25">
      <c r="A8" s="33"/>
      <c r="B8" s="33"/>
      <c r="C8" s="34"/>
    </row>
    <row r="9" spans="1:11" ht="14.25" customHeight="1" x14ac:dyDescent="0.25">
      <c r="A9" s="98" t="str">
        <f ca="1">Listes_Admin_DFI!$A$59</f>
        <v>Numéro du projet (TP 2025-XXX)</v>
      </c>
      <c r="B9" s="137"/>
      <c r="C9" s="138"/>
    </row>
    <row r="10" spans="1:11" x14ac:dyDescent="0.25">
      <c r="A10" s="35" t="str">
        <f ca="1">Listes_Admin_DFI!$A$60</f>
        <v>Nom de la commune ou du regroupement</v>
      </c>
      <c r="B10" s="130">
        <f>'Decompte-Abrechung-Rendiconto'!$B$7</f>
        <v>0</v>
      </c>
      <c r="C10" s="131"/>
    </row>
    <row r="11" spans="1:11" ht="21" x14ac:dyDescent="0.25">
      <c r="A11" s="37" t="str">
        <f ca="1">Listes_Admin_DFI!$A$61</f>
        <v>Adresse postale de la commune</v>
      </c>
      <c r="B11" s="132"/>
      <c r="C11" s="133"/>
      <c r="D11" s="38"/>
      <c r="E11" s="86" t="str">
        <f ca="1">IF(B11="",Listes_Admin_DFI!$A$72,"")</f>
        <v>!!! Vérifier/compléter les champs en vert</v>
      </c>
      <c r="F11" s="84"/>
      <c r="G11" s="84"/>
      <c r="H11" s="84"/>
      <c r="I11" s="84"/>
      <c r="J11" s="83"/>
      <c r="K11" s="83"/>
    </row>
    <row r="12" spans="1:11" x14ac:dyDescent="0.25">
      <c r="A12" s="39" t="str">
        <f ca="1">Listes_Admin_DFI!$A$62</f>
        <v>NPA+Localité</v>
      </c>
      <c r="B12" s="132"/>
      <c r="C12" s="133"/>
      <c r="D12" s="38"/>
      <c r="E12" s="86" t="str">
        <f ca="1">IF(B12="",Listes_Admin_DFI!$A$72,"")</f>
        <v>!!! Vérifier/compléter les champs en vert</v>
      </c>
    </row>
    <row r="13" spans="1:11" x14ac:dyDescent="0.25">
      <c r="A13" s="37" t="str">
        <f ca="1">Listes_Admin_DFI!$A$63</f>
        <v>Personne de contact dans la commune</v>
      </c>
      <c r="B13" s="130">
        <f>'Decompte-Abrechung-Rendiconto'!$B$8</f>
        <v>0</v>
      </c>
      <c r="C13" s="131"/>
      <c r="D13" s="36"/>
    </row>
    <row r="14" spans="1:11" x14ac:dyDescent="0.25">
      <c r="A14" s="40" t="str">
        <f ca="1">Listes_Admin_DFI!$A$64</f>
        <v>Adresse e-mail</v>
      </c>
      <c r="B14" s="132"/>
      <c r="C14" s="133"/>
      <c r="D14" s="36"/>
      <c r="E14" s="86" t="str">
        <f ca="1">IF(B14="",Listes_Admin_DFI!$A$72,"")</f>
        <v>!!! Vérifier/compléter les champs en vert</v>
      </c>
    </row>
    <row r="15" spans="1:11" x14ac:dyDescent="0.25">
      <c r="A15" s="35" t="str">
        <f ca="1">Listes_Admin_DFI!$A$65</f>
        <v>Coordonnées bancaires de la commune (Banque/Poste/IBAN)</v>
      </c>
      <c r="B15" s="132"/>
      <c r="C15" s="133"/>
      <c r="D15" s="36"/>
      <c r="E15" s="86" t="str">
        <f ca="1">IF(B15="",Listes_Admin_DFI!$A$72,"")</f>
        <v>!!! Vérifier/compléter les champs en vert</v>
      </c>
    </row>
    <row r="16" spans="1:11" x14ac:dyDescent="0.25">
      <c r="A16" s="6"/>
      <c r="B16" s="6"/>
      <c r="C16" s="38"/>
      <c r="D16" s="38"/>
    </row>
    <row r="17" spans="1:8" ht="17.25" x14ac:dyDescent="0.25">
      <c r="A17" s="32" t="str">
        <f ca="1">Listes_Admin_DFI!$A$66</f>
        <v>Subvention</v>
      </c>
      <c r="B17" s="41"/>
      <c r="C17" s="38"/>
      <c r="E17" s="90" t="str">
        <f ca="1">Listes_Admin_DFI!$A$30</f>
        <v>Correction OFEN</v>
      </c>
      <c r="F17" s="91"/>
      <c r="G17" s="92"/>
      <c r="H17" s="92"/>
    </row>
    <row r="18" spans="1:8" ht="8.1" customHeight="1" x14ac:dyDescent="0.25">
      <c r="A18" s="33"/>
      <c r="B18" s="33"/>
      <c r="C18" s="34"/>
      <c r="E18" s="93"/>
      <c r="F18" s="93"/>
      <c r="G18" s="92"/>
      <c r="H18" s="92"/>
    </row>
    <row r="19" spans="1:8" ht="45" x14ac:dyDescent="0.25">
      <c r="A19" s="65" t="str">
        <f ca="1">'Decompte-Abrechung-Rendiconto'!$A$12</f>
        <v>Séance(s) d'information (obligatoire)</v>
      </c>
      <c r="B19" s="67"/>
      <c r="C19" s="42" t="str">
        <f ca="1">IF(E19=0,'Decompte-Abrechung-Rendiconto'!B22,E19)</f>
        <v>!!! Vérifier/compléter les champs en vert</v>
      </c>
      <c r="E19" s="94">
        <v>0</v>
      </c>
      <c r="F19" s="95" t="str">
        <f ca="1">"(Montant initial : "&amp;TEXT('Decompte-Abrechung-Rendiconto'!$B$22,"#'000.00")&amp;")"</f>
        <v>(Montant initial : !!! Vérifier/compléter les champs en vert)</v>
      </c>
      <c r="G19" s="92"/>
      <c r="H19" s="92"/>
    </row>
    <row r="20" spans="1:8" ht="45.75" thickBot="1" x14ac:dyDescent="0.3">
      <c r="A20" s="65" t="str">
        <f ca="1">'Decompte-Abrechung-Rendiconto'!$A$13&amp;" : "&amp;'Decompte-Abrechung-Rendiconto'!$A$14</f>
        <v xml:space="preserve">Mesure(s) d'accompagnement : </v>
      </c>
      <c r="B20" s="67"/>
      <c r="C20" s="42" t="str">
        <f ca="1">IF(E20=0,'Decompte-Abrechung-Rendiconto'!B23,E20)</f>
        <v>!!! Vérifier/compléter les champs en vert</v>
      </c>
      <c r="E20" s="94">
        <v>0</v>
      </c>
      <c r="F20" s="95" t="str">
        <f ca="1">"(Montant initial : "&amp;TEXT('Decompte-Abrechung-Rendiconto'!$B$23,"#'000.00")&amp;")"</f>
        <v>(Montant initial : !!! Vérifier/compléter les champs en vert)</v>
      </c>
      <c r="G20" s="92"/>
      <c r="H20" s="92"/>
    </row>
    <row r="21" spans="1:8" ht="15.75" thickBot="1" x14ac:dyDescent="0.3">
      <c r="A21" s="43" t="str">
        <f ca="1">Listes_Admin_DFI!$A$67</f>
        <v>Total de la subvention</v>
      </c>
      <c r="B21" s="73" t="s">
        <v>183</v>
      </c>
      <c r="C21" s="44">
        <f ca="1">SUM(C19:C20)</f>
        <v>0</v>
      </c>
      <c r="D21" s="14"/>
      <c r="E21" s="15"/>
    </row>
    <row r="22" spans="1:8" x14ac:dyDescent="0.25">
      <c r="A22" s="45"/>
      <c r="B22" s="46"/>
      <c r="C22" s="47"/>
    </row>
    <row r="23" spans="1:8" ht="29.45" customHeight="1" x14ac:dyDescent="0.25">
      <c r="A23" s="136" t="str">
        <f ca="1">Listes_Admin_DFI!$A$69</f>
        <v xml:space="preserve">Les contributions sont exonérées de la TVA. </v>
      </c>
      <c r="B23" s="136"/>
      <c r="C23" s="136"/>
    </row>
    <row r="24" spans="1:8" x14ac:dyDescent="0.25">
      <c r="A24" s="48"/>
      <c r="B24" s="48"/>
      <c r="C24" s="48"/>
      <c r="D24" s="36"/>
    </row>
    <row r="25" spans="1:8" ht="17.25" x14ac:dyDescent="0.25">
      <c r="A25" s="32" t="str">
        <f ca="1">Listes_Admin_DFI!$A$68</f>
        <v>Date</v>
      </c>
      <c r="B25" s="135"/>
      <c r="C25" s="135"/>
      <c r="D25" s="36"/>
      <c r="E25" s="86" t="str">
        <f ca="1">IF(B25="",Listes_Admin_DFI!$A$72,"")</f>
        <v>!!! Vérifier/compléter les champs en vert</v>
      </c>
    </row>
    <row r="26" spans="1:8" x14ac:dyDescent="0.25">
      <c r="A26" s="49"/>
      <c r="B26" s="49"/>
    </row>
    <row r="27" spans="1:8" x14ac:dyDescent="0.25">
      <c r="B27" s="50"/>
    </row>
    <row r="28" spans="1:8" ht="17.25" x14ac:dyDescent="0.25">
      <c r="A28" s="32" t="str">
        <f ca="1">Listes_Admin_DFI!$A$70</f>
        <v>Partie réservée à l'OFEN</v>
      </c>
    </row>
    <row r="29" spans="1:8" ht="8.1" customHeight="1" x14ac:dyDescent="0.25">
      <c r="A29" s="33"/>
      <c r="B29" s="33"/>
      <c r="C29" s="34"/>
    </row>
    <row r="30" spans="1:8" ht="30" x14ac:dyDescent="0.25">
      <c r="A30" s="6" t="str">
        <f ca="1">Listes_Admin_DFI!$A$71</f>
        <v>Signature électronique par le responsable du projet au sein de l’OFEN:</v>
      </c>
    </row>
    <row r="35" spans="1:3" ht="54.6" customHeight="1" x14ac:dyDescent="0.25">
      <c r="A35" s="134" t="str">
        <f ca="1">Listes_Admin_DFI!$A$73</f>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35" s="134"/>
      <c r="C35" s="134"/>
    </row>
  </sheetData>
  <sheetProtection algorithmName="SHA-512" hashValue="X0f+RRpX8r+Eu6uIkIiflbj7ybj1hFLwwvXvSL333FyMKxEBp05bn0NrTZcLipNq/O8p1P2fFeN5vz34zjR0GA==" saltValue="gQdWfTFPl9ncK7XAM0YJmQ=="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5" fitToHeight="0" orientation="portrait" r:id="rId1"/>
  <headerFooter>
    <oddHeader>&amp;LOffice fédéral de l’énergie
c/o DLZ Finanzen
3003 Berne
&amp;KFF00003643081400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4"/>
  <sheetViews>
    <sheetView topLeftCell="A10" zoomScaleNormal="100" workbookViewId="0">
      <selection activeCell="B26" sqref="B26"/>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35.42578125" style="55" customWidth="1"/>
    <col min="6" max="6" width="39.140625" style="55" customWidth="1"/>
    <col min="7" max="7" width="32.7109375" style="55" customWidth="1"/>
    <col min="8" max="8" width="11.5703125" style="55" customWidth="1"/>
    <col min="9" max="9" width="43.5703125" style="55" customWidth="1"/>
    <col min="10" max="16384" width="10.85546875" style="55"/>
  </cols>
  <sheetData>
    <row r="1" spans="1:7" x14ac:dyDescent="0.25">
      <c r="A1" s="53" t="str">
        <f>Start!$D$2</f>
        <v>Français</v>
      </c>
      <c r="B1" s="53">
        <f>IF($A$1=$E$1,COLUMN($E$1),IF($A$1=$F$1,COLUMN($F$1),IF($A$1=$G$1,COLUMN($G$1),NA())))</f>
        <v>5</v>
      </c>
      <c r="C1" s="53"/>
      <c r="D1" s="53"/>
      <c r="E1" s="54" t="s">
        <v>41</v>
      </c>
      <c r="F1" s="54" t="s">
        <v>42</v>
      </c>
      <c r="G1" s="54" t="s">
        <v>43</v>
      </c>
    </row>
    <row r="2" spans="1:7" x14ac:dyDescent="0.25">
      <c r="A2" s="53"/>
      <c r="B2" s="53"/>
      <c r="C2" s="53"/>
      <c r="D2" s="53"/>
      <c r="E2" s="60"/>
    </row>
    <row r="3" spans="1:7" ht="30" x14ac:dyDescent="0.25">
      <c r="A3" s="53" t="str">
        <f t="shared" ref="A3:A61" ca="1" si="0">INDIRECT(ADDRESS(ROW(),$B$1,4,1))</f>
        <v>Complétez le décompte financier</v>
      </c>
      <c r="B3" s="53"/>
      <c r="C3" s="53"/>
      <c r="D3" s="53"/>
      <c r="E3" s="55" t="s">
        <v>164</v>
      </c>
      <c r="F3" s="55" t="s">
        <v>165</v>
      </c>
      <c r="G3" s="56" t="s">
        <v>166</v>
      </c>
    </row>
    <row r="4" spans="1:7" ht="30" x14ac:dyDescent="0.25">
      <c r="A4" s="53" t="str">
        <f t="shared" ca="1" si="0"/>
        <v>Lien vers l'onglet "Decompte-Abrechung-Rendiconto"</v>
      </c>
      <c r="B4" s="53"/>
      <c r="C4" s="53"/>
      <c r="D4" s="53"/>
      <c r="E4" s="55" t="s">
        <v>156</v>
      </c>
      <c r="F4" s="55" t="s">
        <v>157</v>
      </c>
      <c r="G4" s="55" t="s">
        <v>158</v>
      </c>
    </row>
    <row r="5" spans="1:7" ht="30" x14ac:dyDescent="0.25">
      <c r="A5" s="53" t="str">
        <f t="shared" ca="1" si="0"/>
        <v>Compléter la facture (formulaire de paiement)</v>
      </c>
      <c r="B5" s="53"/>
      <c r="C5" s="53"/>
      <c r="D5" s="53"/>
      <c r="E5" s="55" t="s">
        <v>167</v>
      </c>
      <c r="F5" s="55" t="s">
        <v>168</v>
      </c>
      <c r="G5" s="56" t="s">
        <v>176</v>
      </c>
    </row>
    <row r="6" spans="1:7" ht="30" x14ac:dyDescent="0.25">
      <c r="A6" s="53" t="str">
        <f t="shared" ca="1" si="0"/>
        <v>Lien vers l'onglet "Facture-Rechnung-Fattura"</v>
      </c>
      <c r="B6" s="53"/>
      <c r="C6" s="53"/>
      <c r="D6" s="53"/>
      <c r="E6" s="55" t="s">
        <v>154</v>
      </c>
      <c r="F6" s="55" t="s">
        <v>155</v>
      </c>
      <c r="G6" s="55" t="s">
        <v>177</v>
      </c>
    </row>
    <row r="7" spans="1:7" ht="30" x14ac:dyDescent="0.25">
      <c r="A7" s="53" t="str">
        <f t="shared" ca="1" si="0"/>
        <v>Chargez les documents sur la plateforme</v>
      </c>
      <c r="B7" s="53"/>
      <c r="C7" s="53"/>
      <c r="D7" s="53"/>
      <c r="E7" s="55" t="s">
        <v>169</v>
      </c>
      <c r="F7" s="55" t="s">
        <v>170</v>
      </c>
      <c r="G7" s="55" t="s">
        <v>171</v>
      </c>
    </row>
    <row r="8" spans="1:7" x14ac:dyDescent="0.25">
      <c r="A8" s="53" t="str">
        <f t="shared" ca="1" si="0"/>
        <v>REMARQUES IMPORTANTES</v>
      </c>
      <c r="B8" s="53"/>
      <c r="C8" s="53"/>
      <c r="D8" s="53"/>
      <c r="E8" s="55" t="s">
        <v>159</v>
      </c>
      <c r="F8" s="55" t="s">
        <v>160</v>
      </c>
      <c r="G8" s="55" t="s">
        <v>161</v>
      </c>
    </row>
    <row r="9" spans="1:7" ht="30" x14ac:dyDescent="0.25">
      <c r="A9" s="53" t="str">
        <f t="shared" ca="1" si="0"/>
        <v>!!! Tous les champs en vert doivent être complétés.</v>
      </c>
      <c r="B9" s="53"/>
      <c r="C9" s="53"/>
      <c r="D9" s="53"/>
      <c r="E9" s="55" t="s">
        <v>172</v>
      </c>
      <c r="F9" s="55" t="s">
        <v>173</v>
      </c>
      <c r="G9" s="56" t="s">
        <v>178</v>
      </c>
    </row>
    <row r="10" spans="1:7" ht="60" x14ac:dyDescent="0.25">
      <c r="A10" s="53" t="str">
        <f t="shared" ca="1" si="0"/>
        <v>!!! Ce fichier excel ainsi que tous les autres livrables doivent être complétés et chargés sur la plateforme.</v>
      </c>
      <c r="B10" s="53"/>
      <c r="C10" s="53"/>
      <c r="D10" s="53"/>
      <c r="E10" s="55" t="s">
        <v>174</v>
      </c>
      <c r="F10" s="55" t="s">
        <v>175</v>
      </c>
      <c r="G10" s="56" t="s">
        <v>179</v>
      </c>
    </row>
    <row r="11" spans="1:7" ht="45" x14ac:dyDescent="0.25">
      <c r="A11" s="53" t="str">
        <f t="shared" ca="1" si="0"/>
        <v>Lien vers la plateforme : https://ds1.dreifels.ch/tempprojekt25/tpLogin.aspx?La=FR</v>
      </c>
      <c r="B11" s="53"/>
      <c r="C11" s="53"/>
      <c r="D11" s="53"/>
      <c r="E11" s="55" t="s">
        <v>215</v>
      </c>
      <c r="F11" s="55" t="s">
        <v>214</v>
      </c>
      <c r="G11" s="56" t="s">
        <v>216</v>
      </c>
    </row>
    <row r="12" spans="1:7" ht="30" x14ac:dyDescent="0.25">
      <c r="A12" s="53" t="str">
        <f ca="1">INDIRECT(ADDRESS(ROW(),$B$1,4,1))</f>
        <v>Programme de soutien SuisseEnergie pour les communes</v>
      </c>
      <c r="B12" s="53"/>
      <c r="C12" s="53"/>
      <c r="D12" s="53"/>
      <c r="E12" s="55" t="s">
        <v>6</v>
      </c>
      <c r="F12" s="55" t="s">
        <v>67</v>
      </c>
      <c r="G12" s="55" t="s">
        <v>68</v>
      </c>
    </row>
    <row r="13" spans="1:7" ht="30" x14ac:dyDescent="0.25">
      <c r="A13" s="53" t="str">
        <f t="shared" ca="1" si="0"/>
        <v>Projets temporaires 2025 (mise en œuvre 2025/2026)</v>
      </c>
      <c r="B13" s="53"/>
      <c r="C13" s="53"/>
      <c r="D13" s="53"/>
      <c r="E13" s="55" t="s">
        <v>197</v>
      </c>
      <c r="F13" s="55" t="s">
        <v>198</v>
      </c>
      <c r="G13" s="55" t="s">
        <v>199</v>
      </c>
    </row>
    <row r="14" spans="1:7" x14ac:dyDescent="0.25">
      <c r="A14" s="53" t="str">
        <f t="shared" ca="1" si="0"/>
        <v>Décompte financier 2025-2026</v>
      </c>
      <c r="B14" s="53"/>
      <c r="C14" s="53"/>
      <c r="D14" s="53"/>
      <c r="E14" s="55" t="s">
        <v>200</v>
      </c>
      <c r="F14" s="55" t="s">
        <v>201</v>
      </c>
      <c r="G14" s="55" t="s">
        <v>202</v>
      </c>
    </row>
    <row r="15" spans="1:7" ht="15.75" thickBot="1" x14ac:dyDescent="0.3">
      <c r="A15" s="53" t="str">
        <f t="shared" ca="1" si="0"/>
        <v>Sélection de la configuration</v>
      </c>
      <c r="B15" s="53"/>
      <c r="C15" s="53"/>
      <c r="D15" s="53"/>
      <c r="E15" s="55" t="s">
        <v>132</v>
      </c>
      <c r="F15" s="55" t="s">
        <v>133</v>
      </c>
      <c r="G15" s="56" t="s">
        <v>134</v>
      </c>
    </row>
    <row r="16" spans="1:7" x14ac:dyDescent="0.25">
      <c r="A16" s="57" t="str">
        <f t="shared" ca="1" si="0"/>
        <v>Commune individuelle</v>
      </c>
      <c r="B16" s="53"/>
      <c r="C16" s="53"/>
      <c r="D16" s="53"/>
      <c r="E16" s="55" t="s">
        <v>12</v>
      </c>
      <c r="F16" s="55" t="s">
        <v>13</v>
      </c>
      <c r="G16" s="56" t="s">
        <v>14</v>
      </c>
    </row>
    <row r="17" spans="1:7" ht="30.75" thickBot="1" x14ac:dyDescent="0.3">
      <c r="A17" s="58" t="str">
        <f t="shared" ca="1" si="0"/>
        <v>Regroupement de communes/Région</v>
      </c>
      <c r="B17" s="53"/>
      <c r="C17" s="53"/>
      <c r="D17" s="53"/>
      <c r="E17" s="55" t="s">
        <v>129</v>
      </c>
      <c r="F17" s="55" t="s">
        <v>130</v>
      </c>
      <c r="G17" s="56" t="s">
        <v>131</v>
      </c>
    </row>
    <row r="18" spans="1:7" x14ac:dyDescent="0.25">
      <c r="A18" s="53" t="str">
        <f t="shared" ca="1" si="0"/>
        <v>Nom de la commune</v>
      </c>
      <c r="B18" s="53"/>
      <c r="C18" s="53"/>
      <c r="D18" s="53"/>
      <c r="E18" s="55" t="s">
        <v>15</v>
      </c>
      <c r="F18" s="55" t="s">
        <v>39</v>
      </c>
      <c r="G18" s="56" t="s">
        <v>69</v>
      </c>
    </row>
    <row r="19" spans="1:7" ht="30" x14ac:dyDescent="0.25">
      <c r="A19" s="53" t="str">
        <f t="shared" ca="1" si="0"/>
        <v>Nom du regroupement/de la région</v>
      </c>
      <c r="B19" s="53"/>
      <c r="C19" s="53"/>
      <c r="D19" s="53"/>
      <c r="E19" s="55" t="s">
        <v>135</v>
      </c>
      <c r="F19" s="55" t="s">
        <v>136</v>
      </c>
      <c r="G19" s="56" t="s">
        <v>137</v>
      </c>
    </row>
    <row r="20" spans="1:7" x14ac:dyDescent="0.25">
      <c r="A20" s="53" t="str">
        <f t="shared" ca="1" si="0"/>
        <v>Personne de contact</v>
      </c>
      <c r="B20" s="53"/>
      <c r="C20" s="53"/>
      <c r="D20" s="53"/>
      <c r="E20" s="55" t="s">
        <v>5</v>
      </c>
      <c r="F20" s="55" t="s">
        <v>193</v>
      </c>
      <c r="G20" s="56" t="s">
        <v>70</v>
      </c>
    </row>
    <row r="21" spans="1:7" ht="30" x14ac:dyDescent="0.25">
      <c r="A21" s="53" t="str">
        <f t="shared" ca="1" si="0"/>
        <v>Numéro du projet (voir dans le tool d'inscription: TP 2025-XXX)</v>
      </c>
      <c r="B21" s="53"/>
      <c r="C21" s="53"/>
      <c r="D21" s="53"/>
      <c r="E21" s="55" t="s">
        <v>203</v>
      </c>
      <c r="F21" s="55" t="s">
        <v>204</v>
      </c>
      <c r="G21" s="56" t="s">
        <v>205</v>
      </c>
    </row>
    <row r="22" spans="1:7" x14ac:dyDescent="0.25">
      <c r="A22" s="53" t="str">
        <f t="shared" ca="1" si="0"/>
        <v>Subvention maximale possible</v>
      </c>
      <c r="B22" s="53"/>
      <c r="C22" s="53"/>
      <c r="D22" s="53"/>
      <c r="E22" s="55" t="s">
        <v>26</v>
      </c>
      <c r="F22" s="55" t="s">
        <v>47</v>
      </c>
      <c r="G22" s="55" t="s">
        <v>71</v>
      </c>
    </row>
    <row r="23" spans="1:7" x14ac:dyDescent="0.25">
      <c r="A23" s="53" t="str">
        <f t="shared" ca="1" si="0"/>
        <v>Commune (forfait)</v>
      </c>
      <c r="B23" s="53"/>
      <c r="C23" s="53"/>
      <c r="D23" s="53"/>
      <c r="E23" s="55" t="s">
        <v>138</v>
      </c>
      <c r="F23" s="55" t="s">
        <v>139</v>
      </c>
      <c r="G23" s="55" t="s">
        <v>140</v>
      </c>
    </row>
    <row r="24" spans="1:7" ht="30" x14ac:dyDescent="0.25">
      <c r="A24" s="53" t="str">
        <f t="shared" ca="1" si="0"/>
        <v>Regroupement (forfait)</v>
      </c>
      <c r="B24" s="53"/>
      <c r="C24" s="53"/>
      <c r="D24" s="53"/>
      <c r="E24" s="55" t="s">
        <v>141</v>
      </c>
      <c r="F24" s="55" t="s">
        <v>142</v>
      </c>
      <c r="G24" s="55" t="s">
        <v>143</v>
      </c>
    </row>
    <row r="25" spans="1:7" ht="30" x14ac:dyDescent="0.25">
      <c r="A25" s="53" t="str">
        <f t="shared" ca="1" si="0"/>
        <v>Séance(s) d'information (obligatoire)</v>
      </c>
      <c r="B25" s="59">
        <v>2000</v>
      </c>
      <c r="C25" s="59">
        <v>4000</v>
      </c>
      <c r="D25" s="53"/>
      <c r="E25" s="55" t="s">
        <v>22</v>
      </c>
      <c r="F25" s="55" t="s">
        <v>38</v>
      </c>
      <c r="G25" s="55" t="s">
        <v>192</v>
      </c>
    </row>
    <row r="26" spans="1:7" ht="15.75" thickBot="1" x14ac:dyDescent="0.3">
      <c r="A26" s="53" t="str">
        <f ca="1">INDIRECT(ADDRESS(ROW(),$B$1,4,1))</f>
        <v>Mesure(s) d'accompagnement</v>
      </c>
      <c r="B26" s="59"/>
      <c r="C26" s="59"/>
      <c r="D26" s="53"/>
      <c r="E26" s="55" t="s">
        <v>128</v>
      </c>
      <c r="F26" s="55" t="s">
        <v>181</v>
      </c>
      <c r="G26" s="55" t="s">
        <v>182</v>
      </c>
    </row>
    <row r="27" spans="1:7" x14ac:dyDescent="0.25">
      <c r="A27" s="57" t="str">
        <f t="shared" ca="1" si="0"/>
        <v>Oui</v>
      </c>
      <c r="B27" s="59">
        <v>3000</v>
      </c>
      <c r="C27" s="59">
        <v>6000</v>
      </c>
      <c r="D27" s="53"/>
      <c r="E27" s="55" t="s">
        <v>125</v>
      </c>
      <c r="F27" s="55" t="s">
        <v>144</v>
      </c>
      <c r="G27" s="55" t="s">
        <v>146</v>
      </c>
    </row>
    <row r="28" spans="1:7" ht="15.75" thickBot="1" x14ac:dyDescent="0.3">
      <c r="A28" s="58" t="str">
        <f t="shared" ca="1" si="0"/>
        <v>Non</v>
      </c>
      <c r="B28" s="59">
        <v>0</v>
      </c>
      <c r="C28" s="59">
        <v>0</v>
      </c>
      <c r="D28" s="53"/>
      <c r="E28" s="55" t="s">
        <v>126</v>
      </c>
      <c r="F28" s="55" t="s">
        <v>145</v>
      </c>
      <c r="G28" s="55" t="s">
        <v>147</v>
      </c>
    </row>
    <row r="29" spans="1:7" x14ac:dyDescent="0.25">
      <c r="A29" s="53" t="str">
        <f t="shared" ca="1" si="0"/>
        <v>Subvention maximale</v>
      </c>
      <c r="B29" s="53"/>
      <c r="C29" s="53"/>
      <c r="D29" s="53"/>
      <c r="E29" s="55" t="s">
        <v>16</v>
      </c>
      <c r="F29" s="55" t="s">
        <v>48</v>
      </c>
      <c r="G29" s="55" t="s">
        <v>72</v>
      </c>
    </row>
    <row r="30" spans="1:7" x14ac:dyDescent="0.25">
      <c r="A30" s="53" t="str">
        <f t="shared" ca="1" si="0"/>
        <v>Correction OFEN</v>
      </c>
      <c r="B30" s="53"/>
      <c r="C30" s="53"/>
      <c r="D30" s="53"/>
      <c r="E30" s="55" t="s">
        <v>127</v>
      </c>
      <c r="F30" s="55" t="s">
        <v>151</v>
      </c>
      <c r="G30" s="55" t="s">
        <v>152</v>
      </c>
    </row>
    <row r="31" spans="1:7" x14ac:dyDescent="0.25">
      <c r="A31" s="53" t="str">
        <f t="shared" ca="1" si="0"/>
        <v>Récapitulatif</v>
      </c>
      <c r="B31" s="53"/>
      <c r="C31" s="53"/>
      <c r="D31" s="53"/>
      <c r="E31" s="55" t="s">
        <v>11</v>
      </c>
      <c r="F31" s="55" t="s">
        <v>44</v>
      </c>
      <c r="G31" s="56" t="s">
        <v>73</v>
      </c>
    </row>
    <row r="32" spans="1:7" ht="30" x14ac:dyDescent="0.25">
      <c r="A32" s="53" t="str">
        <f t="shared" ca="1" si="0"/>
        <v>Coûts totaux du projet (selon tableau ci-dessous)</v>
      </c>
      <c r="B32" s="53"/>
      <c r="C32" s="53"/>
      <c r="D32" s="53"/>
      <c r="E32" s="55" t="s">
        <v>24</v>
      </c>
      <c r="F32" s="55" t="s">
        <v>45</v>
      </c>
      <c r="G32" s="56" t="s">
        <v>119</v>
      </c>
    </row>
    <row r="33" spans="1:9" ht="30" x14ac:dyDescent="0.25">
      <c r="A33" s="53" t="str">
        <f t="shared" ca="1" si="0"/>
        <v>Subvention théorique (40% des coûts totaux)</v>
      </c>
      <c r="B33" s="53"/>
      <c r="C33" s="53"/>
      <c r="D33" s="53"/>
      <c r="E33" s="55" t="s">
        <v>25</v>
      </c>
      <c r="F33" s="55" t="s">
        <v>46</v>
      </c>
      <c r="G33" s="56" t="s">
        <v>74</v>
      </c>
    </row>
    <row r="34" spans="1:9" ht="30" x14ac:dyDescent="0.25">
      <c r="A34" s="53" t="str">
        <f t="shared" ca="1" si="0"/>
        <v>Subvention maximale (selon tableau ci-dessus)</v>
      </c>
      <c r="B34" s="53"/>
      <c r="C34" s="53"/>
      <c r="D34" s="53"/>
      <c r="E34" s="55" t="s">
        <v>33</v>
      </c>
      <c r="F34" s="55" t="s">
        <v>180</v>
      </c>
      <c r="G34" s="56" t="s">
        <v>75</v>
      </c>
    </row>
    <row r="35" spans="1:9" x14ac:dyDescent="0.25">
      <c r="A35" s="53" t="str">
        <f t="shared" ca="1" si="0"/>
        <v>Subvention accordée</v>
      </c>
      <c r="B35" s="53"/>
      <c r="C35" s="53"/>
      <c r="D35" s="53"/>
      <c r="E35" s="55" t="s">
        <v>27</v>
      </c>
      <c r="F35" s="55" t="s">
        <v>49</v>
      </c>
      <c r="G35" s="56" t="s">
        <v>77</v>
      </c>
    </row>
    <row r="36" spans="1:9" ht="30" x14ac:dyDescent="0.25">
      <c r="A36" s="53" t="str">
        <f t="shared" ca="1" si="0"/>
        <v>Montant par commune-contact inscrite</v>
      </c>
      <c r="B36" s="53"/>
      <c r="C36" s="53"/>
      <c r="D36" s="53"/>
      <c r="E36" s="55" t="s">
        <v>23</v>
      </c>
      <c r="F36" s="55" t="s">
        <v>50</v>
      </c>
      <c r="G36" s="56" t="s">
        <v>120</v>
      </c>
    </row>
    <row r="37" spans="1:9" ht="90" x14ac:dyDescent="0.25">
      <c r="A37" s="53" t="str">
        <f t="shared" ca="1" si="0"/>
        <v>Veuillez introduire dans le tableau ci-dessous tous les coûts liés au projet. Si les tarifs horaires ne sont pas connus ou inexistants, veuillez utiliser la partie "Coûts forfaitaires".</v>
      </c>
      <c r="B37" s="53"/>
      <c r="C37" s="53"/>
      <c r="D37" s="53"/>
      <c r="E37" s="55" t="s">
        <v>37</v>
      </c>
      <c r="F37" s="55" t="s">
        <v>52</v>
      </c>
      <c r="G37" s="56" t="s">
        <v>76</v>
      </c>
    </row>
    <row r="38" spans="1:9" ht="120" x14ac:dyDescent="0.25">
      <c r="A38" s="53" t="str">
        <f t="shared" ca="1" si="0"/>
        <v>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38" s="53"/>
      <c r="C38" s="53"/>
      <c r="D38" s="53"/>
      <c r="E38" s="55" t="s">
        <v>185</v>
      </c>
      <c r="F38" s="55" t="s">
        <v>184</v>
      </c>
      <c r="G38" s="56" t="s">
        <v>186</v>
      </c>
      <c r="I38" s="69"/>
    </row>
    <row r="39" spans="1:9" ht="75" x14ac:dyDescent="0.25">
      <c r="A39" s="53" t="str">
        <f t="shared" ca="1" si="0"/>
        <v>Si la commune organise plusieurs séances d'information, tous les coûts doivent être regroupés et imputés dans cet excel.</v>
      </c>
      <c r="B39" s="53"/>
      <c r="C39" s="53"/>
      <c r="D39" s="53"/>
      <c r="E39" s="55" t="s">
        <v>206</v>
      </c>
      <c r="F39" s="55" t="s">
        <v>187</v>
      </c>
      <c r="G39" s="56" t="s">
        <v>207</v>
      </c>
      <c r="I39" s="69"/>
    </row>
    <row r="40" spans="1:9" ht="90" x14ac:dyDescent="0.25">
      <c r="A40" s="53" t="str">
        <f t="shared" ca="1" si="0"/>
        <v>REMARQUE IMPORTANTE : aucun justificatif supplémentaire n'est nécessaire en annexe. Veuillez cependant noter qu'en cas de contrôle fédéral des finances, les justificatifs devront être fournis.</v>
      </c>
      <c r="B40" s="53"/>
      <c r="C40" s="53"/>
      <c r="D40" s="53"/>
      <c r="E40" s="55" t="s">
        <v>40</v>
      </c>
      <c r="F40" s="55" t="s">
        <v>51</v>
      </c>
      <c r="G40" s="56" t="s">
        <v>118</v>
      </c>
    </row>
    <row r="41" spans="1:9" x14ac:dyDescent="0.25">
      <c r="A41" s="53" t="str">
        <f t="shared" ca="1" si="0"/>
        <v>Désignation</v>
      </c>
      <c r="B41" s="53"/>
      <c r="C41" s="53"/>
      <c r="D41" s="53"/>
      <c r="E41" s="55" t="s">
        <v>4</v>
      </c>
      <c r="F41" s="55" t="s">
        <v>54</v>
      </c>
      <c r="G41" s="55" t="s">
        <v>78</v>
      </c>
    </row>
    <row r="42" spans="1:9" x14ac:dyDescent="0.25">
      <c r="A42" s="53" t="str">
        <f t="shared" ca="1" si="0"/>
        <v>Honoraires</v>
      </c>
      <c r="B42" s="53"/>
      <c r="C42" s="53"/>
      <c r="D42" s="53"/>
      <c r="E42" s="55" t="s">
        <v>3</v>
      </c>
      <c r="F42" s="55" t="s">
        <v>55</v>
      </c>
      <c r="G42" s="56" t="s">
        <v>111</v>
      </c>
    </row>
    <row r="43" spans="1:9" x14ac:dyDescent="0.25">
      <c r="A43" s="53" t="str">
        <f t="shared" ca="1" si="0"/>
        <v>Collaborateur</v>
      </c>
      <c r="B43" s="53"/>
      <c r="C43" s="53"/>
      <c r="D43" s="53"/>
      <c r="E43" s="55" t="s">
        <v>0</v>
      </c>
      <c r="F43" s="55" t="s">
        <v>56</v>
      </c>
      <c r="G43" s="56" t="s">
        <v>79</v>
      </c>
    </row>
    <row r="44" spans="1:9" x14ac:dyDescent="0.25">
      <c r="A44" s="53" t="str">
        <f t="shared" ca="1" si="0"/>
        <v>Fonction</v>
      </c>
      <c r="B44" s="53"/>
      <c r="C44" s="53"/>
      <c r="D44" s="53"/>
      <c r="E44" s="55" t="s">
        <v>1</v>
      </c>
      <c r="F44" s="55" t="s">
        <v>57</v>
      </c>
      <c r="G44" s="56" t="s">
        <v>80</v>
      </c>
    </row>
    <row r="45" spans="1:9" x14ac:dyDescent="0.25">
      <c r="A45" s="53" t="str">
        <f t="shared" ca="1" si="0"/>
        <v>Tarif horaire</v>
      </c>
      <c r="B45" s="53"/>
      <c r="C45" s="53"/>
      <c r="D45" s="53"/>
      <c r="E45" s="55" t="s">
        <v>2</v>
      </c>
      <c r="F45" s="55" t="s">
        <v>58</v>
      </c>
      <c r="G45" s="56" t="s">
        <v>81</v>
      </c>
    </row>
    <row r="46" spans="1:9" x14ac:dyDescent="0.25">
      <c r="A46" s="53" t="str">
        <f t="shared" ca="1" si="0"/>
        <v>Nb heures</v>
      </c>
      <c r="B46" s="53"/>
      <c r="C46" s="53"/>
      <c r="D46" s="53"/>
      <c r="E46" s="55" t="s">
        <v>109</v>
      </c>
      <c r="F46" s="55" t="s">
        <v>108</v>
      </c>
      <c r="G46" s="56" t="s">
        <v>112</v>
      </c>
    </row>
    <row r="47" spans="1:9" x14ac:dyDescent="0.25">
      <c r="A47" s="53" t="str">
        <f t="shared" ca="1" si="0"/>
        <v>Sous-total</v>
      </c>
      <c r="B47" s="53"/>
      <c r="C47" s="53"/>
      <c r="D47" s="53"/>
      <c r="E47" s="55" t="s">
        <v>10</v>
      </c>
      <c r="F47" s="55" t="s">
        <v>59</v>
      </c>
      <c r="G47" s="56" t="s">
        <v>82</v>
      </c>
    </row>
    <row r="48" spans="1:9" x14ac:dyDescent="0.25">
      <c r="A48" s="53" t="str">
        <f t="shared" ca="1" si="0"/>
        <v>Coûts forfaitaires</v>
      </c>
      <c r="B48" s="53"/>
      <c r="C48" s="53"/>
      <c r="D48" s="53"/>
      <c r="E48" s="55" t="s">
        <v>7</v>
      </c>
      <c r="F48" s="55" t="s">
        <v>60</v>
      </c>
      <c r="G48" s="56" t="s">
        <v>83</v>
      </c>
    </row>
    <row r="49" spans="1:7" x14ac:dyDescent="0.25">
      <c r="A49" s="53" t="str">
        <f t="shared" ca="1" si="0"/>
        <v>Quantité</v>
      </c>
      <c r="B49" s="53"/>
      <c r="C49" s="53"/>
      <c r="D49" s="53"/>
      <c r="E49" s="55" t="s">
        <v>8</v>
      </c>
      <c r="F49" s="55" t="s">
        <v>61</v>
      </c>
      <c r="G49" s="56" t="s">
        <v>84</v>
      </c>
    </row>
    <row r="50" spans="1:7" x14ac:dyDescent="0.25">
      <c r="A50" s="53" t="str">
        <f t="shared" ca="1" si="0"/>
        <v>Montant</v>
      </c>
      <c r="B50" s="53"/>
      <c r="C50" s="53"/>
      <c r="D50" s="53"/>
      <c r="E50" s="55" t="s">
        <v>9</v>
      </c>
      <c r="F50" s="55" t="s">
        <v>62</v>
      </c>
      <c r="G50" s="56" t="s">
        <v>85</v>
      </c>
    </row>
    <row r="51" spans="1:7" x14ac:dyDescent="0.25">
      <c r="A51" s="53" t="str">
        <f t="shared" ca="1" si="0"/>
        <v>Sous-total</v>
      </c>
      <c r="B51" s="53"/>
      <c r="C51" s="53"/>
      <c r="D51" s="53"/>
      <c r="E51" s="55" t="s">
        <v>10</v>
      </c>
      <c r="F51" s="55" t="s">
        <v>59</v>
      </c>
      <c r="G51" s="56" t="s">
        <v>82</v>
      </c>
    </row>
    <row r="52" spans="1:7" x14ac:dyDescent="0.25">
      <c r="A52" s="53" t="str">
        <f t="shared" ca="1" si="0"/>
        <v>Total</v>
      </c>
      <c r="B52" s="53"/>
      <c r="C52" s="53"/>
      <c r="D52" s="53"/>
      <c r="E52" s="55" t="s">
        <v>53</v>
      </c>
      <c r="F52" s="55" t="s">
        <v>53</v>
      </c>
      <c r="G52" s="56" t="s">
        <v>86</v>
      </c>
    </row>
    <row r="53" spans="1:7" x14ac:dyDescent="0.25">
      <c r="A53" s="53" t="str">
        <f t="shared" ca="1" si="0"/>
        <v>Exemple 1 (honoraires)</v>
      </c>
      <c r="B53" s="53"/>
      <c r="C53" s="53"/>
      <c r="D53" s="53"/>
      <c r="E53" s="55" t="s">
        <v>35</v>
      </c>
      <c r="F53" s="55" t="s">
        <v>63</v>
      </c>
      <c r="G53" s="56" t="s">
        <v>117</v>
      </c>
    </row>
    <row r="54" spans="1:7" x14ac:dyDescent="0.25">
      <c r="A54" s="53" t="str">
        <f t="shared" ca="1" si="0"/>
        <v>Collaborateur_exemple_1</v>
      </c>
      <c r="B54" s="53"/>
      <c r="C54" s="53"/>
      <c r="D54" s="53"/>
      <c r="E54" s="55" t="s">
        <v>34</v>
      </c>
      <c r="F54" s="55" t="s">
        <v>64</v>
      </c>
      <c r="G54" s="56" t="s">
        <v>124</v>
      </c>
    </row>
    <row r="55" spans="1:7" x14ac:dyDescent="0.25">
      <c r="A55" s="53" t="str">
        <f t="shared" ca="1" si="0"/>
        <v>Exemple 2 (coûts forfaitaires)</v>
      </c>
      <c r="B55" s="53"/>
      <c r="C55" s="53"/>
      <c r="D55" s="53"/>
      <c r="E55" s="55" t="s">
        <v>36</v>
      </c>
      <c r="F55" s="55" t="s">
        <v>65</v>
      </c>
      <c r="G55" s="55" t="s">
        <v>87</v>
      </c>
    </row>
    <row r="56" spans="1:7" x14ac:dyDescent="0.25">
      <c r="A56" s="53" t="str">
        <f t="shared" ca="1" si="0"/>
        <v>Forfait_exemple_1</v>
      </c>
      <c r="B56" s="53"/>
      <c r="C56" s="53"/>
      <c r="D56" s="53"/>
      <c r="E56" s="56" t="s">
        <v>113</v>
      </c>
      <c r="F56" s="55" t="s">
        <v>66</v>
      </c>
      <c r="G56" s="56" t="s">
        <v>123</v>
      </c>
    </row>
    <row r="57" spans="1:7" ht="30" x14ac:dyDescent="0.25">
      <c r="A57" s="53" t="str">
        <f t="shared" ca="1" si="0"/>
        <v>Demande de subvention* (formulaire de paiement) 2025-2026</v>
      </c>
      <c r="B57" s="53"/>
      <c r="C57" s="53"/>
      <c r="D57" s="53"/>
      <c r="E57" s="60" t="s">
        <v>208</v>
      </c>
      <c r="F57" s="55" t="s">
        <v>209</v>
      </c>
      <c r="G57" s="55" t="s">
        <v>210</v>
      </c>
    </row>
    <row r="58" spans="1:7" x14ac:dyDescent="0.25">
      <c r="A58" s="53" t="str">
        <f t="shared" ca="1" si="0"/>
        <v>Données pour le paiement</v>
      </c>
      <c r="B58" s="53"/>
      <c r="C58" s="53"/>
      <c r="D58" s="53"/>
      <c r="E58" s="60" t="s">
        <v>150</v>
      </c>
      <c r="F58" s="55" t="s">
        <v>148</v>
      </c>
      <c r="G58" s="55" t="s">
        <v>149</v>
      </c>
    </row>
    <row r="59" spans="1:7" x14ac:dyDescent="0.25">
      <c r="A59" s="53" t="str">
        <f t="shared" ca="1" si="0"/>
        <v>Numéro du projet (TP 2025-XXX)</v>
      </c>
      <c r="B59" s="53"/>
      <c r="C59" s="53"/>
      <c r="D59" s="53"/>
      <c r="E59" s="55" t="s">
        <v>211</v>
      </c>
      <c r="F59" s="55" t="s">
        <v>212</v>
      </c>
      <c r="G59" s="56" t="s">
        <v>213</v>
      </c>
    </row>
    <row r="60" spans="1:7" ht="30" x14ac:dyDescent="0.25">
      <c r="A60" s="53" t="str">
        <f t="shared" ca="1" si="0"/>
        <v>Nom de la commune ou du regroupement</v>
      </c>
      <c r="B60" s="53"/>
      <c r="C60" s="53"/>
      <c r="D60" s="53"/>
      <c r="E60" s="60" t="s">
        <v>29</v>
      </c>
      <c r="F60" s="56" t="s">
        <v>114</v>
      </c>
      <c r="G60" s="56" t="s">
        <v>115</v>
      </c>
    </row>
    <row r="61" spans="1:7" x14ac:dyDescent="0.25">
      <c r="A61" s="53" t="str">
        <f t="shared" ca="1" si="0"/>
        <v>Adresse postale de la commune</v>
      </c>
      <c r="B61" s="53"/>
      <c r="C61" s="53"/>
      <c r="D61" s="53"/>
      <c r="E61" s="60" t="s">
        <v>17</v>
      </c>
      <c r="F61" s="55" t="s">
        <v>94</v>
      </c>
      <c r="G61" s="56" t="s">
        <v>99</v>
      </c>
    </row>
    <row r="62" spans="1:7" x14ac:dyDescent="0.25">
      <c r="A62" s="53" t="str">
        <f t="shared" ref="A62:A104" ca="1" si="1">INDIRECT(ADDRESS(ROW(),$B$1,4,1))</f>
        <v>NPA+Localité</v>
      </c>
      <c r="B62" s="53"/>
      <c r="C62" s="53"/>
      <c r="D62" s="53"/>
      <c r="E62" s="60" t="s">
        <v>28</v>
      </c>
      <c r="F62" s="55" t="s">
        <v>97</v>
      </c>
      <c r="G62" s="56" t="s">
        <v>116</v>
      </c>
    </row>
    <row r="63" spans="1:7" x14ac:dyDescent="0.25">
      <c r="A63" s="53" t="str">
        <f t="shared" ca="1" si="1"/>
        <v>Personne de contact dans la commune</v>
      </c>
      <c r="B63" s="53"/>
      <c r="C63" s="53"/>
      <c r="D63" s="53"/>
      <c r="E63" s="60" t="s">
        <v>30</v>
      </c>
      <c r="F63" s="55" t="s">
        <v>121</v>
      </c>
      <c r="G63" s="55" t="s">
        <v>100</v>
      </c>
    </row>
    <row r="64" spans="1:7" x14ac:dyDescent="0.25">
      <c r="A64" s="53" t="str">
        <f t="shared" ca="1" si="1"/>
        <v>Adresse e-mail</v>
      </c>
      <c r="B64" s="53"/>
      <c r="C64" s="53"/>
      <c r="D64" s="53"/>
      <c r="E64" s="60" t="s">
        <v>18</v>
      </c>
      <c r="F64" s="55" t="s">
        <v>89</v>
      </c>
      <c r="G64" s="55" t="s">
        <v>101</v>
      </c>
    </row>
    <row r="65" spans="1:7" ht="30" x14ac:dyDescent="0.25">
      <c r="A65" s="53" t="str">
        <f t="shared" ca="1" si="1"/>
        <v>Coordonnées bancaires de la commune (Banque/Poste/IBAN)</v>
      </c>
      <c r="B65" s="53"/>
      <c r="C65" s="53"/>
      <c r="D65" s="53"/>
      <c r="E65" s="60" t="s">
        <v>21</v>
      </c>
      <c r="F65" s="55" t="s">
        <v>90</v>
      </c>
      <c r="G65" s="55" t="s">
        <v>102</v>
      </c>
    </row>
    <row r="66" spans="1:7" x14ac:dyDescent="0.25">
      <c r="A66" s="53" t="str">
        <f t="shared" ca="1" si="1"/>
        <v>Subvention</v>
      </c>
      <c r="B66" s="53"/>
      <c r="C66" s="53"/>
      <c r="D66" s="53"/>
      <c r="E66" s="60" t="s">
        <v>31</v>
      </c>
      <c r="F66" s="55" t="s">
        <v>92</v>
      </c>
      <c r="G66" s="55" t="s">
        <v>93</v>
      </c>
    </row>
    <row r="67" spans="1:7" x14ac:dyDescent="0.25">
      <c r="A67" s="53" t="str">
        <f t="shared" ca="1" si="1"/>
        <v>Total de la subvention</v>
      </c>
      <c r="B67" s="53"/>
      <c r="C67" s="53"/>
      <c r="D67" s="53"/>
      <c r="E67" s="60" t="s">
        <v>19</v>
      </c>
      <c r="F67" s="55" t="s">
        <v>122</v>
      </c>
      <c r="G67" s="55" t="s">
        <v>103</v>
      </c>
    </row>
    <row r="68" spans="1:7" x14ac:dyDescent="0.25">
      <c r="A68" s="53" t="str">
        <f t="shared" ca="1" si="1"/>
        <v>Date</v>
      </c>
      <c r="B68" s="53"/>
      <c r="C68" s="53"/>
      <c r="D68" s="53"/>
      <c r="E68" s="60" t="s">
        <v>20</v>
      </c>
      <c r="F68" s="55" t="s">
        <v>91</v>
      </c>
      <c r="G68" s="55" t="s">
        <v>104</v>
      </c>
    </row>
    <row r="69" spans="1:7" ht="30" x14ac:dyDescent="0.25">
      <c r="A69" s="53" t="str">
        <f t="shared" ca="1" si="1"/>
        <v xml:space="preserve">Les contributions sont exonérées de la TVA. </v>
      </c>
      <c r="B69" s="53"/>
      <c r="C69" s="53"/>
      <c r="D69" s="53"/>
      <c r="E69" s="60" t="s">
        <v>195</v>
      </c>
      <c r="F69" s="55" t="s">
        <v>194</v>
      </c>
      <c r="G69" s="55" t="s">
        <v>196</v>
      </c>
    </row>
    <row r="70" spans="1:7" x14ac:dyDescent="0.25">
      <c r="A70" s="53" t="str">
        <f t="shared" ca="1" si="1"/>
        <v>Partie réservée à l'OFEN</v>
      </c>
      <c r="B70" s="53"/>
      <c r="C70" s="53"/>
      <c r="D70" s="53"/>
      <c r="E70" s="60" t="s">
        <v>32</v>
      </c>
      <c r="F70" s="55" t="s">
        <v>98</v>
      </c>
      <c r="G70" s="55" t="s">
        <v>105</v>
      </c>
    </row>
    <row r="71" spans="1:7" ht="45" x14ac:dyDescent="0.25">
      <c r="A71" s="53" t="str">
        <f t="shared" ca="1" si="1"/>
        <v>Signature électronique par le responsable du projet au sein de l’OFEN:</v>
      </c>
      <c r="B71" s="53"/>
      <c r="C71" s="53"/>
      <c r="D71" s="53"/>
      <c r="E71" s="60" t="s">
        <v>96</v>
      </c>
      <c r="F71" s="55" t="s">
        <v>95</v>
      </c>
      <c r="G71" s="55" t="s">
        <v>106</v>
      </c>
    </row>
    <row r="72" spans="1:7" ht="30" x14ac:dyDescent="0.25">
      <c r="A72" s="53" t="str">
        <f t="shared" ca="1" si="1"/>
        <v>!!! Vérifier/compléter les champs en vert</v>
      </c>
      <c r="B72" s="53"/>
      <c r="C72" s="53"/>
      <c r="D72" s="53"/>
      <c r="E72" s="60" t="s">
        <v>188</v>
      </c>
      <c r="F72" s="55" t="s">
        <v>189</v>
      </c>
      <c r="G72" s="56" t="s">
        <v>190</v>
      </c>
    </row>
    <row r="73" spans="1:7" ht="315" x14ac:dyDescent="0.25">
      <c r="A73" s="53" t="str">
        <f t="shared" ca="1" si="1"/>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73" s="53"/>
      <c r="C73" s="53"/>
      <c r="D73" s="53"/>
      <c r="E73" s="60" t="s">
        <v>88</v>
      </c>
      <c r="F73" s="55" t="s">
        <v>107</v>
      </c>
      <c r="G73" s="55" t="s">
        <v>110</v>
      </c>
    </row>
    <row r="74" spans="1:7" x14ac:dyDescent="0.25">
      <c r="A74" s="53">
        <f t="shared" ca="1" si="1"/>
        <v>0</v>
      </c>
      <c r="B74" s="53"/>
      <c r="C74" s="53"/>
      <c r="D74" s="53"/>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2.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7" ma:contentTypeDescription="Crée un document." ma:contentTypeScope="" ma:versionID="65974e94be6003e41392f0c983294bed">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3b18348287569466c4413389f4a5ebd1"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35BEE53B-24E9-421B-941B-BF4964153568}"/>
</file>

<file path=customXml/itemProps3.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4.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Thematique</vt:lpstr>
      <vt:lpstr>Type</vt:lpstr>
      <vt:lpstr>'Facture-Rechnung-Fattura'!Zone_d_impression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Tria Bellinda BFE</cp:lastModifiedBy>
  <cp:lastPrinted>2025-01-09T12:26:25Z</cp:lastPrinted>
  <dcterms:created xsi:type="dcterms:W3CDTF">2018-05-31T18:46:40Z</dcterms:created>
  <dcterms:modified xsi:type="dcterms:W3CDTF">2025-02-19T15:22:51Z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