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80864535\AppData\Local\rubicon\Acta Nova Client\Data\589564332\"/>
    </mc:Choice>
  </mc:AlternateContent>
  <xr:revisionPtr revIDLastSave="0" documentId="13_ncr:1_{E8F9DC19-331E-481B-8EA9-670A8D0150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vestitionen" sheetId="3" r:id="rId1"/>
    <sheet name="Tex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" l="1"/>
  <c r="A21" i="3" s="1"/>
  <c r="A22" i="2"/>
  <c r="A22" i="3" s="1"/>
  <c r="A23" i="2"/>
  <c r="A23" i="3" s="1"/>
  <c r="A24" i="2"/>
  <c r="A24" i="3" s="1"/>
  <c r="A25" i="2"/>
  <c r="A25" i="3" s="1"/>
  <c r="A26" i="2"/>
  <c r="A26" i="3" s="1"/>
  <c r="A19" i="2"/>
  <c r="A19" i="3" s="1"/>
  <c r="A20" i="2"/>
  <c r="A20" i="3" s="1"/>
  <c r="A16" i="2"/>
  <c r="D14" i="3" s="1"/>
  <c r="A29" i="2"/>
  <c r="B30" i="3" s="1"/>
  <c r="A53" i="2"/>
  <c r="A54" i="2"/>
  <c r="A54" i="3" s="1"/>
  <c r="A10" i="2" l="1"/>
  <c r="A8" i="3" s="1"/>
  <c r="A53" i="3"/>
  <c r="A37" i="2"/>
  <c r="A34" i="3" s="1"/>
  <c r="A38" i="2"/>
  <c r="A45" i="2"/>
  <c r="A44" i="3" s="1"/>
  <c r="A46" i="2"/>
  <c r="A45" i="3" s="1"/>
  <c r="A47" i="2"/>
  <c r="A46" i="3" s="1"/>
  <c r="A50" i="2"/>
  <c r="A50" i="3" s="1"/>
  <c r="C71" i="3" l="1"/>
  <c r="D71" i="3"/>
  <c r="E71" i="3"/>
  <c r="D66" i="3"/>
  <c r="E66" i="3"/>
  <c r="C66" i="3"/>
  <c r="A18" i="2"/>
  <c r="F71" i="3" l="1"/>
  <c r="D73" i="3"/>
  <c r="C73" i="3"/>
  <c r="E73" i="3"/>
  <c r="A13" i="2" l="1"/>
  <c r="A14" i="2"/>
  <c r="A14" i="3" s="1"/>
  <c r="A15" i="2"/>
  <c r="A17" i="2"/>
  <c r="D15" i="3" s="1"/>
  <c r="A27" i="2"/>
  <c r="A27" i="3" s="1"/>
  <c r="A28" i="2"/>
  <c r="A30" i="2"/>
  <c r="C30" i="3" s="1"/>
  <c r="A31" i="2"/>
  <c r="A32" i="2"/>
  <c r="A33" i="2"/>
  <c r="F30" i="3" s="1"/>
  <c r="A34" i="2"/>
  <c r="A35" i="2"/>
  <c r="A36" i="2"/>
  <c r="A33" i="3" s="1"/>
  <c r="A39" i="2"/>
  <c r="A40" i="2"/>
  <c r="A41" i="2"/>
  <c r="A42" i="2"/>
  <c r="A41" i="3" s="1"/>
  <c r="A43" i="2"/>
  <c r="A44" i="2"/>
  <c r="A43" i="3" s="1"/>
  <c r="A48" i="2"/>
  <c r="A49" i="2"/>
  <c r="A51" i="2"/>
  <c r="A51" i="3" s="1"/>
  <c r="A52" i="2"/>
  <c r="A52" i="3" s="1"/>
  <c r="A56" i="2"/>
  <c r="A57" i="2"/>
  <c r="A58" i="2"/>
  <c r="A59" i="2"/>
  <c r="A60" i="2"/>
  <c r="A63" i="3" s="1"/>
  <c r="A61" i="2"/>
  <c r="A62" i="2"/>
  <c r="A63" i="2"/>
  <c r="A64" i="2"/>
  <c r="A65" i="2"/>
  <c r="A66" i="2"/>
  <c r="A67" i="2"/>
  <c r="A71" i="3" s="1"/>
  <c r="A68" i="2"/>
  <c r="A69" i="2"/>
  <c r="A70" i="2"/>
  <c r="A68" i="3" l="1"/>
  <c r="A62" i="3"/>
  <c r="A61" i="3"/>
  <c r="A42" i="3"/>
  <c r="A47" i="3"/>
  <c r="A66" i="3" l="1"/>
  <c r="A60" i="3"/>
  <c r="A4" i="2" l="1"/>
  <c r="A12" i="2"/>
  <c r="A12" i="3" s="1"/>
  <c r="A13" i="3"/>
  <c r="A15" i="3"/>
  <c r="D30" i="3"/>
  <c r="E30" i="3"/>
  <c r="A32" i="3"/>
  <c r="A67" i="3"/>
  <c r="A69" i="3"/>
  <c r="A8" i="2"/>
  <c r="A6" i="3" s="1"/>
  <c r="A9" i="2"/>
  <c r="A11" i="2"/>
  <c r="A7" i="2"/>
  <c r="A73" i="3" l="1"/>
  <c r="A7" i="3"/>
</calcChain>
</file>

<file path=xl/sharedStrings.xml><?xml version="1.0" encoding="utf-8"?>
<sst xmlns="http://schemas.openxmlformats.org/spreadsheetml/2006/main" count="175" uniqueCount="163">
  <si>
    <t>Allgemeine Angaben</t>
  </si>
  <si>
    <t>Gesuchsteller</t>
  </si>
  <si>
    <t>Leittechnik (EMSR)</t>
  </si>
  <si>
    <t>Bitte Sprache auswählen</t>
  </si>
  <si>
    <t>Veuillez choisir la langue svp.</t>
  </si>
  <si>
    <t xml:space="preserve">Gesamttotal ohne MWSt. </t>
  </si>
  <si>
    <t>D</t>
  </si>
  <si>
    <t>F</t>
  </si>
  <si>
    <t>I</t>
  </si>
  <si>
    <t xml:space="preserve">Selezioneare la lingua p.f. </t>
  </si>
  <si>
    <t>Zwischentotal</t>
  </si>
  <si>
    <t>Total Honorare
(max. 15% der anrechenbaren Erstellungskosten)</t>
  </si>
  <si>
    <t>Planungskosten</t>
  </si>
  <si>
    <t>Bauleitungskosten</t>
  </si>
  <si>
    <t>Baukosten</t>
  </si>
  <si>
    <t>Die Zeilen können nach Bedarf angepasst werden. Zusätzliche Zeilen können eingefügt werden.</t>
  </si>
  <si>
    <t>[CHF]</t>
  </si>
  <si>
    <t>Betrag aus Offerten ohne MWSt</t>
  </si>
  <si>
    <t>Anrechenbare Kosten</t>
  </si>
  <si>
    <t>Nicht anrechenbare Kosten</t>
  </si>
  <si>
    <t>Schaltanlagen</t>
  </si>
  <si>
    <t>f13</t>
  </si>
  <si>
    <t>f21</t>
  </si>
  <si>
    <t>f33</t>
  </si>
  <si>
    <t>f48</t>
  </si>
  <si>
    <t>f59</t>
  </si>
  <si>
    <t>f60</t>
  </si>
  <si>
    <t>f62</t>
  </si>
  <si>
    <t>i13</t>
  </si>
  <si>
    <t>i21</t>
  </si>
  <si>
    <t>i32</t>
  </si>
  <si>
    <t>i47</t>
  </si>
  <si>
    <t>i59</t>
  </si>
  <si>
    <t>i60</t>
  </si>
  <si>
    <t>i62</t>
  </si>
  <si>
    <t>f0</t>
  </si>
  <si>
    <t>i0</t>
  </si>
  <si>
    <t>Um die Sprache zu wechseln, die gewünschte Sprache in Blatt/Zelle Investitionskosten!E5 wählen</t>
  </si>
  <si>
    <t>Zerkleinerer</t>
  </si>
  <si>
    <t>Gasverwertung</t>
  </si>
  <si>
    <t>Gasaufbereitung</t>
  </si>
  <si>
    <t>f27</t>
  </si>
  <si>
    <t>i27</t>
  </si>
  <si>
    <t>…</t>
  </si>
  <si>
    <t>Données générales</t>
  </si>
  <si>
    <t>Indicationi generali</t>
  </si>
  <si>
    <t>Requérant/e</t>
  </si>
  <si>
    <t>Richiedente</t>
  </si>
  <si>
    <t>Production nette d’électricité attendue après l’investissement</t>
  </si>
  <si>
    <t>Prevista produzione elettrica netta dopo l'investimento</t>
  </si>
  <si>
    <t>Les lignes peuvent être adaptées selon les besoins. Des lignes supplémentaires peuvent être insérées.</t>
  </si>
  <si>
    <t>Montant des offres sans TVA</t>
  </si>
  <si>
    <t>Importo delle offerte senza IVA</t>
  </si>
  <si>
    <t>Coûts imputables</t>
  </si>
  <si>
    <t>Costi ammissibili</t>
  </si>
  <si>
    <t>Coûts non imputables</t>
  </si>
  <si>
    <t>Costi non ammissibili</t>
  </si>
  <si>
    <t xml:space="preserve">Contributions aux investissements pour les installations de biogaz </t>
  </si>
  <si>
    <t>Notfackel</t>
  </si>
  <si>
    <t>Torche de secours</t>
  </si>
  <si>
    <t>Fiamma d'emergenza</t>
  </si>
  <si>
    <t>Système de commande (MCR)</t>
  </si>
  <si>
    <t>Tecnica di gestione (EMSR)</t>
  </si>
  <si>
    <t>Installation électrique</t>
  </si>
  <si>
    <t>Tableaux de distribution</t>
  </si>
  <si>
    <t>Apparecchiature di comando</t>
  </si>
  <si>
    <t>Sous-total</t>
  </si>
  <si>
    <t>Totale intermedio</t>
  </si>
  <si>
    <t>Coûts de planification</t>
  </si>
  <si>
    <t>Costi di pianificazione</t>
  </si>
  <si>
    <t>Frais de direction des travaux</t>
  </si>
  <si>
    <t>Costi di gestione della costruzione</t>
  </si>
  <si>
    <t>Total des honoraires_x000D_
(max. 15% des frais de réalisation imputables)</t>
  </si>
  <si>
    <t xml:space="preserve">Total général sans TVA </t>
  </si>
  <si>
    <t xml:space="preserve">Totale senza IVA </t>
  </si>
  <si>
    <t xml:space="preserve">Modello per l'elenco dell'investimento </t>
  </si>
  <si>
    <t>Le righe possono venire adattate secondo le necessità. È possibile inserire altre righe.</t>
  </si>
  <si>
    <t>Diese Spalte wird für das Blatt "Investitionskosten" verwendet</t>
  </si>
  <si>
    <t>Broyeur</t>
  </si>
  <si>
    <t>Trituratore</t>
  </si>
  <si>
    <t>Utilisation du gaz</t>
  </si>
  <si>
    <t>Traitement du gaz</t>
  </si>
  <si>
    <t>Costi di costruzione</t>
  </si>
  <si>
    <t>Separation</t>
  </si>
  <si>
    <t>Séparation</t>
  </si>
  <si>
    <t>Separazione</t>
  </si>
  <si>
    <t>Utilizzo di gaz</t>
  </si>
  <si>
    <t>Trattamento del gas</t>
  </si>
  <si>
    <t>Totale tasse
(max. 15% dei costi di costruzione ammissibili).</t>
  </si>
  <si>
    <t xml:space="preserve">Coûts de construction </t>
  </si>
  <si>
    <t>Planungs- und Bauleitungskosten</t>
  </si>
  <si>
    <t>Coûts de planification et de direction des travaux</t>
  </si>
  <si>
    <t>Costi di progettazione e di gestione della costruzione</t>
  </si>
  <si>
    <t>Bedienungszentrale</t>
  </si>
  <si>
    <t>Centre de commande</t>
  </si>
  <si>
    <t>Centro di controllo</t>
  </si>
  <si>
    <t xml:space="preserve">Elektroinstallation </t>
  </si>
  <si>
    <t xml:space="preserve">Installazione elettrica </t>
  </si>
  <si>
    <t>Anlagentechnik</t>
  </si>
  <si>
    <t>Dosiersystem</t>
  </si>
  <si>
    <t>Rühreinrichtung</t>
  </si>
  <si>
    <t>Pumpeinrichtung</t>
  </si>
  <si>
    <t>Installations techniques</t>
  </si>
  <si>
    <t>Ingegneria degli impianti</t>
  </si>
  <si>
    <t>Sistema di dosaggio</t>
  </si>
  <si>
    <t>Système de dosage</t>
  </si>
  <si>
    <t>Pompes</t>
  </si>
  <si>
    <t>System d'agitation</t>
  </si>
  <si>
    <t>Dispositivo di agitazione</t>
  </si>
  <si>
    <t>Dispositivo di pompaggio</t>
  </si>
  <si>
    <t>Fermenter</t>
  </si>
  <si>
    <t>Gasspeicher</t>
  </si>
  <si>
    <t>Version April 2025</t>
  </si>
  <si>
    <t>Kapazität Aufbereitungsanlage</t>
  </si>
  <si>
    <t xml:space="preserve">Erwartete Biomethanproduktion </t>
  </si>
  <si>
    <t>Nm3 Methan / Stunde</t>
  </si>
  <si>
    <t>Sicherheitseinrichtungen</t>
  </si>
  <si>
    <t>Substratannahme</t>
  </si>
  <si>
    <t>Réception de substrats</t>
  </si>
  <si>
    <t>Ricezione del substrato</t>
  </si>
  <si>
    <t>Dispositifs de sécurité</t>
  </si>
  <si>
    <t>Dispositivi di sicurezza</t>
  </si>
  <si>
    <t>Version avril 2025</t>
  </si>
  <si>
    <t>Versione aprile 2025</t>
  </si>
  <si>
    <t>Modèle de liste des investissements</t>
  </si>
  <si>
    <t>Capacité de l'installation d'épuration du gaz</t>
  </si>
  <si>
    <t>Capacità dell'impianto di depurazione del gas</t>
  </si>
  <si>
    <t xml:space="preserve">Bemerkungen </t>
  </si>
  <si>
    <t xml:space="preserve">Remarques </t>
  </si>
  <si>
    <t xml:space="preserve">Osservazioni </t>
  </si>
  <si>
    <t>Offerten-Nr.</t>
  </si>
  <si>
    <t>No. de l'offre</t>
  </si>
  <si>
    <t xml:space="preserve">N. del preventivo </t>
  </si>
  <si>
    <t>Bitte Offerten nummerieren und in Kolonne B die Referenz angeben.</t>
  </si>
  <si>
    <t xml:space="preserve">   -&gt; Wenn möglich, eine Zeile pro Offerte </t>
  </si>
  <si>
    <t xml:space="preserve">   -&gt; Keine Beträge aus verschiedenen Offerten zusammenzählen</t>
  </si>
  <si>
    <t xml:space="preserve">   -&gt; Keine Beträge auf verschiedene Zeilen aufsplitten </t>
  </si>
  <si>
    <t xml:space="preserve">  -&gt; Wenn ein Betrag nicht vollständig anrechenbar ist, kann er in einen anrechenbaren (Kolonne D) und einen nicht anrechenbaren (Kolonne E) Teil aufgesplittet werden</t>
  </si>
  <si>
    <t>Bitte das Feld "Bemerkungen" nutzen, wenn Erklärungsbedarf besteht (z.B. bei Anteil nicht anrechenbarer Kosten)</t>
  </si>
  <si>
    <t>kWh/Jahr</t>
  </si>
  <si>
    <t>kWh/a</t>
  </si>
  <si>
    <t>kWh/anno</t>
  </si>
  <si>
    <t>Anleitung</t>
  </si>
  <si>
    <t>Instructions</t>
  </si>
  <si>
    <t>Istruzioni</t>
  </si>
  <si>
    <t>Si prega di numerare le offerte e di indicare il riferimento nella colonna B.</t>
  </si>
  <si>
    <t>Veuillez numéroter les offres et indiquer la référence dans la colonne B.</t>
  </si>
  <si>
    <t xml:space="preserve">   -&gt; Ne pas additionner des montants de différentes offres</t>
  </si>
  <si>
    <t xml:space="preserve">   -&gt; Non sommare gli importi di diverse offerte</t>
  </si>
  <si>
    <t xml:space="preserve">   -&gt; Se possibile, una riga per offerta</t>
  </si>
  <si>
    <t xml:space="preserve">   -&gt; Si possible, une ligne par offre</t>
  </si>
  <si>
    <t xml:space="preserve">   -&gt; Ne pas répartir des montants sur plusieurs lignes</t>
  </si>
  <si>
    <t xml:space="preserve">   -&gt; Non distribuire gli importi su più righe</t>
  </si>
  <si>
    <t xml:space="preserve">   -&gt; Si un montant n'est pas entièrement imputable, il peut être divisé en une partie imputable (colonne D) et une partie non imputable (colonne E)</t>
  </si>
  <si>
    <t xml:space="preserve">   -&gt; Se un importo non è interamente imputabile, può essere suddiviso in una parte imputabile (colonna D) e una parte non imputabile (colonna E)</t>
  </si>
  <si>
    <t>Veuillez utiliser le champ «Remarques» si vous avez besoin d'explications (par exemple, en cas de part de coûts non imputables)</t>
  </si>
  <si>
    <t>Si prega di utilizzare il campo “Osservazioni” se è necessaria una spiegazione (ad es. in caso di quota di costi non imputabili)</t>
  </si>
  <si>
    <t>Vorlage zur Auflistung der Investitionskosten</t>
  </si>
  <si>
    <t>Investitionsbeitrag Biomethananlagen</t>
  </si>
  <si>
    <r>
      <t xml:space="preserve">Die Angaben müssen </t>
    </r>
    <r>
      <rPr>
        <u/>
        <sz val="10"/>
        <color theme="1"/>
        <rFont val="Arial"/>
        <family val="2"/>
      </rPr>
      <t>nachvollziehbar</t>
    </r>
    <r>
      <rPr>
        <sz val="10"/>
        <color theme="1"/>
        <rFont val="Arial"/>
        <family val="2"/>
      </rPr>
      <t xml:space="preserve"> sein: </t>
    </r>
  </si>
  <si>
    <r>
      <t xml:space="preserve">Les informations doivent être </t>
    </r>
    <r>
      <rPr>
        <u/>
        <sz val="10"/>
        <color theme="1"/>
        <rFont val="Arial"/>
        <family val="2"/>
      </rPr>
      <t>facilement compréhensibles</t>
    </r>
  </si>
  <si>
    <r>
      <t>Le informazioni devono essere</t>
    </r>
    <r>
      <rPr>
        <u/>
        <sz val="10"/>
        <color theme="1"/>
        <rFont val="Arial"/>
        <family val="2"/>
      </rPr>
      <t xml:space="preserve"> facilmente comprensibili</t>
    </r>
  </si>
  <si>
    <t>Contributi di investimento per impianti di biogas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</si>
</sst>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i/>
      <sz val="9"/>
      <color theme="1" tint="0.249977111117893"/>
      <name val="Arial"/>
      <family val="2"/>
    </font>
    <font>
      <sz val="10"/>
      <color rgb="FF454545"/>
      <name val="Arial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9" fontId="3" fillId="2" borderId="1" xfId="1" applyFont="1" applyFill="1" applyBorder="1" applyAlignment="1">
      <alignment horizontal="center"/>
    </xf>
    <xf numFmtId="0" fontId="3" fillId="0" borderId="0" xfId="0" applyFont="1"/>
    <xf numFmtId="0" fontId="3" fillId="4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4" borderId="1" xfId="0" applyFont="1" applyFill="1" applyBorder="1"/>
    <xf numFmtId="0" fontId="11" fillId="3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11" fillId="0" borderId="0" xfId="0" applyFont="1"/>
    <xf numFmtId="0" fontId="10" fillId="2" borderId="2" xfId="0" applyFont="1" applyFill="1" applyBorder="1"/>
    <xf numFmtId="0" fontId="12" fillId="0" borderId="0" xfId="0" applyFont="1" applyAlignment="1">
      <alignment horizontal="justify" vertical="center"/>
    </xf>
    <xf numFmtId="0" fontId="11" fillId="0" borderId="1" xfId="0" applyFont="1" applyBorder="1"/>
    <xf numFmtId="0" fontId="3" fillId="0" borderId="1" xfId="0" applyFont="1" applyBorder="1"/>
    <xf numFmtId="164" fontId="3" fillId="4" borderId="1" xfId="2" applyNumberFormat="1" applyFont="1" applyFill="1" applyBorder="1"/>
    <xf numFmtId="164" fontId="11" fillId="2" borderId="1" xfId="2" applyNumberFormat="1" applyFont="1" applyFill="1" applyBorder="1"/>
    <xf numFmtId="164" fontId="10" fillId="4" borderId="1" xfId="2" applyNumberFormat="1" applyFont="1" applyFill="1" applyBorder="1"/>
    <xf numFmtId="164" fontId="11" fillId="2" borderId="1" xfId="2" applyNumberFormat="1" applyFont="1" applyFill="1" applyBorder="1" applyAlignment="1">
      <alignment wrapText="1"/>
    </xf>
    <xf numFmtId="164" fontId="3" fillId="0" borderId="1" xfId="2" applyNumberFormat="1" applyFont="1" applyFill="1" applyBorder="1"/>
    <xf numFmtId="164" fontId="10" fillId="2" borderId="2" xfId="2" applyNumberFormat="1" applyFont="1" applyFill="1" applyBorder="1"/>
    <xf numFmtId="164" fontId="0" fillId="3" borderId="0" xfId="2" applyNumberFormat="1" applyFont="1" applyFill="1" applyBorder="1" applyAlignment="1" applyProtection="1">
      <alignment horizontal="right"/>
      <protection locked="0"/>
    </xf>
    <xf numFmtId="164" fontId="3" fillId="3" borderId="1" xfId="2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4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0" xfId="0" applyProtection="1">
      <protection locked="0"/>
    </xf>
    <xf numFmtId="0" fontId="15" fillId="0" borderId="0" xfId="0" applyFont="1" applyAlignment="1">
      <alignment wrapText="1"/>
    </xf>
    <xf numFmtId="0" fontId="15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6" fillId="6" borderId="0" xfId="0" applyFont="1" applyFill="1"/>
    <xf numFmtId="0" fontId="9" fillId="6" borderId="9" xfId="0" applyFont="1" applyFill="1" applyBorder="1"/>
    <xf numFmtId="0" fontId="9" fillId="6" borderId="10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6" fillId="6" borderId="7" xfId="0" applyFont="1" applyFill="1" applyBorder="1"/>
    <xf numFmtId="0" fontId="0" fillId="6" borderId="0" xfId="0" applyFill="1"/>
    <xf numFmtId="0" fontId="0" fillId="6" borderId="5" xfId="0" applyFill="1" applyBorder="1"/>
    <xf numFmtId="0" fontId="6" fillId="6" borderId="8" xfId="0" applyFont="1" applyFill="1" applyBorder="1"/>
    <xf numFmtId="0" fontId="6" fillId="6" borderId="12" xfId="0" applyFont="1" applyFill="1" applyBorder="1"/>
    <xf numFmtId="164" fontId="0" fillId="3" borderId="12" xfId="2" applyNumberFormat="1" applyFont="1" applyFill="1" applyBorder="1" applyAlignment="1" applyProtection="1">
      <alignment horizontal="right"/>
      <protection locked="0"/>
    </xf>
    <xf numFmtId="0" fontId="0" fillId="6" borderId="12" xfId="0" applyFill="1" applyBorder="1"/>
    <xf numFmtId="0" fontId="0" fillId="6" borderId="6" xfId="0" applyFill="1" applyBorder="1"/>
    <xf numFmtId="0" fontId="5" fillId="5" borderId="1" xfId="0" applyFont="1" applyFill="1" applyBorder="1" applyAlignment="1">
      <alignment wrapText="1"/>
    </xf>
    <xf numFmtId="0" fontId="13" fillId="5" borderId="4" xfId="0" applyFont="1" applyFill="1" applyBorder="1" applyAlignment="1">
      <alignment horizontal="left" wrapText="1"/>
    </xf>
    <xf numFmtId="0" fontId="17" fillId="2" borderId="9" xfId="0" applyFont="1" applyFill="1" applyBorder="1"/>
    <xf numFmtId="0" fontId="6" fillId="2" borderId="10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16" fillId="2" borderId="7" xfId="0" quotePrefix="1" applyFont="1" applyFill="1" applyBorder="1"/>
    <xf numFmtId="0" fontId="6" fillId="2" borderId="0" xfId="0" applyFont="1" applyFill="1"/>
    <xf numFmtId="0" fontId="0" fillId="2" borderId="0" xfId="0" applyFill="1"/>
    <xf numFmtId="0" fontId="0" fillId="2" borderId="5" xfId="0" applyFill="1" applyBorder="1"/>
    <xf numFmtId="0" fontId="16" fillId="2" borderId="8" xfId="0" quotePrefix="1" applyFont="1" applyFill="1" applyBorder="1"/>
    <xf numFmtId="0" fontId="6" fillId="2" borderId="12" xfId="0" applyFont="1" applyFill="1" applyBorder="1"/>
    <xf numFmtId="0" fontId="0" fillId="2" borderId="12" xfId="0" applyFill="1" applyBorder="1"/>
    <xf numFmtId="0" fontId="0" fillId="2" borderId="6" xfId="0" applyFill="1" applyBorder="1"/>
    <xf numFmtId="0" fontId="11" fillId="0" borderId="7" xfId="0" quotePrefix="1" applyFont="1" applyBorder="1" applyAlignment="1">
      <alignment wrapText="1"/>
    </xf>
    <xf numFmtId="0" fontId="11" fillId="0" borderId="7" xfId="0" quotePrefix="1" applyFont="1" applyBorder="1"/>
    <xf numFmtId="0" fontId="0" fillId="0" borderId="0" xfId="0" quotePrefix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13" fillId="5" borderId="3" xfId="0" applyFont="1" applyFill="1" applyBorder="1" applyAlignment="1">
      <alignment horizontal="left" wrapText="1"/>
    </xf>
    <xf numFmtId="0" fontId="13" fillId="5" borderId="4" xfId="0" applyFont="1" applyFill="1" applyBorder="1" applyAlignment="1">
      <alignment horizontal="left" wrapText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</xdr:colOff>
      <xdr:row>0</xdr:row>
      <xdr:rowOff>22224</xdr:rowOff>
    </xdr:from>
    <xdr:to>
      <xdr:col>0</xdr:col>
      <xdr:colOff>2079622</xdr:colOff>
      <xdr:row>4</xdr:row>
      <xdr:rowOff>38734</xdr:rowOff>
    </xdr:to>
    <xdr:pic>
      <xdr:nvPicPr>
        <xdr:cNvPr id="2" name="Bild 2" descr="Logo_colo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2" y="22224"/>
          <a:ext cx="2062480" cy="638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zoomScale="120" zoomScaleNormal="120" workbookViewId="0">
      <selection activeCell="F5" sqref="F5"/>
    </sheetView>
  </sheetViews>
  <sheetFormatPr baseColWidth="10" defaultRowHeight="12.5" x14ac:dyDescent="0.25"/>
  <cols>
    <col min="1" max="1" width="55.81640625" style="6" customWidth="1"/>
    <col min="2" max="2" width="8.54296875" style="6" customWidth="1"/>
    <col min="3" max="5" width="14.54296875" customWidth="1"/>
    <col min="6" max="6" width="45.54296875" customWidth="1"/>
    <col min="7" max="7" width="14.453125" customWidth="1"/>
  </cols>
  <sheetData>
    <row r="1" spans="1:6" x14ac:dyDescent="0.25">
      <c r="F1" t="s">
        <v>3</v>
      </c>
    </row>
    <row r="2" spans="1:6" x14ac:dyDescent="0.25">
      <c r="F2" t="s">
        <v>4</v>
      </c>
    </row>
    <row r="3" spans="1:6" x14ac:dyDescent="0.25">
      <c r="F3" t="s">
        <v>9</v>
      </c>
    </row>
    <row r="5" spans="1:6" ht="13" x14ac:dyDescent="0.3">
      <c r="F5" s="67" t="s">
        <v>6</v>
      </c>
    </row>
    <row r="6" spans="1:6" s="1" customFormat="1" ht="18" x14ac:dyDescent="0.4">
      <c r="A6" s="7" t="str">
        <f>Texte!A8</f>
        <v>Investitionsbeitrag Biomethananlagen</v>
      </c>
      <c r="B6" s="7"/>
    </row>
    <row r="7" spans="1:6" s="1" customFormat="1" ht="17.5" x14ac:dyDescent="0.35">
      <c r="A7" s="8" t="str">
        <f>Texte!A9</f>
        <v>Vorlage zur Auflistung der Investitionskosten</v>
      </c>
      <c r="B7" s="8"/>
    </row>
    <row r="8" spans="1:6" x14ac:dyDescent="0.25">
      <c r="A8" s="6" t="str">
        <f>Texte!A10</f>
        <v>Version April 2025</v>
      </c>
    </row>
    <row r="11" spans="1:6" ht="13" thickBot="1" x14ac:dyDescent="0.3"/>
    <row r="12" spans="1:6" ht="13" x14ac:dyDescent="0.3">
      <c r="A12" s="38" t="str">
        <f>Texte!A12</f>
        <v>Allgemeine Angaben</v>
      </c>
      <c r="B12" s="39"/>
      <c r="C12" s="40"/>
      <c r="D12" s="40"/>
      <c r="E12" s="40"/>
      <c r="F12" s="41"/>
    </row>
    <row r="13" spans="1:6" x14ac:dyDescent="0.25">
      <c r="A13" s="42" t="str">
        <f>Texte!A13</f>
        <v>Gesuchsteller</v>
      </c>
      <c r="B13" s="37"/>
      <c r="C13" s="68"/>
      <c r="D13" s="68"/>
      <c r="E13" s="68"/>
      <c r="F13" s="69"/>
    </row>
    <row r="14" spans="1:6" x14ac:dyDescent="0.25">
      <c r="A14" s="42" t="str">
        <f>Texte!A14</f>
        <v>Kapazität Aufbereitungsanlage</v>
      </c>
      <c r="B14" s="37"/>
      <c r="C14" s="24"/>
      <c r="D14" s="43" t="str">
        <f>Texte!A16</f>
        <v>Nm3 Methan / Stunde</v>
      </c>
      <c r="E14" s="43"/>
      <c r="F14" s="44"/>
    </row>
    <row r="15" spans="1:6" ht="13" thickBot="1" x14ac:dyDescent="0.3">
      <c r="A15" s="45" t="str">
        <f>Texte!A15</f>
        <v xml:space="preserve">Erwartete Biomethanproduktion </v>
      </c>
      <c r="B15" s="46"/>
      <c r="C15" s="47"/>
      <c r="D15" s="48" t="str">
        <f>Texte!A17</f>
        <v>kWh/Jahr</v>
      </c>
      <c r="E15" s="48"/>
      <c r="F15" s="49"/>
    </row>
    <row r="18" spans="1:6" ht="13" thickBot="1" x14ac:dyDescent="0.3"/>
    <row r="19" spans="1:6" x14ac:dyDescent="0.25">
      <c r="A19" s="52" t="str">
        <f>Texte!A19</f>
        <v>Anleitung</v>
      </c>
      <c r="B19" s="53"/>
      <c r="C19" s="54"/>
      <c r="D19" s="54"/>
      <c r="E19" s="54"/>
      <c r="F19" s="55"/>
    </row>
    <row r="20" spans="1:6" ht="13" x14ac:dyDescent="0.3">
      <c r="A20" s="56" t="str">
        <f>Texte!A20</f>
        <v>Bitte Offerten nummerieren und in Kolonne B die Referenz angeben.</v>
      </c>
      <c r="B20" s="57"/>
      <c r="C20" s="58"/>
      <c r="D20" s="58"/>
      <c r="E20" s="58"/>
      <c r="F20" s="59"/>
    </row>
    <row r="21" spans="1:6" ht="13" x14ac:dyDescent="0.3">
      <c r="A21" s="56" t="str">
        <f>Texte!A21</f>
        <v xml:space="preserve">Die Angaben müssen nachvollziehbar sein: </v>
      </c>
      <c r="B21" s="57"/>
      <c r="C21" s="58"/>
      <c r="D21" s="58"/>
      <c r="E21" s="58"/>
      <c r="F21" s="59"/>
    </row>
    <row r="22" spans="1:6" ht="13" x14ac:dyDescent="0.3">
      <c r="A22" s="56" t="str">
        <f>Texte!A22</f>
        <v xml:space="preserve">   -&gt; Wenn möglich, eine Zeile pro Offerte </v>
      </c>
      <c r="B22" s="57"/>
      <c r="C22" s="58"/>
      <c r="D22" s="58"/>
      <c r="E22" s="58"/>
      <c r="F22" s="59"/>
    </row>
    <row r="23" spans="1:6" ht="13" x14ac:dyDescent="0.3">
      <c r="A23" s="56" t="str">
        <f>Texte!A23</f>
        <v xml:space="preserve">   -&gt; Keine Beträge aus verschiedenen Offerten zusammenzählen</v>
      </c>
      <c r="B23" s="57"/>
      <c r="C23" s="58"/>
      <c r="D23" s="58"/>
      <c r="E23" s="58"/>
      <c r="F23" s="59"/>
    </row>
    <row r="24" spans="1:6" ht="13" x14ac:dyDescent="0.3">
      <c r="A24" s="56" t="str">
        <f>Texte!A24</f>
        <v xml:space="preserve">   -&gt; Keine Beträge auf verschiedene Zeilen aufsplitten </v>
      </c>
      <c r="B24" s="57"/>
      <c r="C24" s="58"/>
      <c r="D24" s="58"/>
      <c r="E24" s="58"/>
      <c r="F24" s="59"/>
    </row>
    <row r="25" spans="1:6" ht="13" x14ac:dyDescent="0.3">
      <c r="A25" s="56" t="str">
        <f>Texte!A25</f>
        <v xml:space="preserve">  -&gt; Wenn ein Betrag nicht vollständig anrechenbar ist, kann er in einen anrechenbaren (Kolonne D) und einen nicht anrechenbaren (Kolonne E) Teil aufgesplittet werden</v>
      </c>
      <c r="B25" s="57"/>
      <c r="C25" s="58"/>
      <c r="D25" s="58"/>
      <c r="E25" s="58"/>
      <c r="F25" s="59"/>
    </row>
    <row r="26" spans="1:6" ht="13" x14ac:dyDescent="0.3">
      <c r="A26" s="56" t="str">
        <f>Texte!A26</f>
        <v>Bitte das Feld "Bemerkungen" nutzen, wenn Erklärungsbedarf besteht (z.B. bei Anteil nicht anrechenbarer Kosten)</v>
      </c>
      <c r="B26" s="57"/>
      <c r="C26" s="58"/>
      <c r="D26" s="58"/>
      <c r="E26" s="58"/>
      <c r="F26" s="59"/>
    </row>
    <row r="27" spans="1:6" ht="13.5" thickBot="1" x14ac:dyDescent="0.35">
      <c r="A27" s="60" t="str">
        <f>Texte!A27</f>
        <v>Die Zeilen können nach Bedarf angepasst werden. Zusätzliche Zeilen können eingefügt werden.</v>
      </c>
      <c r="B27" s="61"/>
      <c r="C27" s="62"/>
      <c r="D27" s="62"/>
      <c r="E27" s="62"/>
      <c r="F27" s="63"/>
    </row>
    <row r="30" spans="1:6" ht="37.5" customHeight="1" x14ac:dyDescent="0.25">
      <c r="A30" s="70"/>
      <c r="B30" s="50" t="str">
        <f>Texte!A29</f>
        <v>Offerten-Nr.</v>
      </c>
      <c r="C30" s="50" t="str">
        <f>Texte!A30</f>
        <v>Betrag aus Offerten ohne MWSt</v>
      </c>
      <c r="D30" s="50" t="str">
        <f>Texte!A31</f>
        <v>Anrechenbare Kosten</v>
      </c>
      <c r="E30" s="50" t="str">
        <f>Texte!A32</f>
        <v>Nicht anrechenbare Kosten</v>
      </c>
      <c r="F30" s="50" t="str">
        <f>Texte!A33</f>
        <v xml:space="preserve">Bemerkungen </v>
      </c>
    </row>
    <row r="31" spans="1:6" ht="15.65" customHeight="1" x14ac:dyDescent="0.3">
      <c r="A31" s="71"/>
      <c r="B31" s="51"/>
      <c r="C31" s="50" t="s">
        <v>16</v>
      </c>
      <c r="D31" s="50" t="s">
        <v>16</v>
      </c>
      <c r="E31" s="50" t="s">
        <v>16</v>
      </c>
      <c r="F31" s="50"/>
    </row>
    <row r="32" spans="1:6" s="2" customFormat="1" x14ac:dyDescent="0.25">
      <c r="A32" s="9" t="str">
        <f>Texte!A35</f>
        <v>Baukosten</v>
      </c>
      <c r="B32" s="9"/>
      <c r="C32" s="5"/>
      <c r="D32" s="5"/>
      <c r="E32" s="5"/>
      <c r="F32" s="5"/>
    </row>
    <row r="33" spans="1:6" s="2" customFormat="1" x14ac:dyDescent="0.25">
      <c r="A33" s="10" t="str">
        <f>Texte!A36</f>
        <v>Substratannahme</v>
      </c>
      <c r="B33" s="10"/>
      <c r="C33" s="25"/>
      <c r="D33" s="25"/>
      <c r="E33" s="25"/>
      <c r="F33" s="26"/>
    </row>
    <row r="34" spans="1:6" x14ac:dyDescent="0.25">
      <c r="A34" s="10" t="str">
        <f>Texte!A37</f>
        <v>Fermenter</v>
      </c>
      <c r="B34" s="10"/>
      <c r="C34" s="25"/>
      <c r="D34" s="25"/>
      <c r="E34" s="25"/>
      <c r="F34" s="26"/>
    </row>
    <row r="35" spans="1:6" x14ac:dyDescent="0.25">
      <c r="A35" s="10" t="s">
        <v>43</v>
      </c>
      <c r="B35" s="10"/>
      <c r="C35" s="25"/>
      <c r="D35" s="25"/>
      <c r="E35" s="25"/>
      <c r="F35" s="26"/>
    </row>
    <row r="36" spans="1:6" x14ac:dyDescent="0.25">
      <c r="A36" s="10"/>
      <c r="B36" s="10"/>
      <c r="C36" s="25"/>
      <c r="D36" s="25"/>
      <c r="E36" s="25"/>
      <c r="F36" s="26"/>
    </row>
    <row r="37" spans="1:6" x14ac:dyDescent="0.25">
      <c r="A37" s="27"/>
      <c r="B37" s="27"/>
      <c r="C37" s="25"/>
      <c r="D37" s="25"/>
      <c r="E37" s="25"/>
      <c r="F37" s="26"/>
    </row>
    <row r="38" spans="1:6" x14ac:dyDescent="0.25">
      <c r="A38" s="27"/>
      <c r="B38" s="27"/>
      <c r="C38" s="25"/>
      <c r="D38" s="25"/>
      <c r="E38" s="25"/>
      <c r="F38" s="26"/>
    </row>
    <row r="39" spans="1:6" x14ac:dyDescent="0.25">
      <c r="A39" s="27"/>
      <c r="B39" s="27"/>
      <c r="C39" s="25"/>
      <c r="D39" s="25"/>
      <c r="E39" s="25"/>
      <c r="F39" s="26"/>
    </row>
    <row r="40" spans="1:6" s="2" customFormat="1" x14ac:dyDescent="0.25">
      <c r="A40" s="27"/>
      <c r="B40" s="27"/>
      <c r="C40" s="25"/>
      <c r="D40" s="25"/>
      <c r="E40" s="25"/>
      <c r="F40" s="26"/>
    </row>
    <row r="41" spans="1:6" x14ac:dyDescent="0.25">
      <c r="A41" s="9" t="str">
        <f>Texte!A42</f>
        <v>Anlagentechnik</v>
      </c>
      <c r="B41" s="9"/>
      <c r="C41" s="18"/>
      <c r="D41" s="18"/>
      <c r="E41" s="18"/>
      <c r="F41" s="5"/>
    </row>
    <row r="42" spans="1:6" x14ac:dyDescent="0.25">
      <c r="A42" s="10" t="str">
        <f>Texte!A43</f>
        <v>Dosiersystem</v>
      </c>
      <c r="B42" s="10"/>
      <c r="C42" s="25"/>
      <c r="D42" s="25"/>
      <c r="E42" s="25"/>
      <c r="F42" s="26"/>
    </row>
    <row r="43" spans="1:6" x14ac:dyDescent="0.25">
      <c r="A43" s="10" t="str">
        <f>Texte!A44</f>
        <v>Zerkleinerer</v>
      </c>
      <c r="B43" s="10"/>
      <c r="C43" s="25"/>
      <c r="D43" s="25"/>
      <c r="E43" s="25"/>
      <c r="F43" s="26"/>
    </row>
    <row r="44" spans="1:6" x14ac:dyDescent="0.25">
      <c r="A44" s="10" t="str">
        <f>Texte!A45</f>
        <v>Pumpeinrichtung</v>
      </c>
      <c r="B44" s="10"/>
      <c r="C44" s="25"/>
      <c r="D44" s="25"/>
      <c r="E44" s="25"/>
      <c r="F44" s="26"/>
    </row>
    <row r="45" spans="1:6" x14ac:dyDescent="0.25">
      <c r="A45" s="10" t="str">
        <f>Texte!A46</f>
        <v>Rühreinrichtung</v>
      </c>
      <c r="B45" s="10"/>
      <c r="C45" s="25"/>
      <c r="D45" s="25"/>
      <c r="E45" s="25"/>
      <c r="F45" s="26"/>
    </row>
    <row r="46" spans="1:6" x14ac:dyDescent="0.25">
      <c r="A46" s="10" t="str">
        <f>Texte!A47</f>
        <v>Separation</v>
      </c>
      <c r="B46" s="10"/>
      <c r="C46" s="25"/>
      <c r="D46" s="25"/>
      <c r="E46" s="25"/>
      <c r="F46" s="26"/>
    </row>
    <row r="47" spans="1:6" x14ac:dyDescent="0.25">
      <c r="A47" s="27" t="str">
        <f>Texte!A48</f>
        <v>…</v>
      </c>
      <c r="B47" s="27"/>
      <c r="C47" s="25"/>
      <c r="D47" s="25"/>
      <c r="E47" s="25"/>
      <c r="F47" s="26"/>
    </row>
    <row r="48" spans="1:6" x14ac:dyDescent="0.25">
      <c r="A48" s="27"/>
      <c r="B48" s="27"/>
      <c r="C48" s="25"/>
      <c r="D48" s="25"/>
      <c r="E48" s="25"/>
      <c r="F48" s="26"/>
    </row>
    <row r="49" spans="1:6" x14ac:dyDescent="0.25">
      <c r="A49" s="27"/>
      <c r="B49" s="27"/>
      <c r="C49" s="25"/>
      <c r="D49" s="25"/>
      <c r="E49" s="25"/>
      <c r="F49" s="26"/>
    </row>
    <row r="50" spans="1:6" s="2" customFormat="1" x14ac:dyDescent="0.25">
      <c r="A50" s="9" t="str">
        <f>Texte!A50</f>
        <v>Gasverwertung</v>
      </c>
      <c r="B50" s="9"/>
      <c r="C50" s="18"/>
      <c r="D50" s="18"/>
      <c r="E50" s="18"/>
      <c r="F50" s="5"/>
    </row>
    <row r="51" spans="1:6" x14ac:dyDescent="0.25">
      <c r="A51" s="10" t="str">
        <f>Texte!A51</f>
        <v>Gasaufbereitung</v>
      </c>
      <c r="B51" s="10"/>
      <c r="C51" s="25"/>
      <c r="D51" s="25"/>
      <c r="E51" s="25"/>
      <c r="F51" s="26"/>
    </row>
    <row r="52" spans="1:6" x14ac:dyDescent="0.25">
      <c r="A52" s="10" t="str">
        <f>Texte!A52</f>
        <v>Sicherheitseinrichtungen</v>
      </c>
      <c r="B52" s="10"/>
      <c r="C52" s="25"/>
      <c r="D52" s="25"/>
      <c r="E52" s="25"/>
      <c r="F52" s="26"/>
    </row>
    <row r="53" spans="1:6" x14ac:dyDescent="0.25">
      <c r="A53" s="10" t="str">
        <f>Texte!A53</f>
        <v>Notfackel</v>
      </c>
      <c r="B53" s="10"/>
      <c r="C53" s="25"/>
      <c r="D53" s="25"/>
      <c r="E53" s="25"/>
      <c r="F53" s="26"/>
    </row>
    <row r="54" spans="1:6" x14ac:dyDescent="0.25">
      <c r="A54" s="10" t="str">
        <f>Texte!A54</f>
        <v>…</v>
      </c>
      <c r="B54" s="10"/>
      <c r="C54" s="25"/>
      <c r="D54" s="25"/>
      <c r="E54" s="25"/>
      <c r="F54" s="26"/>
    </row>
    <row r="55" spans="1:6" x14ac:dyDescent="0.25">
      <c r="A55" s="27"/>
      <c r="B55" s="27"/>
      <c r="C55" s="25"/>
      <c r="D55" s="25"/>
      <c r="E55" s="25"/>
      <c r="F55" s="26"/>
    </row>
    <row r="56" spans="1:6" s="2" customFormat="1" x14ac:dyDescent="0.25">
      <c r="A56" s="27"/>
      <c r="B56" s="27"/>
      <c r="C56" s="25"/>
      <c r="D56" s="25"/>
      <c r="E56" s="25"/>
      <c r="F56" s="26"/>
    </row>
    <row r="57" spans="1:6" x14ac:dyDescent="0.25">
      <c r="A57" s="27"/>
      <c r="B57" s="27"/>
      <c r="C57" s="25"/>
      <c r="D57" s="25"/>
      <c r="E57" s="25"/>
      <c r="F57" s="26"/>
    </row>
    <row r="58" spans="1:6" x14ac:dyDescent="0.25">
      <c r="A58" s="27"/>
      <c r="B58" s="27"/>
      <c r="C58" s="25"/>
      <c r="D58" s="25"/>
      <c r="E58" s="25"/>
      <c r="F58" s="26"/>
    </row>
    <row r="59" spans="1:6" x14ac:dyDescent="0.25">
      <c r="A59" s="27"/>
      <c r="B59" s="27"/>
      <c r="C59" s="25"/>
      <c r="D59" s="25"/>
      <c r="E59" s="25"/>
      <c r="F59" s="26"/>
    </row>
    <row r="60" spans="1:6" x14ac:dyDescent="0.25">
      <c r="A60" s="9" t="str">
        <f>Texte!A57</f>
        <v>Leittechnik (EMSR)</v>
      </c>
      <c r="B60" s="9"/>
      <c r="C60" s="18"/>
      <c r="D60" s="18"/>
      <c r="E60" s="18"/>
      <c r="F60" s="5"/>
    </row>
    <row r="61" spans="1:6" x14ac:dyDescent="0.25">
      <c r="A61" s="10" t="str">
        <f>Texte!A58</f>
        <v>Schaltanlagen</v>
      </c>
      <c r="B61" s="10"/>
      <c r="C61" s="25"/>
      <c r="D61" s="25"/>
      <c r="E61" s="25"/>
      <c r="F61" s="26"/>
    </row>
    <row r="62" spans="1:6" x14ac:dyDescent="0.25">
      <c r="A62" s="10" t="str">
        <f>Texte!A59</f>
        <v xml:space="preserve">Elektroinstallation </v>
      </c>
      <c r="B62" s="10"/>
      <c r="C62" s="25"/>
      <c r="D62" s="25"/>
      <c r="E62" s="25"/>
      <c r="F62" s="26"/>
    </row>
    <row r="63" spans="1:6" x14ac:dyDescent="0.25">
      <c r="A63" s="10" t="str">
        <f>Texte!A60</f>
        <v>Bedienungszentrale</v>
      </c>
      <c r="B63" s="10"/>
      <c r="C63" s="25"/>
      <c r="D63" s="25"/>
      <c r="E63" s="25"/>
      <c r="F63" s="26"/>
    </row>
    <row r="64" spans="1:6" x14ac:dyDescent="0.25">
      <c r="A64" s="27"/>
      <c r="B64" s="27"/>
      <c r="C64" s="25"/>
      <c r="D64" s="25"/>
      <c r="E64" s="25"/>
      <c r="F64" s="26"/>
    </row>
    <row r="65" spans="1:6" x14ac:dyDescent="0.25">
      <c r="A65" s="27"/>
      <c r="B65" s="27"/>
      <c r="C65" s="25"/>
      <c r="D65" s="25"/>
      <c r="E65" s="25"/>
      <c r="F65" s="26"/>
    </row>
    <row r="66" spans="1:6" x14ac:dyDescent="0.25">
      <c r="A66" s="11" t="str">
        <f>Texte!A62</f>
        <v>Zwischentotal</v>
      </c>
      <c r="B66" s="11"/>
      <c r="C66" s="19">
        <f>SUM(C33:C65)</f>
        <v>0</v>
      </c>
      <c r="D66" s="19">
        <f>SUM(D33:D65)</f>
        <v>0</v>
      </c>
      <c r="E66" s="19">
        <f>SUM(E33:E65)</f>
        <v>0</v>
      </c>
      <c r="F66" s="11"/>
    </row>
    <row r="67" spans="1:6" x14ac:dyDescent="0.25">
      <c r="A67" s="9" t="str">
        <f>Texte!A63</f>
        <v>Planungs- und Bauleitungskosten</v>
      </c>
      <c r="B67" s="9"/>
      <c r="C67" s="20"/>
      <c r="D67" s="20"/>
      <c r="E67" s="20"/>
      <c r="F67" s="9"/>
    </row>
    <row r="68" spans="1:6" x14ac:dyDescent="0.25">
      <c r="A68" s="10" t="str">
        <f>Texte!A64</f>
        <v>Planungskosten</v>
      </c>
      <c r="B68" s="10"/>
      <c r="C68" s="25"/>
      <c r="D68" s="25"/>
      <c r="E68" s="25"/>
      <c r="F68" s="26"/>
    </row>
    <row r="69" spans="1:6" x14ac:dyDescent="0.25">
      <c r="A69" s="10" t="str">
        <f>Texte!A65</f>
        <v>Bauleitungskosten</v>
      </c>
      <c r="B69" s="10"/>
      <c r="C69" s="25"/>
      <c r="D69" s="25"/>
      <c r="E69" s="25"/>
      <c r="F69" s="26"/>
    </row>
    <row r="70" spans="1:6" x14ac:dyDescent="0.25">
      <c r="A70" s="27"/>
      <c r="B70" s="27"/>
      <c r="C70" s="25"/>
      <c r="D70" s="25"/>
      <c r="E70" s="25"/>
      <c r="F70" s="26"/>
    </row>
    <row r="71" spans="1:6" ht="25" customHeight="1" thickBot="1" x14ac:dyDescent="0.3">
      <c r="A71" s="12" t="str">
        <f>Texte!A67</f>
        <v>Total Honorare
(max. 15% der anrechenbaren Erstellungskosten)</v>
      </c>
      <c r="B71" s="12"/>
      <c r="C71" s="21">
        <f>SUM(C68:C70)</f>
        <v>0</v>
      </c>
      <c r="D71" s="21">
        <f t="shared" ref="D71:E71" si="0">SUM(D68:D70)</f>
        <v>0</v>
      </c>
      <c r="E71" s="21">
        <f t="shared" si="0"/>
        <v>0</v>
      </c>
      <c r="F71" s="3" t="e">
        <f>D71/D66</f>
        <v>#DIV/0!</v>
      </c>
    </row>
    <row r="72" spans="1:6" ht="13" thickBot="1" x14ac:dyDescent="0.3">
      <c r="A72" s="16"/>
      <c r="B72" s="16"/>
      <c r="C72" s="22"/>
      <c r="D72" s="22"/>
      <c r="E72" s="22"/>
      <c r="F72" s="17"/>
    </row>
    <row r="73" spans="1:6" ht="13" thickBot="1" x14ac:dyDescent="0.3">
      <c r="A73" s="14" t="str">
        <f>Texte!A69</f>
        <v xml:space="preserve">Gesamttotal ohne MWSt. </v>
      </c>
      <c r="B73" s="14"/>
      <c r="C73" s="23">
        <f>C71+C66</f>
        <v>0</v>
      </c>
      <c r="D73" s="23">
        <f t="shared" ref="D73:E73" si="1">D71+D66</f>
        <v>0</v>
      </c>
      <c r="E73" s="23">
        <f t="shared" si="1"/>
        <v>0</v>
      </c>
      <c r="F73" s="14"/>
    </row>
    <row r="74" spans="1:6" x14ac:dyDescent="0.25">
      <c r="A74" s="13"/>
      <c r="B74" s="13"/>
      <c r="C74" s="4"/>
      <c r="D74" s="4"/>
      <c r="E74" s="4"/>
      <c r="F74" s="4"/>
    </row>
    <row r="80" spans="1:6" x14ac:dyDescent="0.25">
      <c r="A80" s="15"/>
      <c r="B80" s="15"/>
    </row>
  </sheetData>
  <mergeCells count="2">
    <mergeCell ref="C13:F13"/>
    <mergeCell ref="A30:A31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Texte!$C$3:$E$3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0"/>
  <sheetViews>
    <sheetView topLeftCell="B1" zoomScale="90" zoomScaleNormal="90" workbookViewId="0">
      <selection activeCell="E9" sqref="E9"/>
    </sheetView>
  </sheetViews>
  <sheetFormatPr baseColWidth="10" defaultColWidth="11.54296875" defaultRowHeight="12.5" x14ac:dyDescent="0.25"/>
  <cols>
    <col min="1" max="1" width="84" style="2" customWidth="1"/>
    <col min="2" max="2" width="8.54296875" style="28" customWidth="1"/>
    <col min="3" max="5" width="71.54296875" style="28" customWidth="1"/>
    <col min="6" max="6" width="59.81640625" style="28" customWidth="1"/>
    <col min="7" max="7" width="11.54296875" style="28"/>
    <col min="8" max="16384" width="11.54296875" style="2"/>
  </cols>
  <sheetData>
    <row r="1" spans="1:5" x14ac:dyDescent="0.25">
      <c r="A1" s="33" t="s">
        <v>77</v>
      </c>
      <c r="B1" s="34"/>
    </row>
    <row r="2" spans="1:5" x14ac:dyDescent="0.25">
      <c r="A2" s="33" t="s">
        <v>37</v>
      </c>
      <c r="B2" s="34"/>
    </row>
    <row r="3" spans="1:5" ht="13" x14ac:dyDescent="0.3">
      <c r="A3" s="35"/>
      <c r="B3" s="29"/>
      <c r="C3" s="28" t="s">
        <v>6</v>
      </c>
      <c r="D3" s="29" t="s">
        <v>7</v>
      </c>
      <c r="E3" s="29" t="s">
        <v>8</v>
      </c>
    </row>
    <row r="4" spans="1:5" x14ac:dyDescent="0.25">
      <c r="A4" s="2">
        <f>A5</f>
        <v>0</v>
      </c>
    </row>
    <row r="6" spans="1:5" ht="13" x14ac:dyDescent="0.3">
      <c r="D6" s="29"/>
      <c r="E6" s="29"/>
    </row>
    <row r="7" spans="1:5" x14ac:dyDescent="0.25">
      <c r="A7" s="31">
        <f>IF(Investitionen!$F$5=$C$3,C7,IF(Investitionen!$F$5=$D$3,D7,IF(Investitionen!$F$5=$E$3,E7,"ungültige Sprache gewählt")))</f>
        <v>0</v>
      </c>
      <c r="D7" s="28" t="s">
        <v>35</v>
      </c>
      <c r="E7" s="28" t="s">
        <v>36</v>
      </c>
    </row>
    <row r="8" spans="1:5" x14ac:dyDescent="0.25">
      <c r="A8" s="31" t="str">
        <f>IF(Investitionen!$F$5=$C$3,C8,IF(Investitionen!$F$5=$D$3,D8,IF(Investitionen!$F$5=$E$3,E8,"ungültige Sprache gewählt")))</f>
        <v>Investitionsbeitrag Biomethananlagen</v>
      </c>
      <c r="C8" s="28" t="s">
        <v>158</v>
      </c>
      <c r="D8" s="28" t="s">
        <v>57</v>
      </c>
      <c r="E8" s="28" t="s">
        <v>162</v>
      </c>
    </row>
    <row r="9" spans="1:5" x14ac:dyDescent="0.25">
      <c r="A9" s="31" t="str">
        <f>IF(Investitionen!$F$5=$C$3,C9,IF(Investitionen!$F$5=$D$3,D9,IF(Investitionen!$F$5=$E$3,E9,"ungültige Sprache gewählt")))</f>
        <v>Vorlage zur Auflistung der Investitionskosten</v>
      </c>
      <c r="C9" s="28" t="s">
        <v>157</v>
      </c>
      <c r="D9" s="36" t="s">
        <v>124</v>
      </c>
      <c r="E9" s="32" t="s">
        <v>75</v>
      </c>
    </row>
    <row r="10" spans="1:5" x14ac:dyDescent="0.25">
      <c r="A10" s="31" t="str">
        <f>IF(Investitionen!$F$5=$C$3,C10,IF(Investitionen!$F$5=$D$3,D10,IF(Investitionen!$F$5=$E$3,E10,"ungültige Sprache gewählt")))</f>
        <v>Version April 2025</v>
      </c>
      <c r="C10" s="28" t="s">
        <v>112</v>
      </c>
      <c r="D10" s="36" t="s">
        <v>122</v>
      </c>
      <c r="E10" s="28" t="s">
        <v>123</v>
      </c>
    </row>
    <row r="11" spans="1:5" x14ac:dyDescent="0.25">
      <c r="A11" s="31">
        <f>IF(Investitionen!$F$5=$C$3,C11,IF(Investitionen!$F$5=$D$3,D11,IF(Investitionen!$F$5=$E$3,E11,"ungültige Sprache gewählt")))</f>
        <v>0</v>
      </c>
    </row>
    <row r="12" spans="1:5" x14ac:dyDescent="0.25">
      <c r="A12" s="31" t="str">
        <f>IF(Investitionen!$F$5=$C$3,C12,IF(Investitionen!$F$5=$D$3,D12,IF(Investitionen!$F$5=$E$3,E12,"ungültige Sprache gewählt")))</f>
        <v>Allgemeine Angaben</v>
      </c>
      <c r="C12" s="28" t="s">
        <v>0</v>
      </c>
      <c r="D12" s="28" t="s">
        <v>44</v>
      </c>
      <c r="E12" s="28" t="s">
        <v>45</v>
      </c>
    </row>
    <row r="13" spans="1:5" x14ac:dyDescent="0.25">
      <c r="A13" s="31" t="str">
        <f>IF(Investitionen!$F$5=$C$3,C13,IF(Investitionen!$F$5=$D$3,D13,IF(Investitionen!$F$5=$E$3,E13,"ungültige Sprache gewählt")))</f>
        <v>Gesuchsteller</v>
      </c>
      <c r="C13" s="28" t="s">
        <v>1</v>
      </c>
      <c r="D13" s="28" t="s">
        <v>46</v>
      </c>
      <c r="E13" s="28" t="s">
        <v>47</v>
      </c>
    </row>
    <row r="14" spans="1:5" x14ac:dyDescent="0.25">
      <c r="A14" s="31" t="str">
        <f>IF(Investitionen!$F$5=$C$3,C14,IF(Investitionen!$F$5=$D$3,D14,IF(Investitionen!$F$5=$E$3,E14,"ungültige Sprache gewählt")))</f>
        <v>Kapazität Aufbereitungsanlage</v>
      </c>
      <c r="C14" s="28" t="s">
        <v>113</v>
      </c>
      <c r="D14" s="36" t="s">
        <v>125</v>
      </c>
      <c r="E14" s="28" t="s">
        <v>126</v>
      </c>
    </row>
    <row r="15" spans="1:5" x14ac:dyDescent="0.25">
      <c r="A15" s="31" t="str">
        <f>IF(Investitionen!$F$5=$C$3,C15,IF(Investitionen!$F$5=$D$3,D15,IF(Investitionen!$F$5=$E$3,E15,"ungültige Sprache gewählt")))</f>
        <v xml:space="preserve">Erwartete Biomethanproduktion </v>
      </c>
      <c r="C15" s="28" t="s">
        <v>114</v>
      </c>
      <c r="D15" s="28" t="s">
        <v>48</v>
      </c>
      <c r="E15" s="28" t="s">
        <v>49</v>
      </c>
    </row>
    <row r="16" spans="1:5" x14ac:dyDescent="0.25">
      <c r="A16" s="31" t="str">
        <f>IF(Investitionen!$F$5=$C$3,C16,IF(Investitionen!$F$5=$D$3,D16,IF(Investitionen!$F$5=$E$3,E16,"ungültige Sprache gewählt")))</f>
        <v>Nm3 Methan / Stunde</v>
      </c>
      <c r="C16" s="28" t="s">
        <v>115</v>
      </c>
    </row>
    <row r="17" spans="1:5" x14ac:dyDescent="0.25">
      <c r="A17" s="31" t="str">
        <f>IF(Investitionen!$F$5=$C$3,C17,IF(Investitionen!$F$5=$D$3,D17,IF(Investitionen!$F$5=$E$3,E17,"ungültige Sprache gewählt")))</f>
        <v>kWh/Jahr</v>
      </c>
      <c r="C17" s="28" t="s">
        <v>139</v>
      </c>
      <c r="D17" s="28" t="s">
        <v>140</v>
      </c>
      <c r="E17" s="28" t="s">
        <v>141</v>
      </c>
    </row>
    <row r="18" spans="1:5" x14ac:dyDescent="0.25">
      <c r="A18" s="31">
        <f>IF(Investitionen!$F$5=$C$3,C18,IF(Investitionen!$F$5=$D$3,D18,IF(Investitionen!$F$5=$E$3,E18,"ungültige Sprache gewählt")))</f>
        <v>0</v>
      </c>
      <c r="D18" s="28" t="s">
        <v>21</v>
      </c>
      <c r="E18" s="28" t="s">
        <v>28</v>
      </c>
    </row>
    <row r="19" spans="1:5" x14ac:dyDescent="0.25">
      <c r="A19" s="31" t="str">
        <f>IF(Investitionen!$F$5=$C$3,C19,IF(Investitionen!$F$5=$D$3,D19,IF(Investitionen!$F$5=$E$3,E19,"ungültige Sprache gewählt")))</f>
        <v>Anleitung</v>
      </c>
      <c r="C19" s="28" t="s">
        <v>142</v>
      </c>
      <c r="D19" s="28" t="s">
        <v>143</v>
      </c>
      <c r="E19" s="28" t="s">
        <v>144</v>
      </c>
    </row>
    <row r="20" spans="1:5" x14ac:dyDescent="0.25">
      <c r="A20" s="31" t="str">
        <f>IF(Investitionen!$F$5=$C$3,C20,IF(Investitionen!$F$5=$D$3,D20,IF(Investitionen!$F$5=$E$3,E20,"ungültige Sprache gewählt")))</f>
        <v>Bitte Offerten nummerieren und in Kolonne B die Referenz angeben.</v>
      </c>
      <c r="C20" s="28" t="s">
        <v>133</v>
      </c>
      <c r="D20" s="28" t="s">
        <v>146</v>
      </c>
      <c r="E20" s="28" t="s">
        <v>145</v>
      </c>
    </row>
    <row r="21" spans="1:5" x14ac:dyDescent="0.25">
      <c r="A21" s="31" t="str">
        <f>IF(Investitionen!$F$5=$C$3,C21,IF(Investitionen!$F$5=$D$3,D21,IF(Investitionen!$F$5=$E$3,E21,"ungültige Sprache gewählt")))</f>
        <v xml:space="preserve">Die Angaben müssen nachvollziehbar sein: </v>
      </c>
      <c r="C21" s="28" t="s">
        <v>159</v>
      </c>
      <c r="D21" s="28" t="s">
        <v>160</v>
      </c>
      <c r="E21" s="28" t="s">
        <v>161</v>
      </c>
    </row>
    <row r="22" spans="1:5" x14ac:dyDescent="0.25">
      <c r="A22" s="31" t="str">
        <f>IF(Investitionen!$F$5=$C$3,C22,IF(Investitionen!$F$5=$D$3,D22,IF(Investitionen!$F$5=$E$3,E22,"ungültige Sprache gewählt")))</f>
        <v xml:space="preserve">   -&gt; Wenn möglich, eine Zeile pro Offerte </v>
      </c>
      <c r="C22" s="64" t="s">
        <v>134</v>
      </c>
      <c r="D22" s="66" t="s">
        <v>150</v>
      </c>
      <c r="E22" s="66" t="s">
        <v>149</v>
      </c>
    </row>
    <row r="23" spans="1:5" x14ac:dyDescent="0.25">
      <c r="A23" s="31" t="str">
        <f>IF(Investitionen!$F$5=$C$3,C23,IF(Investitionen!$F$5=$D$3,D23,IF(Investitionen!$F$5=$E$3,E23,"ungültige Sprache gewählt")))</f>
        <v xml:space="preserve">   -&gt; Keine Beträge aus verschiedenen Offerten zusammenzählen</v>
      </c>
      <c r="C23" s="64" t="s">
        <v>135</v>
      </c>
      <c r="D23" s="66" t="s">
        <v>147</v>
      </c>
      <c r="E23" s="66" t="s">
        <v>148</v>
      </c>
    </row>
    <row r="24" spans="1:5" x14ac:dyDescent="0.25">
      <c r="A24" s="31" t="str">
        <f>IF(Investitionen!$F$5=$C$3,C24,IF(Investitionen!$F$5=$D$3,D24,IF(Investitionen!$F$5=$E$3,E24,"ungültige Sprache gewählt")))</f>
        <v xml:space="preserve">   -&gt; Keine Beträge auf verschiedene Zeilen aufsplitten </v>
      </c>
      <c r="C24" s="65" t="s">
        <v>136</v>
      </c>
      <c r="D24" s="66" t="s">
        <v>151</v>
      </c>
      <c r="E24" s="66" t="s">
        <v>152</v>
      </c>
    </row>
    <row r="25" spans="1:5" ht="25" x14ac:dyDescent="0.25">
      <c r="A25" s="31" t="str">
        <f>IF(Investitionen!$F$5=$C$3,C25,IF(Investitionen!$F$5=$D$3,D25,IF(Investitionen!$F$5=$E$3,E25,"ungültige Sprache gewählt")))</f>
        <v xml:space="preserve">  -&gt; Wenn ein Betrag nicht vollständig anrechenbar ist, kann er in einen anrechenbaren (Kolonne D) und einen nicht anrechenbaren (Kolonne E) Teil aufgesplittet werden</v>
      </c>
      <c r="C25" s="64" t="s">
        <v>137</v>
      </c>
      <c r="D25" s="66" t="s">
        <v>153</v>
      </c>
      <c r="E25" s="66" t="s">
        <v>154</v>
      </c>
    </row>
    <row r="26" spans="1:5" ht="25" x14ac:dyDescent="0.25">
      <c r="A26" s="31" t="str">
        <f>IF(Investitionen!$F$5=$C$3,C26,IF(Investitionen!$F$5=$D$3,D26,IF(Investitionen!$F$5=$E$3,E26,"ungültige Sprache gewählt")))</f>
        <v>Bitte das Feld "Bemerkungen" nutzen, wenn Erklärungsbedarf besteht (z.B. bei Anteil nicht anrechenbarer Kosten)</v>
      </c>
      <c r="C26" s="28" t="s">
        <v>138</v>
      </c>
      <c r="D26" s="28" t="s">
        <v>155</v>
      </c>
      <c r="E26" s="28" t="s">
        <v>156</v>
      </c>
    </row>
    <row r="27" spans="1:5" ht="12.65" customHeight="1" x14ac:dyDescent="0.25">
      <c r="A27" s="31" t="str">
        <f>IF(Investitionen!$F$5=$C$3,C27,IF(Investitionen!$F$5=$D$3,D27,IF(Investitionen!$F$5=$E$3,E27,"ungültige Sprache gewählt")))</f>
        <v>Die Zeilen können nach Bedarf angepasst werden. Zusätzliche Zeilen können eingefügt werden.</v>
      </c>
      <c r="C27" s="28" t="s">
        <v>15</v>
      </c>
      <c r="D27" s="28" t="s">
        <v>50</v>
      </c>
      <c r="E27" s="32" t="s">
        <v>76</v>
      </c>
    </row>
    <row r="28" spans="1:5" ht="12.65" customHeight="1" x14ac:dyDescent="0.25">
      <c r="A28" s="31">
        <f>IF(Investitionen!$F$5=$C$3,C28,IF(Investitionen!$F$5=$D$3,D28,IF(Investitionen!$F$5=$E$3,E28,"ungültige Sprache gewählt")))</f>
        <v>0</v>
      </c>
    </row>
    <row r="29" spans="1:5" ht="12.65" customHeight="1" x14ac:dyDescent="0.25">
      <c r="A29" s="31" t="str">
        <f>IF(Investitionen!$F$5=$C$3,C29,IF(Investitionen!$F$5=$D$3,D29,IF(Investitionen!$F$5=$E$3,E29,"ungültige Sprache gewählt")))</f>
        <v>Offerten-Nr.</v>
      </c>
      <c r="C29" s="28" t="s">
        <v>130</v>
      </c>
      <c r="D29" s="28" t="s">
        <v>131</v>
      </c>
      <c r="E29" s="28" t="s">
        <v>132</v>
      </c>
    </row>
    <row r="30" spans="1:5" ht="12.65" customHeight="1" x14ac:dyDescent="0.25">
      <c r="A30" s="31" t="str">
        <f>IF(Investitionen!$F$5=$C$3,C30,IF(Investitionen!$F$5=$D$3,D30,IF(Investitionen!$F$5=$E$3,E30,"ungültige Sprache gewählt")))</f>
        <v>Betrag aus Offerten ohne MWSt</v>
      </c>
      <c r="C30" s="28" t="s">
        <v>17</v>
      </c>
      <c r="D30" s="28" t="s">
        <v>51</v>
      </c>
      <c r="E30" s="28" t="s">
        <v>52</v>
      </c>
    </row>
    <row r="31" spans="1:5" ht="12.65" customHeight="1" x14ac:dyDescent="0.25">
      <c r="A31" s="31" t="str">
        <f>IF(Investitionen!$F$5=$C$3,C31,IF(Investitionen!$F$5=$D$3,D31,IF(Investitionen!$F$5=$E$3,E31,"ungültige Sprache gewählt")))</f>
        <v>Anrechenbare Kosten</v>
      </c>
      <c r="C31" s="28" t="s">
        <v>18</v>
      </c>
      <c r="D31" s="28" t="s">
        <v>53</v>
      </c>
      <c r="E31" s="28" t="s">
        <v>54</v>
      </c>
    </row>
    <row r="32" spans="1:5" ht="12.65" customHeight="1" x14ac:dyDescent="0.25">
      <c r="A32" s="31" t="str">
        <f>IF(Investitionen!$F$5=$C$3,C32,IF(Investitionen!$F$5=$D$3,D32,IF(Investitionen!$F$5=$E$3,E32,"ungültige Sprache gewählt")))</f>
        <v>Nicht anrechenbare Kosten</v>
      </c>
      <c r="C32" s="28" t="s">
        <v>19</v>
      </c>
      <c r="D32" s="28" t="s">
        <v>55</v>
      </c>
      <c r="E32" s="28" t="s">
        <v>56</v>
      </c>
    </row>
    <row r="33" spans="1:5" ht="12.65" customHeight="1" x14ac:dyDescent="0.25">
      <c r="A33" s="31" t="str">
        <f>IF(Investitionen!$F$5=$C$3,C33,IF(Investitionen!$F$5=$D$3,D33,IF(Investitionen!$F$5=$E$3,E33,"ungültige Sprache gewählt")))</f>
        <v xml:space="preserve">Bemerkungen </v>
      </c>
      <c r="C33" s="28" t="s">
        <v>127</v>
      </c>
      <c r="D33" s="28" t="s">
        <v>128</v>
      </c>
      <c r="E33" s="28" t="s">
        <v>129</v>
      </c>
    </row>
    <row r="34" spans="1:5" ht="12.65" customHeight="1" x14ac:dyDescent="0.25">
      <c r="A34" s="31">
        <f>IF(Investitionen!$F$5=$C$3,C34,IF(Investitionen!$F$5=$D$3,D34,IF(Investitionen!$F$5=$E$3,E34,"ungültige Sprache gewählt")))</f>
        <v>0</v>
      </c>
      <c r="D34" s="28" t="s">
        <v>22</v>
      </c>
      <c r="E34" s="28" t="s">
        <v>29</v>
      </c>
    </row>
    <row r="35" spans="1:5" x14ac:dyDescent="0.25">
      <c r="A35" s="31" t="str">
        <f>IF(Investitionen!$F$5=$C$3,C35,IF(Investitionen!$F$5=$D$3,D35,IF(Investitionen!$F$5=$E$3,E35,"ungültige Sprache gewählt")))</f>
        <v>Baukosten</v>
      </c>
      <c r="C35" s="28" t="s">
        <v>14</v>
      </c>
      <c r="D35" s="28" t="s">
        <v>89</v>
      </c>
      <c r="E35" s="28" t="s">
        <v>82</v>
      </c>
    </row>
    <row r="36" spans="1:5" x14ac:dyDescent="0.25">
      <c r="A36" s="31" t="str">
        <f>IF(Investitionen!$F$5=$C$3,C36,IF(Investitionen!$F$5=$D$3,D36,IF(Investitionen!$F$5=$E$3,E36,"ungültige Sprache gewählt")))</f>
        <v>Substratannahme</v>
      </c>
      <c r="C36" s="28" t="s">
        <v>117</v>
      </c>
      <c r="D36" s="28" t="s">
        <v>118</v>
      </c>
      <c r="E36" s="28" t="s">
        <v>119</v>
      </c>
    </row>
    <row r="37" spans="1:5" x14ac:dyDescent="0.25">
      <c r="A37" s="31" t="str">
        <f>IF(Investitionen!$F$5=$C$3,C37,IF(Investitionen!$F$5=$D$3,D37,IF(Investitionen!$F$5=$E$3,E37,"ungültige Sprache gewählt")))</f>
        <v>Fermenter</v>
      </c>
      <c r="C37" s="28" t="s">
        <v>110</v>
      </c>
      <c r="E37" s="30"/>
    </row>
    <row r="38" spans="1:5" x14ac:dyDescent="0.25">
      <c r="A38" s="31" t="str">
        <f>IF(Investitionen!$F$5=$C$3,C38,IF(Investitionen!$F$5=$D$3,D38,IF(Investitionen!$F$5=$E$3,E38,"ungültige Sprache gewählt")))</f>
        <v>Gasspeicher</v>
      </c>
      <c r="C38" s="28" t="s">
        <v>111</v>
      </c>
      <c r="E38" s="30"/>
    </row>
    <row r="39" spans="1:5" x14ac:dyDescent="0.25">
      <c r="A39" s="31" t="str">
        <f>IF(Investitionen!$F$5=$C$3,C39,IF(Investitionen!$F$5=$D$3,D39,IF(Investitionen!$F$5=$E$3,E39,"ungültige Sprache gewählt")))</f>
        <v>…</v>
      </c>
      <c r="C39" s="28" t="s">
        <v>43</v>
      </c>
      <c r="D39" s="28" t="s">
        <v>43</v>
      </c>
      <c r="E39" s="28" t="s">
        <v>43</v>
      </c>
    </row>
    <row r="40" spans="1:5" x14ac:dyDescent="0.25">
      <c r="A40" s="31">
        <f>IF(Investitionen!$F$5=$C$3,C40,IF(Investitionen!$F$5=$D$3,D40,IF(Investitionen!$F$5=$E$3,E40,"ungültige Sprache gewählt")))</f>
        <v>0</v>
      </c>
      <c r="D40" s="28" t="s">
        <v>41</v>
      </c>
      <c r="E40" s="28" t="s">
        <v>42</v>
      </c>
    </row>
    <row r="41" spans="1:5" x14ac:dyDescent="0.25">
      <c r="A41" s="31">
        <f>IF(Investitionen!$F$5=$C$3,C41,IF(Investitionen!$F$5=$D$3,D41,IF(Investitionen!$F$5=$E$3,E41,"ungültige Sprache gewählt")))</f>
        <v>0</v>
      </c>
      <c r="D41" s="28" t="s">
        <v>23</v>
      </c>
      <c r="E41" s="28" t="s">
        <v>30</v>
      </c>
    </row>
    <row r="42" spans="1:5" x14ac:dyDescent="0.25">
      <c r="A42" s="31" t="str">
        <f>IF(Investitionen!$F$5=$C$3,C42,IF(Investitionen!$F$5=$D$3,D42,IF(Investitionen!$F$5=$E$3,E42,"ungültige Sprache gewählt")))</f>
        <v>Anlagentechnik</v>
      </c>
      <c r="C42" s="28" t="s">
        <v>98</v>
      </c>
      <c r="D42" s="28" t="s">
        <v>102</v>
      </c>
      <c r="E42" s="28" t="s">
        <v>103</v>
      </c>
    </row>
    <row r="43" spans="1:5" x14ac:dyDescent="0.25">
      <c r="A43" s="31" t="str">
        <f>IF(Investitionen!$F$5=$C$3,C43,IF(Investitionen!$F$5=$D$3,D43,IF(Investitionen!$F$5=$E$3,E43,"ungültige Sprache gewählt")))</f>
        <v>Dosiersystem</v>
      </c>
      <c r="C43" s="28" t="s">
        <v>99</v>
      </c>
      <c r="D43" s="28" t="s">
        <v>105</v>
      </c>
      <c r="E43" s="28" t="s">
        <v>104</v>
      </c>
    </row>
    <row r="44" spans="1:5" x14ac:dyDescent="0.25">
      <c r="A44" s="31" t="str">
        <f>IF(Investitionen!$F$5=$C$3,C44,IF(Investitionen!$F$5=$D$3,D44,IF(Investitionen!$F$5=$E$3,E44,"ungültige Sprache gewählt")))</f>
        <v>Zerkleinerer</v>
      </c>
      <c r="C44" s="28" t="s">
        <v>38</v>
      </c>
      <c r="D44" s="28" t="s">
        <v>78</v>
      </c>
      <c r="E44" s="28" t="s">
        <v>79</v>
      </c>
    </row>
    <row r="45" spans="1:5" x14ac:dyDescent="0.25">
      <c r="A45" s="31" t="str">
        <f>IF(Investitionen!$F$5=$C$3,C45,IF(Investitionen!$F$5=$D$3,D45,IF(Investitionen!$F$5=$E$3,E45,"ungültige Sprache gewählt")))</f>
        <v>Pumpeinrichtung</v>
      </c>
      <c r="C45" s="28" t="s">
        <v>101</v>
      </c>
      <c r="D45" s="28" t="s">
        <v>106</v>
      </c>
      <c r="E45" s="28" t="s">
        <v>109</v>
      </c>
    </row>
    <row r="46" spans="1:5" x14ac:dyDescent="0.25">
      <c r="A46" s="31" t="str">
        <f>IF(Investitionen!$F$5=$C$3,C46,IF(Investitionen!$F$5=$D$3,D46,IF(Investitionen!$F$5=$E$3,E46,"ungültige Sprache gewählt")))</f>
        <v>Rühreinrichtung</v>
      </c>
      <c r="C46" s="28" t="s">
        <v>100</v>
      </c>
      <c r="D46" s="28" t="s">
        <v>107</v>
      </c>
      <c r="E46" s="28" t="s">
        <v>108</v>
      </c>
    </row>
    <row r="47" spans="1:5" x14ac:dyDescent="0.25">
      <c r="A47" s="31" t="str">
        <f>IF(Investitionen!$F$5=$C$3,C47,IF(Investitionen!$F$5=$D$3,D47,IF(Investitionen!$F$5=$E$3,E47,"ungültige Sprache gewählt")))</f>
        <v>Separation</v>
      </c>
      <c r="C47" s="28" t="s">
        <v>83</v>
      </c>
      <c r="D47" s="28" t="s">
        <v>84</v>
      </c>
      <c r="E47" s="28" t="s">
        <v>85</v>
      </c>
    </row>
    <row r="48" spans="1:5" x14ac:dyDescent="0.25">
      <c r="A48" s="31" t="str">
        <f>IF(Investitionen!$F$5=$C$3,C48,IF(Investitionen!$F$5=$D$3,D48,IF(Investitionen!$F$5=$E$3,E48,"ungültige Sprache gewählt")))</f>
        <v>…</v>
      </c>
      <c r="C48" s="28" t="s">
        <v>43</v>
      </c>
      <c r="D48" s="28" t="s">
        <v>43</v>
      </c>
      <c r="E48" s="28" t="s">
        <v>43</v>
      </c>
    </row>
    <row r="49" spans="1:5" x14ac:dyDescent="0.25">
      <c r="A49" s="31">
        <f>IF(Investitionen!$F$5=$C$3,C49,IF(Investitionen!$F$5=$D$3,D49,IF(Investitionen!$F$5=$E$3,E49,"ungültige Sprache gewählt")))</f>
        <v>0</v>
      </c>
    </row>
    <row r="50" spans="1:5" x14ac:dyDescent="0.25">
      <c r="A50" s="31" t="str">
        <f>IF(Investitionen!$F$5=$C$3,C50,IF(Investitionen!$F$5=$D$3,D50,IF(Investitionen!$F$5=$E$3,E50,"ungültige Sprache gewählt")))</f>
        <v>Gasverwertung</v>
      </c>
      <c r="C50" s="28" t="s">
        <v>39</v>
      </c>
      <c r="D50" s="28" t="s">
        <v>80</v>
      </c>
      <c r="E50" s="28" t="s">
        <v>86</v>
      </c>
    </row>
    <row r="51" spans="1:5" x14ac:dyDescent="0.25">
      <c r="A51" s="31" t="str">
        <f>IF(Investitionen!$F$5=$C$3,C51,IF(Investitionen!$F$5=$D$3,D51,IF(Investitionen!$F$5=$E$3,E51,"ungültige Sprache gewählt")))</f>
        <v>Gasaufbereitung</v>
      </c>
      <c r="C51" s="28" t="s">
        <v>40</v>
      </c>
      <c r="D51" s="28" t="s">
        <v>81</v>
      </c>
      <c r="E51" s="28" t="s">
        <v>87</v>
      </c>
    </row>
    <row r="52" spans="1:5" x14ac:dyDescent="0.25">
      <c r="A52" s="31" t="str">
        <f>IF(Investitionen!$F$5=$C$3,C52,IF(Investitionen!$F$5=$D$3,D52,IF(Investitionen!$F$5=$E$3,E52,"ungültige Sprache gewählt")))</f>
        <v>Sicherheitseinrichtungen</v>
      </c>
      <c r="C52" s="28" t="s">
        <v>116</v>
      </c>
      <c r="D52" s="30" t="s">
        <v>120</v>
      </c>
      <c r="E52" s="30" t="s">
        <v>121</v>
      </c>
    </row>
    <row r="53" spans="1:5" x14ac:dyDescent="0.25">
      <c r="A53" s="31" t="str">
        <f>IF(Investitionen!$F$5=$C$3,C53,IF(Investitionen!$F$5=$D$3,D53,IF(Investitionen!$F$5=$E$3,E53,"ungültige Sprache gewählt")))</f>
        <v>Notfackel</v>
      </c>
      <c r="C53" s="28" t="s">
        <v>58</v>
      </c>
      <c r="D53" s="28" t="s">
        <v>59</v>
      </c>
      <c r="E53" s="28" t="s">
        <v>60</v>
      </c>
    </row>
    <row r="54" spans="1:5" x14ac:dyDescent="0.25">
      <c r="A54" s="31" t="str">
        <f>IF(Investitionen!$F$5=$C$3,C54,IF(Investitionen!$F$5=$D$3,D54,IF(Investitionen!$F$5=$E$3,E54,"ungültige Sprache gewählt")))</f>
        <v>…</v>
      </c>
      <c r="C54" s="28" t="s">
        <v>43</v>
      </c>
      <c r="D54" s="2" t="s">
        <v>43</v>
      </c>
      <c r="E54" s="2" t="s">
        <v>43</v>
      </c>
    </row>
    <row r="55" spans="1:5" x14ac:dyDescent="0.25">
      <c r="A55" s="31"/>
    </row>
    <row r="56" spans="1:5" x14ac:dyDescent="0.25">
      <c r="A56" s="31">
        <f>IF(Investitionen!$F$5=$C$3,C56,IF(Investitionen!$F$5=$D$3,D56,IF(Investitionen!$F$5=$E$3,E56,"ungültige Sprache gewählt")))</f>
        <v>0</v>
      </c>
      <c r="D56" s="28" t="s">
        <v>24</v>
      </c>
      <c r="E56" s="28" t="s">
        <v>31</v>
      </c>
    </row>
    <row r="57" spans="1:5" x14ac:dyDescent="0.25">
      <c r="A57" s="31" t="str">
        <f>IF(Investitionen!$F$5=$C$3,C57,IF(Investitionen!$F$5=$D$3,D57,IF(Investitionen!$F$5=$E$3,E57,"ungültige Sprache gewählt")))</f>
        <v>Leittechnik (EMSR)</v>
      </c>
      <c r="C57" s="28" t="s">
        <v>2</v>
      </c>
      <c r="D57" s="30" t="s">
        <v>61</v>
      </c>
      <c r="E57" s="30" t="s">
        <v>62</v>
      </c>
    </row>
    <row r="58" spans="1:5" x14ac:dyDescent="0.25">
      <c r="A58" s="31" t="str">
        <f>IF(Investitionen!$F$5=$C$3,C58,IF(Investitionen!$F$5=$D$3,D58,IF(Investitionen!$F$5=$E$3,E58,"ungültige Sprache gewählt")))</f>
        <v>Schaltanlagen</v>
      </c>
      <c r="C58" s="28" t="s">
        <v>20</v>
      </c>
      <c r="D58" s="28" t="s">
        <v>64</v>
      </c>
      <c r="E58" s="28" t="s">
        <v>65</v>
      </c>
    </row>
    <row r="59" spans="1:5" x14ac:dyDescent="0.25">
      <c r="A59" s="31" t="str">
        <f>IF(Investitionen!$F$5=$C$3,C59,IF(Investitionen!$F$5=$D$3,D59,IF(Investitionen!$F$5=$E$3,E59,"ungültige Sprache gewählt")))</f>
        <v xml:space="preserve">Elektroinstallation </v>
      </c>
      <c r="C59" s="28" t="s">
        <v>96</v>
      </c>
      <c r="D59" s="28" t="s">
        <v>63</v>
      </c>
      <c r="E59" s="28" t="s">
        <v>97</v>
      </c>
    </row>
    <row r="60" spans="1:5" x14ac:dyDescent="0.25">
      <c r="A60" s="31" t="str">
        <f>IF(Investitionen!$F$5=$C$3,C60,IF(Investitionen!$F$5=$D$3,D60,IF(Investitionen!$F$5=$E$3,E60,"ungültige Sprache gewählt")))</f>
        <v>Bedienungszentrale</v>
      </c>
      <c r="C60" s="28" t="s">
        <v>93</v>
      </c>
      <c r="D60" s="28" t="s">
        <v>94</v>
      </c>
      <c r="E60" s="28" t="s">
        <v>95</v>
      </c>
    </row>
    <row r="61" spans="1:5" x14ac:dyDescent="0.25">
      <c r="A61" s="31">
        <f>IF(Investitionen!$F$5=$C$3,C61,IF(Investitionen!$F$5=$D$3,D61,IF(Investitionen!$F$5=$E$3,E61,"ungültige Sprache gewählt")))</f>
        <v>0</v>
      </c>
    </row>
    <row r="62" spans="1:5" x14ac:dyDescent="0.25">
      <c r="A62" s="31" t="str">
        <f>IF(Investitionen!$F$5=$C$3,C62,IF(Investitionen!$F$5=$D$3,D62,IF(Investitionen!$F$5=$E$3,E62,"ungültige Sprache gewählt")))</f>
        <v>Zwischentotal</v>
      </c>
      <c r="C62" s="28" t="s">
        <v>10</v>
      </c>
      <c r="D62" s="28" t="s">
        <v>66</v>
      </c>
      <c r="E62" s="28" t="s">
        <v>67</v>
      </c>
    </row>
    <row r="63" spans="1:5" x14ac:dyDescent="0.25">
      <c r="A63" s="31" t="str">
        <f>IF(Investitionen!$F$5=$C$3,C63,IF(Investitionen!$F$5=$D$3,D63,IF(Investitionen!$F$5=$E$3,E63,"ungültige Sprache gewählt")))</f>
        <v>Planungs- und Bauleitungskosten</v>
      </c>
      <c r="C63" s="28" t="s">
        <v>90</v>
      </c>
      <c r="D63" s="28" t="s">
        <v>91</v>
      </c>
      <c r="E63" s="28" t="s">
        <v>92</v>
      </c>
    </row>
    <row r="64" spans="1:5" x14ac:dyDescent="0.25">
      <c r="A64" s="31" t="str">
        <f>IF(Investitionen!$F$5=$C$3,C64,IF(Investitionen!$F$5=$D$3,D64,IF(Investitionen!$F$5=$E$3,E64,"ungültige Sprache gewählt")))</f>
        <v>Planungskosten</v>
      </c>
      <c r="C64" s="28" t="s">
        <v>12</v>
      </c>
      <c r="D64" s="28" t="s">
        <v>68</v>
      </c>
      <c r="E64" s="28" t="s">
        <v>69</v>
      </c>
    </row>
    <row r="65" spans="1:5" x14ac:dyDescent="0.25">
      <c r="A65" s="31" t="str">
        <f>IF(Investitionen!$F$5=$C$3,C65,IF(Investitionen!$F$5=$D$3,D65,IF(Investitionen!$F$5=$E$3,E65,"ungültige Sprache gewählt")))</f>
        <v>Bauleitungskosten</v>
      </c>
      <c r="C65" s="28" t="s">
        <v>13</v>
      </c>
      <c r="D65" s="28" t="s">
        <v>70</v>
      </c>
      <c r="E65" s="28" t="s">
        <v>71</v>
      </c>
    </row>
    <row r="66" spans="1:5" x14ac:dyDescent="0.25">
      <c r="A66" s="31">
        <f>IF(Investitionen!$F$5=$C$3,C66,IF(Investitionen!$F$5=$D$3,D66,IF(Investitionen!$F$5=$E$3,E66,"ungültige Sprache gewählt")))</f>
        <v>0</v>
      </c>
      <c r="D66" s="28" t="s">
        <v>25</v>
      </c>
      <c r="E66" s="28" t="s">
        <v>32</v>
      </c>
    </row>
    <row r="67" spans="1:5" ht="25" x14ac:dyDescent="0.25">
      <c r="A67" s="31" t="str">
        <f>IF(Investitionen!$F$5=$C$3,C67,IF(Investitionen!$F$5=$D$3,D67,IF(Investitionen!$F$5=$E$3,E67,"ungültige Sprache gewählt")))</f>
        <v>Total Honorare
(max. 15% der anrechenbaren Erstellungskosten)</v>
      </c>
      <c r="C67" s="28" t="s">
        <v>11</v>
      </c>
      <c r="D67" s="28" t="s">
        <v>72</v>
      </c>
      <c r="E67" s="28" t="s">
        <v>88</v>
      </c>
    </row>
    <row r="68" spans="1:5" x14ac:dyDescent="0.25">
      <c r="A68" s="31">
        <f>IF(Investitionen!$F$5=$C$3,C68,IF(Investitionen!$F$5=$D$3,D68,IF(Investitionen!$F$5=$E$3,E68,"ungültige Sprache gewählt")))</f>
        <v>0</v>
      </c>
      <c r="D68" s="28" t="s">
        <v>26</v>
      </c>
      <c r="E68" s="28" t="s">
        <v>33</v>
      </c>
    </row>
    <row r="69" spans="1:5" x14ac:dyDescent="0.25">
      <c r="A69" s="31" t="str">
        <f>IF(Investitionen!$F$5=$C$3,C69,IF(Investitionen!$F$5=$D$3,D69,IF(Investitionen!$F$5=$E$3,E69,"ungültige Sprache gewählt")))</f>
        <v xml:space="preserve">Gesamttotal ohne MWSt. </v>
      </c>
      <c r="C69" s="28" t="s">
        <v>5</v>
      </c>
      <c r="D69" s="28" t="s">
        <v>73</v>
      </c>
      <c r="E69" s="28" t="s">
        <v>74</v>
      </c>
    </row>
    <row r="70" spans="1:5" x14ac:dyDescent="0.25">
      <c r="A70" s="31">
        <f>IF(Investitionen!$F$5=$C$3,C70,IF(Investitionen!$F$5=$D$3,D70,IF(Investitionen!$F$5=$E$3,E70,"ungültige Sprache gewählt")))</f>
        <v>0</v>
      </c>
      <c r="D70" s="28" t="s">
        <v>27</v>
      </c>
      <c r="E70" s="28" t="s">
        <v>34</v>
      </c>
    </row>
  </sheetData>
  <dataValidations disablePrompts="1" count="1">
    <dataValidation type="list" allowBlank="1" showInputMessage="1" showErrorMessage="1" sqref="B3" xr:uid="{00000000-0002-0000-0100-000000000000}">
      <formula1>$C$3:$E$3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Investitionen</vt:lpstr>
      <vt:lpstr>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Binggeli Daniel BFE</dc:creator>
  <cp:lastModifiedBy>Bachmann Nathalie BFE</cp:lastModifiedBy>
  <cp:lastPrinted>2022-09-12T12:20:12Z</cp:lastPrinted>
  <dcterms:created xsi:type="dcterms:W3CDTF">2022-09-02T11:48:53Z</dcterms:created>
  <dcterms:modified xsi:type="dcterms:W3CDTF">2025-04-03T12:05:20Z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2025-03-14T12:36:14Z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04d3d021-db1e-4b03-b643-adfe8ed7f856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