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adb.intra.admin.ch\userhome$\BFE-01\U80854932\data\Documents\06_Projekte BFE\07_KlG\Arbeitsdokumente\Finanzbeiblatt\"/>
    </mc:Choice>
  </mc:AlternateContent>
  <xr:revisionPtr revIDLastSave="0" documentId="13_ncr:1_{98BE1387-D62D-40C7-AAB0-ED78356442B3}" xr6:coauthVersionLast="47" xr6:coauthVersionMax="47" xr10:uidLastSave="{00000000-0000-0000-0000-000000000000}"/>
  <workbookProtection workbookAlgorithmName="SHA-512" workbookHashValue="nTGxQq9kuNn5P4gCiaJjcgCeW3KEz3ji3906Y/X8uyXX2x5ADuczI0o0eecpIxQPeZPly0x6WKUkocJ0j3Vuuw==" workbookSaltValue="S/RWSrLLJxj2wUhaUGuJHQ==" workbookSpinCount="100000" lockStructure="1"/>
  <bookViews>
    <workbookView xWindow="28680" yWindow="-120" windowWidth="29040" windowHeight="15720" tabRatio="811" activeTab="1" xr2:uid="{204416A4-42F1-49F4-890F-F0F095467538}"/>
  </bookViews>
  <sheets>
    <sheet name="(0) Aide au remplissage" sheetId="23" r:id="rId1"/>
    <sheet name="(1) Vue d'ensemble" sheetId="25" r:id="rId2"/>
    <sheet name="(2) Coûts d'investissement" sheetId="15" r:id="rId3"/>
    <sheet name="(3) Coûts d'exploit. fixes" sheetId="22" r:id="rId4"/>
    <sheet name="(3) Coûts d'exploit. variables" sheetId="27" r:id="rId5"/>
    <sheet name="(4) Financement &amp; aide fin." sheetId="7" r:id="rId6"/>
    <sheet name="Diskontierung" sheetId="20" state="hidden" r:id="rId7"/>
    <sheet name="Legende" sheetId="17" state="hidden" r:id="rId8"/>
  </sheets>
  <definedNames>
    <definedName name="_xlnm._FilterDatabase" localSheetId="2" hidden="1">'(2) Coûts d''investissement'!$B$9:$K$50</definedName>
    <definedName name="Betriebskosten">Legende!$B$1:$B$8</definedName>
    <definedName name="Investitionskosten">Legende!$A$1:$A$8</definedName>
    <definedName name="_xlnm.Print_Area" localSheetId="0">'(0) Aide au remplissage'!#REF!</definedName>
    <definedName name="_xlnm.Print_Area" localSheetId="1">'(1) Vue d''ensemble'!$A$1:$X$57</definedName>
    <definedName name="_xlnm.Print_Area" localSheetId="2">'(2) Coûts d''investissement'!$A$1:$L$81</definedName>
    <definedName name="_xlnm.Print_Area" localSheetId="3">'(3) Coûts d''exploit. fixes'!$A$1:$L$76</definedName>
    <definedName name="_xlnm.Print_Area" localSheetId="4">'(3) Coûts d''exploit. variables'!$A$1:$AD$88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0" i="7" l="1"/>
  <c r="Y51" i="27"/>
  <c r="V51" i="27"/>
  <c r="S51" i="27"/>
  <c r="P51" i="27"/>
  <c r="M51" i="27"/>
  <c r="J51" i="27"/>
  <c r="G51" i="27"/>
  <c r="G51" i="22"/>
  <c r="G52" i="15"/>
  <c r="I52" i="25"/>
  <c r="M52" i="25"/>
  <c r="E52" i="7"/>
  <c r="E54" i="7" s="1"/>
  <c r="F52" i="7"/>
  <c r="F54" i="7" s="1"/>
  <c r="G52" i="7"/>
  <c r="G54" i="7" s="1"/>
  <c r="H52" i="7"/>
  <c r="H54" i="7" s="1"/>
  <c r="I52" i="7"/>
  <c r="J52" i="7"/>
  <c r="J54" i="7" s="1"/>
  <c r="E53" i="7"/>
  <c r="G53" i="7"/>
  <c r="I53" i="7"/>
  <c r="J108" i="7"/>
  <c r="I108" i="7"/>
  <c r="H108" i="7"/>
  <c r="G108" i="7"/>
  <c r="F108" i="7"/>
  <c r="E108" i="7"/>
  <c r="D108" i="7"/>
  <c r="Y4" i="27" l="1"/>
  <c r="V4" i="27"/>
  <c r="S4" i="27"/>
  <c r="P4" i="27"/>
  <c r="M4" i="27"/>
  <c r="J4" i="27"/>
  <c r="G4" i="27"/>
  <c r="G4" i="22"/>
  <c r="H5" i="15" l="1"/>
  <c r="E60" i="7" l="1"/>
  <c r="J60" i="7"/>
  <c r="I60" i="7"/>
  <c r="H60" i="7"/>
  <c r="G60" i="7"/>
  <c r="F60" i="7"/>
  <c r="D60" i="7"/>
  <c r="S52" i="25" l="1"/>
  <c r="Q52" i="25"/>
  <c r="O52" i="25"/>
  <c r="K52" i="25"/>
  <c r="G52" i="25"/>
  <c r="K84" i="7"/>
  <c r="S34" i="25"/>
  <c r="Q34" i="25"/>
  <c r="O34" i="25"/>
  <c r="M34" i="25"/>
  <c r="K34" i="25"/>
  <c r="I34" i="25"/>
  <c r="G34" i="25"/>
  <c r="Y54" i="27" l="1"/>
  <c r="V54" i="27"/>
  <c r="S54" i="27"/>
  <c r="P54" i="27"/>
  <c r="M54" i="27"/>
  <c r="J54" i="27"/>
  <c r="G54" i="27"/>
  <c r="I56" i="27"/>
  <c r="L56" i="27"/>
  <c r="O56" i="27"/>
  <c r="R56" i="27"/>
  <c r="U56" i="27"/>
  <c r="X56" i="27"/>
  <c r="AA56" i="27"/>
  <c r="AB56" i="27"/>
  <c r="AC56" i="27"/>
  <c r="I57" i="27"/>
  <c r="L57" i="27"/>
  <c r="O57" i="27"/>
  <c r="R57" i="27"/>
  <c r="U57" i="27"/>
  <c r="X57" i="27"/>
  <c r="AA57" i="27"/>
  <c r="AB57" i="27"/>
  <c r="AC57" i="27"/>
  <c r="AC70" i="27"/>
  <c r="AB70" i="27"/>
  <c r="AA70" i="27"/>
  <c r="X70" i="27"/>
  <c r="U70" i="27"/>
  <c r="R70" i="27"/>
  <c r="O70" i="27"/>
  <c r="L70" i="27"/>
  <c r="I70" i="27"/>
  <c r="AC69" i="27"/>
  <c r="AB69" i="27"/>
  <c r="AA69" i="27"/>
  <c r="X69" i="27"/>
  <c r="U69" i="27"/>
  <c r="R69" i="27"/>
  <c r="O69" i="27"/>
  <c r="L69" i="27"/>
  <c r="I69" i="27"/>
  <c r="AC68" i="27"/>
  <c r="AB68" i="27"/>
  <c r="AA68" i="27"/>
  <c r="X68" i="27"/>
  <c r="U68" i="27"/>
  <c r="R68" i="27"/>
  <c r="O68" i="27"/>
  <c r="L68" i="27"/>
  <c r="I68" i="27"/>
  <c r="AC67" i="27"/>
  <c r="AB67" i="27"/>
  <c r="AA67" i="27"/>
  <c r="X67" i="27"/>
  <c r="U67" i="27"/>
  <c r="R67" i="27"/>
  <c r="O67" i="27"/>
  <c r="L67" i="27"/>
  <c r="I67" i="27"/>
  <c r="AC66" i="27"/>
  <c r="AB66" i="27"/>
  <c r="AA66" i="27"/>
  <c r="X66" i="27"/>
  <c r="U66" i="27"/>
  <c r="R66" i="27"/>
  <c r="O66" i="27"/>
  <c r="L66" i="27"/>
  <c r="I66" i="27"/>
  <c r="AC65" i="27"/>
  <c r="AB65" i="27"/>
  <c r="AA65" i="27"/>
  <c r="X65" i="27"/>
  <c r="U65" i="27"/>
  <c r="R65" i="27"/>
  <c r="O65" i="27"/>
  <c r="L65" i="27"/>
  <c r="I65" i="27"/>
  <c r="AC64" i="27"/>
  <c r="AB64" i="27"/>
  <c r="AA64" i="27"/>
  <c r="X64" i="27"/>
  <c r="U64" i="27"/>
  <c r="R64" i="27"/>
  <c r="O64" i="27"/>
  <c r="L64" i="27"/>
  <c r="I64" i="27"/>
  <c r="AC63" i="27"/>
  <c r="AB63" i="27"/>
  <c r="AA63" i="27"/>
  <c r="X63" i="27"/>
  <c r="U63" i="27"/>
  <c r="R63" i="27"/>
  <c r="O63" i="27"/>
  <c r="L63" i="27"/>
  <c r="I63" i="27"/>
  <c r="AC62" i="27"/>
  <c r="AB62" i="27"/>
  <c r="AA62" i="27"/>
  <c r="X62" i="27"/>
  <c r="U62" i="27"/>
  <c r="R62" i="27"/>
  <c r="O62" i="27"/>
  <c r="L62" i="27"/>
  <c r="I62" i="27"/>
  <c r="AC61" i="27"/>
  <c r="AB61" i="27"/>
  <c r="AA61" i="27"/>
  <c r="X61" i="27"/>
  <c r="U61" i="27"/>
  <c r="R61" i="27"/>
  <c r="O61" i="27"/>
  <c r="L61" i="27"/>
  <c r="I61" i="27"/>
  <c r="AB58" i="27"/>
  <c r="AC58" i="27"/>
  <c r="AB60" i="27"/>
  <c r="AC60" i="27"/>
  <c r="AB71" i="27"/>
  <c r="AC71" i="27"/>
  <c r="AB72" i="27"/>
  <c r="AC72" i="27"/>
  <c r="AB73" i="27"/>
  <c r="AC73" i="27"/>
  <c r="AB74" i="27"/>
  <c r="AC74" i="27"/>
  <c r="AB75" i="27"/>
  <c r="AC75" i="27"/>
  <c r="AB76" i="27"/>
  <c r="AC76" i="27"/>
  <c r="AB77" i="27"/>
  <c r="AC77" i="27"/>
  <c r="AB78" i="27"/>
  <c r="AC78" i="27"/>
  <c r="AB79" i="27"/>
  <c r="AC79" i="27"/>
  <c r="AB80" i="27"/>
  <c r="AC80" i="27"/>
  <c r="AB81" i="27"/>
  <c r="AC81" i="27"/>
  <c r="AB82" i="27"/>
  <c r="AC82" i="27"/>
  <c r="AB83" i="27"/>
  <c r="AC83" i="27"/>
  <c r="AB84" i="27"/>
  <c r="AC84" i="27"/>
  <c r="AB85" i="27"/>
  <c r="AC85" i="27"/>
  <c r="AB9" i="27"/>
  <c r="L16" i="27"/>
  <c r="AC10" i="27"/>
  <c r="AC11" i="27"/>
  <c r="AC12" i="27"/>
  <c r="AC13" i="27"/>
  <c r="AC14" i="27"/>
  <c r="AC15" i="27"/>
  <c r="AC17" i="27"/>
  <c r="AC18" i="27"/>
  <c r="AC19" i="27"/>
  <c r="AC20" i="27"/>
  <c r="AC21" i="27"/>
  <c r="AC22" i="27"/>
  <c r="AC23" i="27"/>
  <c r="AC24" i="27"/>
  <c r="AC25" i="27"/>
  <c r="AC26" i="27"/>
  <c r="AC27" i="27"/>
  <c r="AC28" i="27"/>
  <c r="AC29" i="27"/>
  <c r="AC30" i="27"/>
  <c r="AC31" i="27"/>
  <c r="AC32" i="27"/>
  <c r="AC33" i="27"/>
  <c r="AC34" i="27"/>
  <c r="AC35" i="27"/>
  <c r="AC36" i="27"/>
  <c r="AC37" i="27"/>
  <c r="AC38" i="27"/>
  <c r="AC39" i="27"/>
  <c r="AC40" i="27"/>
  <c r="AC41" i="27"/>
  <c r="AC42" i="27"/>
  <c r="AC43" i="27"/>
  <c r="AC44" i="27"/>
  <c r="AC45" i="27"/>
  <c r="AC46" i="27"/>
  <c r="AC47" i="27"/>
  <c r="AC48" i="27"/>
  <c r="AC9" i="27"/>
  <c r="AB11" i="27"/>
  <c r="AB12" i="27"/>
  <c r="AB13"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B44" i="27"/>
  <c r="AB45" i="27"/>
  <c r="AB46" i="27"/>
  <c r="AB47" i="27"/>
  <c r="AB48" i="27"/>
  <c r="AA85" i="27"/>
  <c r="AA84" i="27"/>
  <c r="AA83" i="27"/>
  <c r="AA82" i="27"/>
  <c r="AA81" i="27"/>
  <c r="AA80" i="27"/>
  <c r="AA79" i="27"/>
  <c r="AA78" i="27"/>
  <c r="AA77" i="27"/>
  <c r="AA76" i="27"/>
  <c r="AA75" i="27"/>
  <c r="AA74" i="27"/>
  <c r="AA73" i="27"/>
  <c r="AA72" i="27"/>
  <c r="AA71" i="27"/>
  <c r="AA60" i="27"/>
  <c r="AA59" i="27"/>
  <c r="AA58" i="27"/>
  <c r="AA48" i="27"/>
  <c r="AA47" i="27"/>
  <c r="AA46" i="27"/>
  <c r="AA45" i="27"/>
  <c r="AA44" i="27"/>
  <c r="AA43" i="27"/>
  <c r="AA42" i="27"/>
  <c r="AA41" i="27"/>
  <c r="AA40" i="27"/>
  <c r="AA39" i="27"/>
  <c r="AA38" i="27"/>
  <c r="AA37" i="27"/>
  <c r="AA36" i="27"/>
  <c r="AA35" i="27"/>
  <c r="AA34" i="27"/>
  <c r="AA33" i="27"/>
  <c r="AA32" i="27"/>
  <c r="AA31" i="27"/>
  <c r="AA30" i="27"/>
  <c r="AA29" i="27"/>
  <c r="AA28" i="27"/>
  <c r="AA27" i="27"/>
  <c r="AA26" i="27"/>
  <c r="AA25" i="27"/>
  <c r="AA24" i="27"/>
  <c r="AA23" i="27"/>
  <c r="AA22" i="27"/>
  <c r="AA21" i="27"/>
  <c r="AA20" i="27"/>
  <c r="AA19" i="27"/>
  <c r="AA18" i="27"/>
  <c r="AA17" i="27"/>
  <c r="AA16" i="27"/>
  <c r="AA15" i="27"/>
  <c r="AA14" i="27"/>
  <c r="AA13" i="27"/>
  <c r="AA12" i="27"/>
  <c r="AA11" i="27"/>
  <c r="AA10" i="27"/>
  <c r="AA9" i="27"/>
  <c r="X85" i="27"/>
  <c r="X84" i="27"/>
  <c r="X83" i="27"/>
  <c r="X82" i="27"/>
  <c r="X81" i="27"/>
  <c r="X80" i="27"/>
  <c r="X79" i="27"/>
  <c r="X78" i="27"/>
  <c r="X77" i="27"/>
  <c r="X76" i="27"/>
  <c r="X75" i="27"/>
  <c r="X74" i="27"/>
  <c r="X73" i="27"/>
  <c r="X72" i="27"/>
  <c r="X71" i="27"/>
  <c r="X60" i="27"/>
  <c r="X59" i="27"/>
  <c r="X58" i="27"/>
  <c r="X48" i="27"/>
  <c r="X47" i="27"/>
  <c r="X46" i="27"/>
  <c r="X45" i="27"/>
  <c r="X44" i="27"/>
  <c r="X43" i="27"/>
  <c r="X42" i="27"/>
  <c r="X41" i="27"/>
  <c r="X40" i="27"/>
  <c r="X39" i="27"/>
  <c r="X38" i="27"/>
  <c r="X37" i="27"/>
  <c r="X36" i="27"/>
  <c r="X35" i="27"/>
  <c r="X34" i="27"/>
  <c r="X33" i="27"/>
  <c r="X32" i="27"/>
  <c r="X31" i="27"/>
  <c r="X30" i="27"/>
  <c r="X29" i="27"/>
  <c r="X28" i="27"/>
  <c r="X27" i="27"/>
  <c r="X26" i="27"/>
  <c r="X25" i="27"/>
  <c r="X24" i="27"/>
  <c r="X23" i="27"/>
  <c r="X22" i="27"/>
  <c r="X21" i="27"/>
  <c r="X20" i="27"/>
  <c r="X19" i="27"/>
  <c r="X18" i="27"/>
  <c r="X17" i="27"/>
  <c r="X16" i="27"/>
  <c r="X15" i="27"/>
  <c r="X14" i="27"/>
  <c r="X13" i="27"/>
  <c r="X12" i="27"/>
  <c r="X11" i="27"/>
  <c r="X10" i="27"/>
  <c r="X9" i="27"/>
  <c r="U85" i="27"/>
  <c r="U84" i="27"/>
  <c r="U83" i="27"/>
  <c r="U82" i="27"/>
  <c r="U81" i="27"/>
  <c r="U80" i="27"/>
  <c r="U79" i="27"/>
  <c r="U78" i="27"/>
  <c r="U77" i="27"/>
  <c r="U76" i="27"/>
  <c r="U75" i="27"/>
  <c r="U74" i="27"/>
  <c r="U73" i="27"/>
  <c r="U72" i="27"/>
  <c r="U71" i="27"/>
  <c r="U60" i="27"/>
  <c r="U59" i="27"/>
  <c r="U58" i="27"/>
  <c r="U48" i="27"/>
  <c r="U47" i="27"/>
  <c r="U46" i="27"/>
  <c r="U45" i="27"/>
  <c r="U44" i="27"/>
  <c r="U43" i="27"/>
  <c r="U42" i="27"/>
  <c r="U41" i="27"/>
  <c r="U40" i="27"/>
  <c r="U39" i="27"/>
  <c r="U38" i="27"/>
  <c r="U37" i="27"/>
  <c r="U36" i="27"/>
  <c r="U35" i="27"/>
  <c r="U34" i="27"/>
  <c r="U33" i="27"/>
  <c r="U32" i="27"/>
  <c r="U31" i="27"/>
  <c r="U30" i="27"/>
  <c r="U29" i="27"/>
  <c r="U28" i="27"/>
  <c r="U27" i="27"/>
  <c r="U26" i="27"/>
  <c r="U25" i="27"/>
  <c r="U24" i="27"/>
  <c r="U23" i="27"/>
  <c r="U22" i="27"/>
  <c r="U21" i="27"/>
  <c r="U20" i="27"/>
  <c r="U19" i="27"/>
  <c r="U18" i="27"/>
  <c r="U17" i="27"/>
  <c r="U16" i="27"/>
  <c r="U15" i="27"/>
  <c r="U14" i="27"/>
  <c r="U13" i="27"/>
  <c r="U12" i="27"/>
  <c r="U11" i="27"/>
  <c r="U10" i="27"/>
  <c r="U9" i="27"/>
  <c r="R85" i="27"/>
  <c r="R84" i="27"/>
  <c r="R83" i="27"/>
  <c r="R82" i="27"/>
  <c r="R81" i="27"/>
  <c r="R80" i="27"/>
  <c r="R79" i="27"/>
  <c r="R78" i="27"/>
  <c r="R77" i="27"/>
  <c r="R76" i="27"/>
  <c r="R75" i="27"/>
  <c r="R74" i="27"/>
  <c r="R73" i="27"/>
  <c r="R72" i="27"/>
  <c r="R71" i="27"/>
  <c r="R60" i="27"/>
  <c r="R59" i="27"/>
  <c r="R58" i="27"/>
  <c r="R48" i="27"/>
  <c r="R47" i="27"/>
  <c r="R46" i="27"/>
  <c r="R45" i="27"/>
  <c r="R44" i="27"/>
  <c r="R43" i="27"/>
  <c r="R42" i="27"/>
  <c r="R41" i="27"/>
  <c r="R40" i="27"/>
  <c r="R39" i="27"/>
  <c r="R38" i="27"/>
  <c r="R37" i="27"/>
  <c r="R36" i="27"/>
  <c r="R35" i="27"/>
  <c r="R34" i="27"/>
  <c r="R33" i="27"/>
  <c r="R32" i="27"/>
  <c r="R31" i="27"/>
  <c r="R30" i="27"/>
  <c r="R29" i="27"/>
  <c r="R28" i="27"/>
  <c r="R27" i="27"/>
  <c r="R26" i="27"/>
  <c r="R25" i="27"/>
  <c r="R24" i="27"/>
  <c r="R23" i="27"/>
  <c r="R22" i="27"/>
  <c r="R21" i="27"/>
  <c r="R20" i="27"/>
  <c r="R19" i="27"/>
  <c r="R18" i="27"/>
  <c r="R17" i="27"/>
  <c r="R16" i="27"/>
  <c r="R15" i="27"/>
  <c r="R14" i="27"/>
  <c r="R13" i="27"/>
  <c r="R12" i="27"/>
  <c r="R11" i="27"/>
  <c r="R10" i="27"/>
  <c r="R9" i="27"/>
  <c r="O85" i="27"/>
  <c r="O84" i="27"/>
  <c r="O83" i="27"/>
  <c r="O82" i="27"/>
  <c r="O81" i="27"/>
  <c r="O80" i="27"/>
  <c r="O79" i="27"/>
  <c r="O78" i="27"/>
  <c r="O77" i="27"/>
  <c r="O76" i="27"/>
  <c r="O75" i="27"/>
  <c r="O74" i="27"/>
  <c r="O73" i="27"/>
  <c r="O72" i="27"/>
  <c r="O71" i="27"/>
  <c r="O60" i="27"/>
  <c r="O59" i="27"/>
  <c r="AC59" i="27" s="1"/>
  <c r="O58" i="27"/>
  <c r="O48" i="27"/>
  <c r="O47" i="27"/>
  <c r="O46" i="27"/>
  <c r="O45" i="27"/>
  <c r="O44" i="27"/>
  <c r="O43" i="27"/>
  <c r="O42" i="27"/>
  <c r="O41" i="27"/>
  <c r="O40" i="27"/>
  <c r="O39" i="27"/>
  <c r="O38" i="27"/>
  <c r="O37" i="27"/>
  <c r="O36" i="27"/>
  <c r="O35" i="27"/>
  <c r="O34" i="27"/>
  <c r="O33" i="27"/>
  <c r="O32" i="27"/>
  <c r="O31" i="27"/>
  <c r="O30" i="27"/>
  <c r="O29" i="27"/>
  <c r="O28" i="27"/>
  <c r="O27" i="27"/>
  <c r="O26" i="27"/>
  <c r="O25" i="27"/>
  <c r="O24" i="27"/>
  <c r="O23" i="27"/>
  <c r="O22" i="27"/>
  <c r="O21" i="27"/>
  <c r="O20" i="27"/>
  <c r="O19" i="27"/>
  <c r="O18" i="27"/>
  <c r="O17" i="27"/>
  <c r="O16" i="27"/>
  <c r="O15" i="27"/>
  <c r="O14" i="27"/>
  <c r="O13" i="27"/>
  <c r="O12" i="27"/>
  <c r="O11" i="27"/>
  <c r="O10" i="27"/>
  <c r="O9" i="27"/>
  <c r="L85" i="27"/>
  <c r="L84" i="27"/>
  <c r="L83" i="27"/>
  <c r="L82" i="27"/>
  <c r="L81" i="27"/>
  <c r="L80" i="27"/>
  <c r="L79" i="27"/>
  <c r="L78" i="27"/>
  <c r="L77" i="27"/>
  <c r="L76" i="27"/>
  <c r="L75" i="27"/>
  <c r="L74" i="27"/>
  <c r="L73" i="27"/>
  <c r="L72" i="27"/>
  <c r="L71" i="27"/>
  <c r="L60" i="27"/>
  <c r="L59" i="27"/>
  <c r="L58" i="27"/>
  <c r="L48" i="27"/>
  <c r="L47" i="27"/>
  <c r="L46" i="27"/>
  <c r="L45" i="27"/>
  <c r="L44" i="27"/>
  <c r="L43" i="27"/>
  <c r="L42" i="27"/>
  <c r="L41" i="27"/>
  <c r="L40" i="27"/>
  <c r="L39" i="27"/>
  <c r="L38" i="27"/>
  <c r="L37" i="27"/>
  <c r="L36" i="27"/>
  <c r="L35" i="27"/>
  <c r="L34" i="27"/>
  <c r="L33" i="27"/>
  <c r="L32" i="27"/>
  <c r="L31" i="27"/>
  <c r="L30" i="27"/>
  <c r="L29" i="27"/>
  <c r="L28" i="27"/>
  <c r="L27" i="27"/>
  <c r="L26" i="27"/>
  <c r="L25" i="27"/>
  <c r="L24" i="27"/>
  <c r="L23" i="27"/>
  <c r="L22" i="27"/>
  <c r="L21" i="27"/>
  <c r="L20" i="27"/>
  <c r="L19" i="27"/>
  <c r="L18" i="27"/>
  <c r="L17" i="27"/>
  <c r="L15" i="27"/>
  <c r="L14" i="27"/>
  <c r="L13" i="27"/>
  <c r="L12" i="27"/>
  <c r="L11" i="27"/>
  <c r="L10" i="27"/>
  <c r="L9" i="27"/>
  <c r="I85" i="27"/>
  <c r="I84" i="27"/>
  <c r="I83" i="27"/>
  <c r="I82" i="27"/>
  <c r="I81" i="27"/>
  <c r="I80" i="27"/>
  <c r="I79" i="27"/>
  <c r="I78" i="27"/>
  <c r="I77" i="27"/>
  <c r="I76" i="27"/>
  <c r="I75" i="27"/>
  <c r="I74" i="27"/>
  <c r="I73" i="27"/>
  <c r="I72" i="27"/>
  <c r="I71" i="27"/>
  <c r="I60" i="27"/>
  <c r="I59" i="27"/>
  <c r="AB59" i="27" s="1"/>
  <c r="I58" i="27"/>
  <c r="I48" i="27"/>
  <c r="I47" i="27"/>
  <c r="I46" i="27"/>
  <c r="I45" i="27"/>
  <c r="I44" i="27"/>
  <c r="I43" i="27"/>
  <c r="I42" i="27"/>
  <c r="I41" i="27"/>
  <c r="I40" i="27"/>
  <c r="I39" i="27"/>
  <c r="I38" i="27"/>
  <c r="I37" i="27"/>
  <c r="I36" i="27"/>
  <c r="I35" i="27"/>
  <c r="I34" i="27"/>
  <c r="I33" i="27"/>
  <c r="I32" i="27"/>
  <c r="I31" i="27"/>
  <c r="I30" i="27"/>
  <c r="I29" i="27"/>
  <c r="I28" i="27"/>
  <c r="I27" i="27"/>
  <c r="I26" i="27"/>
  <c r="I25" i="27"/>
  <c r="I24" i="27"/>
  <c r="I23" i="27"/>
  <c r="I22" i="27"/>
  <c r="I21" i="27"/>
  <c r="I20" i="27"/>
  <c r="I19" i="27"/>
  <c r="I18" i="27"/>
  <c r="I17" i="27"/>
  <c r="I16" i="27"/>
  <c r="I15" i="27"/>
  <c r="I14" i="27"/>
  <c r="I13" i="27"/>
  <c r="I12" i="27"/>
  <c r="I11" i="27"/>
  <c r="I10" i="27"/>
  <c r="I9" i="27"/>
  <c r="K10" i="22"/>
  <c r="K94" i="7"/>
  <c r="K93" i="7"/>
  <c r="K92" i="7"/>
  <c r="K91" i="7"/>
  <c r="C107" i="7"/>
  <c r="C106" i="7"/>
  <c r="C105" i="7"/>
  <c r="K106" i="7"/>
  <c r="K105" i="7"/>
  <c r="K104" i="7"/>
  <c r="C104" i="7"/>
  <c r="K103" i="7"/>
  <c r="C103" i="7"/>
  <c r="C71" i="7"/>
  <c r="C72" i="7"/>
  <c r="C73" i="7"/>
  <c r="C74" i="7"/>
  <c r="C75" i="7"/>
  <c r="C76" i="7"/>
  <c r="C77" i="7"/>
  <c r="C78" i="7"/>
  <c r="K77" i="7"/>
  <c r="K76" i="7"/>
  <c r="K75" i="7"/>
  <c r="C44" i="7"/>
  <c r="C45" i="7"/>
  <c r="C46" i="7"/>
  <c r="C47" i="7"/>
  <c r="C48" i="7"/>
  <c r="C49" i="7"/>
  <c r="C50" i="7"/>
  <c r="K50" i="7"/>
  <c r="K49" i="7"/>
  <c r="K48" i="7"/>
  <c r="C16" i="7"/>
  <c r="C17" i="7"/>
  <c r="C18" i="7"/>
  <c r="C19" i="7"/>
  <c r="C20" i="7"/>
  <c r="C21" i="7"/>
  <c r="C22" i="7"/>
  <c r="C15" i="7"/>
  <c r="K17" i="7"/>
  <c r="K16" i="7"/>
  <c r="K15" i="7"/>
  <c r="K33" i="7"/>
  <c r="K34" i="7"/>
  <c r="K32" i="7"/>
  <c r="K31" i="7"/>
  <c r="K61" i="22"/>
  <c r="J61" i="22"/>
  <c r="I61" i="22"/>
  <c r="K60" i="22"/>
  <c r="J60" i="22"/>
  <c r="I60" i="22"/>
  <c r="K59" i="22"/>
  <c r="J59" i="22"/>
  <c r="I59" i="22"/>
  <c r="K58" i="22"/>
  <c r="J58" i="22"/>
  <c r="I58" i="22"/>
  <c r="K57" i="22"/>
  <c r="J57" i="22"/>
  <c r="I57" i="22"/>
  <c r="K56" i="22"/>
  <c r="J56" i="22"/>
  <c r="I56" i="22"/>
  <c r="K40" i="15"/>
  <c r="J40" i="15"/>
  <c r="I40" i="15"/>
  <c r="K39" i="15"/>
  <c r="J39" i="15"/>
  <c r="I39" i="15"/>
  <c r="K38" i="15"/>
  <c r="J38" i="15"/>
  <c r="I38" i="15"/>
  <c r="K37" i="15"/>
  <c r="J37" i="15"/>
  <c r="I37" i="15"/>
  <c r="K41" i="22"/>
  <c r="J41" i="22"/>
  <c r="I41" i="22"/>
  <c r="K40" i="22"/>
  <c r="J40" i="22"/>
  <c r="I40" i="22"/>
  <c r="K39" i="22"/>
  <c r="J39" i="22"/>
  <c r="I39" i="22"/>
  <c r="K38" i="22"/>
  <c r="J38" i="22"/>
  <c r="I38" i="22"/>
  <c r="K37" i="22"/>
  <c r="J37" i="22"/>
  <c r="I37" i="22"/>
  <c r="K36" i="22"/>
  <c r="J36" i="22"/>
  <c r="I36" i="22"/>
  <c r="K35" i="22"/>
  <c r="J35" i="22"/>
  <c r="I35" i="22"/>
  <c r="K34" i="22"/>
  <c r="J34" i="22"/>
  <c r="I34" i="22"/>
  <c r="K33" i="22"/>
  <c r="J33" i="22"/>
  <c r="I33" i="22"/>
  <c r="K32" i="22"/>
  <c r="J32" i="22"/>
  <c r="I32" i="22"/>
  <c r="K31" i="22"/>
  <c r="J31" i="22"/>
  <c r="I31" i="22"/>
  <c r="K30" i="22"/>
  <c r="J30" i="22"/>
  <c r="I30" i="22"/>
  <c r="K29" i="22"/>
  <c r="J29" i="22"/>
  <c r="I29" i="22"/>
  <c r="K47" i="22"/>
  <c r="J47" i="22"/>
  <c r="I47" i="22"/>
  <c r="K46" i="22"/>
  <c r="J46" i="22"/>
  <c r="I46" i="22"/>
  <c r="K45" i="22"/>
  <c r="J45" i="22"/>
  <c r="I45" i="22"/>
  <c r="K44" i="22"/>
  <c r="J44" i="22"/>
  <c r="I44" i="22"/>
  <c r="K43" i="22"/>
  <c r="J43" i="22"/>
  <c r="I43" i="22"/>
  <c r="K42" i="22"/>
  <c r="J42" i="22"/>
  <c r="I42" i="22"/>
  <c r="K28" i="22"/>
  <c r="J28" i="22"/>
  <c r="I28" i="22"/>
  <c r="K27" i="22"/>
  <c r="J27" i="22"/>
  <c r="I27" i="22"/>
  <c r="K26" i="22"/>
  <c r="J26" i="22"/>
  <c r="I26" i="22"/>
  <c r="K25" i="22"/>
  <c r="J25" i="22"/>
  <c r="I25" i="22"/>
  <c r="K24" i="22"/>
  <c r="J24" i="22"/>
  <c r="I24" i="22"/>
  <c r="K23" i="22"/>
  <c r="J23" i="22"/>
  <c r="I23" i="22"/>
  <c r="K71" i="15"/>
  <c r="J71" i="15"/>
  <c r="I71" i="15"/>
  <c r="K70" i="15"/>
  <c r="J70" i="15"/>
  <c r="I70" i="15"/>
  <c r="K69" i="15"/>
  <c r="J69" i="15"/>
  <c r="I69" i="15"/>
  <c r="K68" i="15"/>
  <c r="J68" i="15"/>
  <c r="I68" i="15"/>
  <c r="K67" i="15"/>
  <c r="J67" i="15"/>
  <c r="I67" i="15"/>
  <c r="K66" i="15"/>
  <c r="J66" i="15"/>
  <c r="I66" i="15"/>
  <c r="K65" i="15"/>
  <c r="J65" i="15"/>
  <c r="I65" i="15"/>
  <c r="K64" i="15"/>
  <c r="J64" i="15"/>
  <c r="I64" i="15"/>
  <c r="K63" i="15"/>
  <c r="J63" i="15"/>
  <c r="I63" i="15"/>
  <c r="K29" i="15"/>
  <c r="J29" i="15"/>
  <c r="I29" i="15"/>
  <c r="K28" i="15"/>
  <c r="J28" i="15"/>
  <c r="I28" i="15"/>
  <c r="K27" i="15"/>
  <c r="J27" i="15"/>
  <c r="I27" i="15"/>
  <c r="K26" i="15"/>
  <c r="J26" i="15"/>
  <c r="I26" i="15"/>
  <c r="K25" i="15"/>
  <c r="J25" i="15"/>
  <c r="I25" i="15"/>
  <c r="K24" i="15"/>
  <c r="J24" i="15"/>
  <c r="I24" i="15"/>
  <c r="K23" i="15"/>
  <c r="J23" i="15"/>
  <c r="I23" i="15"/>
  <c r="K22" i="15"/>
  <c r="J22" i="15"/>
  <c r="I22" i="15"/>
  <c r="K21" i="15"/>
  <c r="J21" i="15"/>
  <c r="I21" i="15"/>
  <c r="K20" i="15"/>
  <c r="J20" i="15"/>
  <c r="I20" i="15"/>
  <c r="K19" i="15"/>
  <c r="J19" i="15"/>
  <c r="I19" i="15"/>
  <c r="K18" i="15"/>
  <c r="J18" i="15"/>
  <c r="I18" i="15"/>
  <c r="K17" i="15"/>
  <c r="J17" i="15"/>
  <c r="I17" i="15"/>
  <c r="K16" i="15"/>
  <c r="J16" i="15"/>
  <c r="I16" i="15"/>
  <c r="K15" i="15"/>
  <c r="J15" i="15"/>
  <c r="I15" i="15"/>
  <c r="K14" i="15"/>
  <c r="J14" i="15"/>
  <c r="I14" i="15"/>
  <c r="K13" i="15"/>
  <c r="J13" i="15"/>
  <c r="I13" i="15"/>
  <c r="K12" i="15"/>
  <c r="J12" i="15"/>
  <c r="I12" i="15"/>
  <c r="C69" i="7"/>
  <c r="C70" i="7"/>
  <c r="C68" i="7"/>
  <c r="C98" i="7"/>
  <c r="C99" i="7"/>
  <c r="C100" i="7"/>
  <c r="C101" i="7"/>
  <c r="C102" i="7"/>
  <c r="C97" i="7"/>
  <c r="C42" i="7"/>
  <c r="C43" i="7"/>
  <c r="C51" i="7"/>
  <c r="C41" i="7"/>
  <c r="C14" i="7"/>
  <c r="C23" i="7"/>
  <c r="C13" i="7"/>
  <c r="D83" i="7"/>
  <c r="E83" i="7"/>
  <c r="F83" i="7"/>
  <c r="G83" i="7"/>
  <c r="H83" i="7"/>
  <c r="I83" i="7"/>
  <c r="J83" i="7"/>
  <c r="E28" i="7"/>
  <c r="F28" i="7"/>
  <c r="G28" i="7"/>
  <c r="H28" i="7"/>
  <c r="I28" i="7"/>
  <c r="J28" i="7"/>
  <c r="D28" i="7"/>
  <c r="I67" i="22"/>
  <c r="I68" i="22"/>
  <c r="I69" i="22"/>
  <c r="I70" i="22"/>
  <c r="I71" i="22"/>
  <c r="I72" i="15"/>
  <c r="I73" i="15"/>
  <c r="I74" i="15"/>
  <c r="I35" i="15"/>
  <c r="I36" i="15"/>
  <c r="J73" i="22"/>
  <c r="I73" i="22"/>
  <c r="K73" i="22"/>
  <c r="K72" i="22"/>
  <c r="J72" i="22"/>
  <c r="I72" i="22"/>
  <c r="K71" i="22"/>
  <c r="J71" i="22"/>
  <c r="K70" i="22"/>
  <c r="J70" i="22"/>
  <c r="K69" i="22"/>
  <c r="J69" i="22"/>
  <c r="K68" i="22"/>
  <c r="J68" i="22"/>
  <c r="K67" i="22"/>
  <c r="J67" i="22"/>
  <c r="K66" i="22"/>
  <c r="J66" i="22"/>
  <c r="I66" i="22"/>
  <c r="K65" i="22"/>
  <c r="J65" i="22"/>
  <c r="I65" i="22"/>
  <c r="J64" i="22"/>
  <c r="I64" i="22"/>
  <c r="K64" i="22"/>
  <c r="K63" i="22"/>
  <c r="J63" i="22"/>
  <c r="I63" i="22"/>
  <c r="K62" i="22"/>
  <c r="I62" i="22"/>
  <c r="J62" i="22"/>
  <c r="J55" i="22"/>
  <c r="I55" i="22"/>
  <c r="K55" i="22"/>
  <c r="J54" i="22"/>
  <c r="I54" i="22"/>
  <c r="K48" i="22"/>
  <c r="J48" i="22"/>
  <c r="I48" i="22"/>
  <c r="K22" i="22"/>
  <c r="J22" i="22"/>
  <c r="I22" i="22"/>
  <c r="K21" i="22"/>
  <c r="J21" i="22"/>
  <c r="I21" i="22"/>
  <c r="K20" i="22"/>
  <c r="J20" i="22"/>
  <c r="I20" i="22"/>
  <c r="K19" i="22"/>
  <c r="J19" i="22"/>
  <c r="I19" i="22"/>
  <c r="K18" i="22"/>
  <c r="J18" i="22"/>
  <c r="I18" i="22"/>
  <c r="K17" i="22"/>
  <c r="J17" i="22"/>
  <c r="I17" i="22"/>
  <c r="K16" i="22"/>
  <c r="J16" i="22"/>
  <c r="I16" i="22"/>
  <c r="K15" i="22"/>
  <c r="J15" i="22"/>
  <c r="I15" i="22"/>
  <c r="K14" i="22"/>
  <c r="J14" i="22"/>
  <c r="I14" i="22"/>
  <c r="J13" i="22"/>
  <c r="I13" i="22"/>
  <c r="K13" i="22"/>
  <c r="K12" i="22"/>
  <c r="J12" i="22"/>
  <c r="I12" i="22"/>
  <c r="K11" i="22"/>
  <c r="I11" i="22"/>
  <c r="J11" i="22"/>
  <c r="J10" i="22"/>
  <c r="I10" i="22"/>
  <c r="J9" i="22"/>
  <c r="I9" i="22"/>
  <c r="J57" i="15"/>
  <c r="K58" i="15"/>
  <c r="J59" i="15"/>
  <c r="K59" i="15"/>
  <c r="J60" i="15"/>
  <c r="J61" i="15"/>
  <c r="K61" i="15"/>
  <c r="J62" i="15"/>
  <c r="K62" i="15"/>
  <c r="J72" i="15"/>
  <c r="K72" i="15"/>
  <c r="J73" i="15"/>
  <c r="K73" i="15"/>
  <c r="J74" i="15"/>
  <c r="K74" i="15"/>
  <c r="J75" i="15"/>
  <c r="J56" i="15"/>
  <c r="I75" i="15"/>
  <c r="K75" i="15"/>
  <c r="I62" i="15"/>
  <c r="I61" i="15"/>
  <c r="I60" i="15"/>
  <c r="K60" i="15"/>
  <c r="I59" i="15"/>
  <c r="I58" i="15"/>
  <c r="J58" i="15"/>
  <c r="I57" i="15"/>
  <c r="K57" i="15"/>
  <c r="I56" i="15"/>
  <c r="K33" i="15"/>
  <c r="K34" i="15"/>
  <c r="K35" i="15"/>
  <c r="K36" i="15"/>
  <c r="K41" i="15"/>
  <c r="K42" i="15"/>
  <c r="K43" i="15"/>
  <c r="K44" i="15"/>
  <c r="K45" i="15"/>
  <c r="K46" i="15"/>
  <c r="K47" i="15"/>
  <c r="K48" i="15"/>
  <c r="K49" i="15"/>
  <c r="J11" i="15"/>
  <c r="J31" i="15"/>
  <c r="J34" i="15"/>
  <c r="J35" i="15"/>
  <c r="J36" i="15"/>
  <c r="J41" i="15"/>
  <c r="J42" i="15"/>
  <c r="J43" i="15"/>
  <c r="J44" i="15"/>
  <c r="J45" i="15"/>
  <c r="J46" i="15"/>
  <c r="J47" i="15"/>
  <c r="J48" i="15"/>
  <c r="J49" i="15"/>
  <c r="I49" i="15"/>
  <c r="I48" i="15"/>
  <c r="I47" i="15"/>
  <c r="I46" i="15"/>
  <c r="I45" i="15"/>
  <c r="I44" i="15"/>
  <c r="I43" i="15"/>
  <c r="I42" i="15"/>
  <c r="I41" i="15"/>
  <c r="I34" i="15"/>
  <c r="I33" i="15"/>
  <c r="J33" i="15"/>
  <c r="I32" i="15"/>
  <c r="K32" i="15"/>
  <c r="I31" i="15"/>
  <c r="K31" i="15"/>
  <c r="I30" i="15"/>
  <c r="J30" i="15"/>
  <c r="I11" i="15"/>
  <c r="K11" i="15"/>
  <c r="I10" i="15"/>
  <c r="K30" i="15"/>
  <c r="J32" i="15"/>
  <c r="K9" i="22"/>
  <c r="K54" i="22"/>
  <c r="K56" i="15"/>
  <c r="K10" i="15"/>
  <c r="K95" i="7"/>
  <c r="H24" i="7"/>
  <c r="I24" i="7"/>
  <c r="I54" i="7" s="1"/>
  <c r="J24" i="7"/>
  <c r="G24" i="7"/>
  <c r="D52" i="7"/>
  <c r="D79" i="7"/>
  <c r="D110" i="7" s="1"/>
  <c r="H79" i="7"/>
  <c r="H110" i="7" s="1"/>
  <c r="I79" i="7"/>
  <c r="I110" i="7" s="1"/>
  <c r="J79" i="7"/>
  <c r="J110" i="7" s="1"/>
  <c r="G79" i="7"/>
  <c r="G110" i="7" s="1"/>
  <c r="F79" i="7"/>
  <c r="F110" i="7" s="1"/>
  <c r="E79" i="7"/>
  <c r="E110" i="7" s="1"/>
  <c r="K78" i="7"/>
  <c r="K74" i="7"/>
  <c r="K73" i="7"/>
  <c r="K72" i="7"/>
  <c r="K71" i="7"/>
  <c r="K70" i="7"/>
  <c r="K69" i="7"/>
  <c r="K68" i="7"/>
  <c r="K90" i="7"/>
  <c r="K89" i="7"/>
  <c r="K88" i="7"/>
  <c r="K87" i="7"/>
  <c r="K86" i="7"/>
  <c r="K107" i="7"/>
  <c r="K102" i="7"/>
  <c r="K101" i="7"/>
  <c r="K100" i="7"/>
  <c r="K99" i="7"/>
  <c r="K98" i="7"/>
  <c r="K97" i="7"/>
  <c r="K13" i="7"/>
  <c r="B5" i="20"/>
  <c r="B6" i="20"/>
  <c r="B7" i="20"/>
  <c r="B8" i="20"/>
  <c r="B9" i="20"/>
  <c r="B10" i="20"/>
  <c r="B4" i="20"/>
  <c r="K38" i="7"/>
  <c r="K37" i="7"/>
  <c r="K36" i="7"/>
  <c r="K35" i="7"/>
  <c r="B11" i="20"/>
  <c r="K47" i="7"/>
  <c r="K51" i="7"/>
  <c r="K41" i="7"/>
  <c r="K22" i="7"/>
  <c r="K21" i="7"/>
  <c r="K20" i="7"/>
  <c r="K46" i="7"/>
  <c r="K45" i="7"/>
  <c r="K30" i="7"/>
  <c r="K39" i="7"/>
  <c r="K29" i="7"/>
  <c r="E52" i="25" s="1"/>
  <c r="K44" i="7"/>
  <c r="K43" i="7"/>
  <c r="K42" i="7"/>
  <c r="D24" i="7"/>
  <c r="K23" i="7"/>
  <c r="K14" i="7"/>
  <c r="K18" i="7"/>
  <c r="K19" i="7"/>
  <c r="E24" i="7"/>
  <c r="F24" i="7"/>
  <c r="D54" i="7" l="1"/>
  <c r="R49" i="27"/>
  <c r="X49" i="27"/>
  <c r="R86" i="27"/>
  <c r="X86" i="27"/>
  <c r="U49" i="27"/>
  <c r="AA86" i="27"/>
  <c r="AB10" i="27"/>
  <c r="AB49" i="27" s="1"/>
  <c r="L86" i="27"/>
  <c r="AA49" i="27"/>
  <c r="O86" i="27"/>
  <c r="U86" i="27"/>
  <c r="L49" i="27"/>
  <c r="AC16" i="27"/>
  <c r="AC49" i="27" s="1"/>
  <c r="O49" i="27"/>
  <c r="I49" i="27"/>
  <c r="I86" i="27"/>
  <c r="AB86" i="27"/>
  <c r="AC86" i="27"/>
  <c r="J10" i="15"/>
  <c r="J50" i="15" s="1"/>
  <c r="K52" i="7"/>
  <c r="K79" i="7"/>
  <c r="K24" i="7"/>
  <c r="K108" i="7"/>
  <c r="K49" i="22"/>
  <c r="I74" i="22"/>
  <c r="J74" i="22"/>
  <c r="I49" i="22"/>
  <c r="I76" i="15"/>
  <c r="E6" i="15" s="1"/>
  <c r="E37" i="25" s="1"/>
  <c r="J76" i="15"/>
  <c r="K76" i="15"/>
  <c r="I50" i="15"/>
  <c r="D6" i="15" s="1"/>
  <c r="E35" i="25" s="1"/>
  <c r="J49" i="22"/>
  <c r="K74" i="22"/>
  <c r="K50" i="15"/>
  <c r="O15" i="25" l="1"/>
  <c r="E43" i="25"/>
  <c r="E49" i="25" s="1"/>
  <c r="E41" i="25"/>
  <c r="M24" i="7"/>
  <c r="D5" i="22"/>
  <c r="H61" i="7"/>
  <c r="H80" i="7" s="1"/>
  <c r="F61" i="7"/>
  <c r="F80" i="7" s="1"/>
  <c r="D61" i="7"/>
  <c r="E61" i="7"/>
  <c r="E80" i="7" s="1"/>
  <c r="G61" i="7"/>
  <c r="G80" i="7" s="1"/>
  <c r="J61" i="7"/>
  <c r="J80" i="7" s="1"/>
  <c r="I61" i="7"/>
  <c r="I80" i="7" s="1"/>
  <c r="G35" i="25"/>
  <c r="E5" i="22"/>
  <c r="F5" i="22" s="1"/>
  <c r="G37" i="25"/>
  <c r="S35" i="25"/>
  <c r="Q35" i="25"/>
  <c r="O35" i="25"/>
  <c r="M35" i="25"/>
  <c r="K35" i="25"/>
  <c r="I35" i="25"/>
  <c r="S37" i="25"/>
  <c r="Q37" i="25"/>
  <c r="O37" i="25"/>
  <c r="M37" i="25"/>
  <c r="K37" i="25"/>
  <c r="I37" i="25"/>
  <c r="F6" i="15"/>
  <c r="M52" i="7"/>
  <c r="D53" i="7" l="1"/>
  <c r="D62" i="7"/>
  <c r="J62" i="7"/>
  <c r="F62" i="7"/>
  <c r="G62" i="7"/>
  <c r="Q41" i="25"/>
  <c r="Q43" i="25" s="1"/>
  <c r="Q49" i="25" s="1"/>
  <c r="H62" i="7"/>
  <c r="G41" i="25"/>
  <c r="G43" i="25" s="1"/>
  <c r="G49" i="25" s="1"/>
  <c r="F53" i="7" s="1"/>
  <c r="E62" i="7"/>
  <c r="K41" i="25"/>
  <c r="K43" i="25" s="1"/>
  <c r="K49" i="25" s="1"/>
  <c r="J53" i="7" s="1"/>
  <c r="I62" i="7"/>
  <c r="M79" i="7"/>
  <c r="M41" i="25"/>
  <c r="M43" i="25" s="1"/>
  <c r="M49" i="25" s="1"/>
  <c r="O41" i="25"/>
  <c r="O43" i="25" s="1"/>
  <c r="O49" i="25" s="1"/>
  <c r="S41" i="25"/>
  <c r="S43" i="25" s="1"/>
  <c r="S49" i="25" s="1"/>
  <c r="I41" i="25"/>
  <c r="I43" i="25" s="1"/>
  <c r="I49" i="25" s="1"/>
  <c r="H53" i="7" s="1"/>
  <c r="E53" i="25" l="1"/>
  <c r="F63" i="7"/>
  <c r="F109" i="7" s="1"/>
  <c r="G63" i="7"/>
  <c r="G109" i="7" s="1"/>
  <c r="E63" i="7"/>
  <c r="E109" i="7" s="1"/>
  <c r="I63" i="7"/>
  <c r="I109" i="7" s="1"/>
  <c r="J63" i="7"/>
  <c r="J109" i="7" s="1"/>
  <c r="H63" i="7"/>
  <c r="H109" i="7" s="1"/>
  <c r="D63" i="7"/>
  <c r="D109" i="7" s="1"/>
</calcChain>
</file>

<file path=xl/sharedStrings.xml><?xml version="1.0" encoding="utf-8"?>
<sst xmlns="http://schemas.openxmlformats.org/spreadsheetml/2006/main" count="293" uniqueCount="98">
  <si>
    <t>Total</t>
  </si>
  <si>
    <t>Total*</t>
  </si>
  <si>
    <t>Betriebskosten</t>
  </si>
  <si>
    <t>Investitionskosten</t>
  </si>
  <si>
    <t>Hilfstabelle Diskontierung</t>
  </si>
  <si>
    <t>Jahr</t>
  </si>
  <si>
    <t>D-Faktor</t>
  </si>
  <si>
    <t>kumuliert</t>
  </si>
  <si>
    <t>Diskontsatz</t>
  </si>
  <si>
    <t>Externe Kosten</t>
  </si>
  <si>
    <t>Interne Kosten</t>
  </si>
  <si>
    <t>20xx</t>
  </si>
  <si>
    <t>CHF</t>
  </si>
  <si>
    <t>CAPEX</t>
  </si>
  <si>
    <t>OPEX</t>
  </si>
  <si>
    <t>Ausfüllen der Tabellen</t>
  </si>
  <si>
    <t xml:space="preserve"> </t>
  </si>
  <si>
    <t>Tableaux à remplir en fonction des différentes possibilités de demande d'aides financières</t>
  </si>
  <si>
    <t>Possibilités des demandes pour la mise oeuvre de la mesure innovante</t>
  </si>
  <si>
    <r>
      <t xml:space="preserve">Demande de contribution à l'investissement pour : </t>
    </r>
    <r>
      <rPr>
        <b/>
        <sz val="10"/>
        <color theme="1"/>
        <rFont val="Arial"/>
        <family val="2"/>
      </rPr>
      <t>CAPEX</t>
    </r>
    <r>
      <rPr>
        <sz val="10"/>
        <color theme="1"/>
        <rFont val="Arial"/>
        <family val="2"/>
      </rPr>
      <t xml:space="preserve"> de la mesure innovante </t>
    </r>
    <r>
      <rPr>
        <b/>
        <sz val="10"/>
        <color theme="1"/>
        <rFont val="Arial"/>
        <family val="2"/>
      </rPr>
      <t>&lt; 40 Mio. CHF</t>
    </r>
    <r>
      <rPr>
        <sz val="10"/>
        <color theme="1"/>
        <rFont val="Arial"/>
        <family val="2"/>
      </rPr>
      <t xml:space="preserve">
Demande de contribution à l'exploitation : </t>
    </r>
    <r>
      <rPr>
        <b/>
        <sz val="10"/>
        <color theme="1"/>
        <rFont val="Arial"/>
        <family val="2"/>
      </rPr>
      <t>NON</t>
    </r>
  </si>
  <si>
    <r>
      <t xml:space="preserve">Demande de contribution à l'investissement pour : </t>
    </r>
    <r>
      <rPr>
        <b/>
        <sz val="10"/>
        <color theme="1"/>
        <rFont val="Arial"/>
        <family val="2"/>
      </rPr>
      <t>CAPEX</t>
    </r>
    <r>
      <rPr>
        <sz val="10"/>
        <color theme="1"/>
        <rFont val="Arial"/>
        <family val="2"/>
      </rPr>
      <t xml:space="preserve"> de la mesure innovante</t>
    </r>
    <r>
      <rPr>
        <b/>
        <sz val="10"/>
        <color theme="1"/>
        <rFont val="Arial"/>
        <family val="2"/>
      </rPr>
      <t xml:space="preserve"> &lt; 40 Mio. CHF</t>
    </r>
    <r>
      <rPr>
        <sz val="10"/>
        <color theme="1"/>
        <rFont val="Arial"/>
        <family val="2"/>
      </rPr>
      <t xml:space="preserve">
Demande de contribution à l'exploitation : </t>
    </r>
    <r>
      <rPr>
        <b/>
        <sz val="10"/>
        <color theme="1"/>
        <rFont val="Arial"/>
        <family val="2"/>
      </rPr>
      <t>OUI</t>
    </r>
  </si>
  <si>
    <r>
      <t xml:space="preserve">Demande de contribution à l'investissement pour : </t>
    </r>
    <r>
      <rPr>
        <b/>
        <sz val="10"/>
        <color theme="1"/>
        <rFont val="Arial"/>
        <family val="2"/>
      </rPr>
      <t>CAPEX</t>
    </r>
    <r>
      <rPr>
        <sz val="10"/>
        <color theme="1"/>
        <rFont val="Arial"/>
        <family val="2"/>
      </rPr>
      <t xml:space="preserve"> de la mesure innovante </t>
    </r>
    <r>
      <rPr>
        <b/>
        <sz val="10"/>
        <color theme="1"/>
        <rFont val="Arial"/>
        <family val="2"/>
      </rPr>
      <t>&gt; 40 Mio. CHF</t>
    </r>
    <r>
      <rPr>
        <sz val="10"/>
        <color theme="1"/>
        <rFont val="Arial"/>
        <family val="2"/>
      </rPr>
      <t xml:space="preserve">
Demande de contribution à l'exploitation : </t>
    </r>
    <r>
      <rPr>
        <b/>
        <sz val="10"/>
        <color theme="1"/>
        <rFont val="Arial"/>
        <family val="2"/>
      </rPr>
      <t>NON</t>
    </r>
  </si>
  <si>
    <r>
      <t xml:space="preserve">Demande de contribution à l'investissement pour : </t>
    </r>
    <r>
      <rPr>
        <b/>
        <sz val="10"/>
        <color theme="1"/>
        <rFont val="Arial"/>
        <family val="2"/>
      </rPr>
      <t>CAPEX</t>
    </r>
    <r>
      <rPr>
        <sz val="10"/>
        <color theme="1"/>
        <rFont val="Arial"/>
        <family val="2"/>
      </rPr>
      <t xml:space="preserve"> de la mesure innovante </t>
    </r>
    <r>
      <rPr>
        <b/>
        <sz val="10"/>
        <color theme="1"/>
        <rFont val="Arial"/>
        <family val="2"/>
      </rPr>
      <t>&gt; 40 Mio. CHF</t>
    </r>
    <r>
      <rPr>
        <sz val="10"/>
        <color theme="1"/>
        <rFont val="Arial"/>
        <family val="2"/>
      </rPr>
      <t xml:space="preserve">
Demande de contribution à l'exploitation : </t>
    </r>
    <r>
      <rPr>
        <b/>
        <sz val="10"/>
        <color theme="1"/>
        <rFont val="Arial"/>
        <family val="2"/>
      </rPr>
      <t>OUI</t>
    </r>
  </si>
  <si>
    <r>
      <t xml:space="preserve">Demande de contribution à l'investissement pour : </t>
    </r>
    <r>
      <rPr>
        <b/>
        <sz val="10"/>
        <color theme="1"/>
        <rFont val="Arial"/>
        <family val="2"/>
      </rPr>
      <t>NON</t>
    </r>
    <r>
      <rPr>
        <sz val="10"/>
        <color theme="1"/>
        <rFont val="Arial"/>
        <family val="2"/>
      </rPr>
      <t xml:space="preserve">
Demande de contribution à l'exploitation : </t>
    </r>
    <r>
      <rPr>
        <b/>
        <sz val="10"/>
        <color theme="1"/>
        <rFont val="Arial"/>
        <family val="2"/>
      </rPr>
      <t>OUI</t>
    </r>
  </si>
  <si>
    <t>Coûts de la mesure, coûts imputables, aides financières</t>
  </si>
  <si>
    <r>
      <t xml:space="preserve">Remplissez les champs marqués en jaune dans l'ensemble du classeur </t>
    </r>
    <r>
      <rPr>
        <b/>
        <i/>
        <sz val="10"/>
        <color theme="1"/>
        <rFont val="Arial"/>
        <family val="2"/>
      </rPr>
      <t>où cela est nécessaire</t>
    </r>
    <r>
      <rPr>
        <i/>
        <sz val="10"/>
        <color theme="1"/>
        <rFont val="Arial"/>
        <family val="2"/>
      </rPr>
      <t xml:space="preserve">.
Veuillez vous référer à l'onglet "(0) Aide au remplissage" pour vous guider dans les différents tableaux à remplir.
Les chiffres communiqués dans ce document sont </t>
    </r>
    <r>
      <rPr>
        <b/>
        <i/>
        <sz val="10"/>
        <color theme="1"/>
        <rFont val="Arial"/>
        <family val="2"/>
      </rPr>
      <t>à titre indicatif</t>
    </r>
    <r>
      <rPr>
        <i/>
        <sz val="10"/>
        <color theme="1"/>
        <rFont val="Arial"/>
        <family val="2"/>
      </rPr>
      <t xml:space="preserve">. Ils servent à appréhender le financement du projet et sont susceptibles d'être modifiés suite au résultat de l'évaluation de la demande de subvention.
En cas d'association: Indiquez sous "Autres requérants" tous les réquérants qui, avec le requérant représentant, sont responsables vis-à-vis de l'OFEN de la </t>
    </r>
    <r>
      <rPr>
        <b/>
        <i/>
        <sz val="10"/>
        <color theme="1"/>
        <rFont val="Arial"/>
        <family val="2"/>
      </rPr>
      <t>réussite du projet</t>
    </r>
    <r>
      <rPr>
        <i/>
        <sz val="10"/>
        <color theme="1"/>
        <rFont val="Arial"/>
        <family val="2"/>
      </rPr>
      <t xml:space="preserve"> et auxquels la décision sera adressée.</t>
    </r>
  </si>
  <si>
    <t>Requérant (le représentant, en cas de regroupement) :</t>
  </si>
  <si>
    <t>Autres requérants (en cas de regroupement d'entreprises) :</t>
  </si>
  <si>
    <t>Remarque</t>
  </si>
  <si>
    <t>Titre de la mesure :</t>
  </si>
  <si>
    <t>Date :</t>
  </si>
  <si>
    <t>Coûts</t>
  </si>
  <si>
    <t>Coûts de la mesure (innovante) :</t>
  </si>
  <si>
    <t>Coûts de la technique conventionnelle :</t>
  </si>
  <si>
    <t>Surcoûts / économies (si négatif) de la mesure innovante (Δ):</t>
  </si>
  <si>
    <t>Coûts imputables:</t>
  </si>
  <si>
    <t>Coûts d'exploitation annuels (OPEX) :</t>
  </si>
  <si>
    <t>Coûts d'investissement (CAPEX) :</t>
  </si>
  <si>
    <t>Aide financière</t>
  </si>
  <si>
    <t>Contributions annuelles à l'exploitation :</t>
  </si>
  <si>
    <t>Contribution à l'investissement :</t>
  </si>
  <si>
    <t>Aide financière demandée :</t>
  </si>
  <si>
    <r>
      <t xml:space="preserve">Montant maximal possible de l'aide financière :
</t>
    </r>
    <r>
      <rPr>
        <sz val="9"/>
        <color theme="1"/>
        <rFont val="Arial"/>
        <family val="2"/>
      </rPr>
      <t>(sous réserve de réductions après évaluation des critères)</t>
    </r>
  </si>
  <si>
    <t>(si &gt; 20 Mio. : soit 50% CAPEX  ou Surcoût)</t>
  </si>
  <si>
    <r>
      <t xml:space="preserve">Taux de subvention demandé </t>
    </r>
    <r>
      <rPr>
        <sz val="10"/>
        <color theme="1"/>
        <rFont val="Arial"/>
        <family val="2"/>
      </rPr>
      <t>[%]</t>
    </r>
    <r>
      <rPr>
        <b/>
        <sz val="10"/>
        <color theme="1"/>
        <rFont val="Arial"/>
        <family val="2"/>
      </rPr>
      <t xml:space="preserve"> :</t>
    </r>
  </si>
  <si>
    <t>Désignation des coûts</t>
  </si>
  <si>
    <t>Description des coûts
(si utile pour la plausibilisation des coûts)</t>
  </si>
  <si>
    <t>Lots de travaux</t>
  </si>
  <si>
    <t>Type de coûts</t>
  </si>
  <si>
    <t>Centre de coûts (entreprise)</t>
  </si>
  <si>
    <t>Prix unitaire [CHF] ou Taux horaire [CHF/h]</t>
  </si>
  <si>
    <t>Nombre ou charge de travail [h]</t>
  </si>
  <si>
    <t>Coûts [CHF]</t>
  </si>
  <si>
    <t>Coûts internes</t>
  </si>
  <si>
    <t>Coûts externes</t>
  </si>
  <si>
    <t>Coûts investissement de la mesure innovante</t>
  </si>
  <si>
    <t>Estimation des coûts investissement d'une installation conventionnelle</t>
  </si>
  <si>
    <t>Economies/surcoûts</t>
  </si>
  <si>
    <t>Coûts d'investissement de la mesure innovante (CAPEX)</t>
  </si>
  <si>
    <t>Estimation des coûts d'investissement de l'installation conventionnelle (CAPEX)</t>
  </si>
  <si>
    <t>Description des coûts</t>
  </si>
  <si>
    <t>Economies annuelles / Surcoûts annuels</t>
  </si>
  <si>
    <t>Prix unitaire [CHF], Taux horaire [CHF/h] ou Coûts Energie [CHF/MWh]</t>
  </si>
  <si>
    <t>Nombre [Nbr/a], Charge de travail [h/a] ou Energie [MWh/a]</t>
  </si>
  <si>
    <t>(La répartition temporelle est purement informative et peut vous aider à la définition d'objectifs intermédiaires)</t>
  </si>
  <si>
    <t>Durée de la mise en oeuvre de la mesure</t>
  </si>
  <si>
    <t>Source du financement</t>
  </si>
  <si>
    <t>Contributions à l'investissement demandées à l'OFEN**</t>
  </si>
  <si>
    <t>Fonds de tiers (indiquez la source)</t>
  </si>
  <si>
    <t>Fonds propres des requérants</t>
  </si>
  <si>
    <t>Mise en œuvre de la mesure sur 7 ans</t>
  </si>
  <si>
    <t>Coûts d'exploitation annuels</t>
  </si>
  <si>
    <t>Surcoûts d'exploitation annuels</t>
  </si>
  <si>
    <t>Contribution d'exploitation maximale possible par an</t>
  </si>
  <si>
    <t>Répartition dans le temps des coûts d'exploitation selon les partenaires du projet</t>
  </si>
  <si>
    <t>Répartition des coûts d'investissement dans le temps selon les partenaires du projet</t>
  </si>
  <si>
    <t>Répartition entre les contributions à l'investissement demandées, les fonds de tiers et les fonds propres</t>
  </si>
  <si>
    <t>Répartition entre les contributions à l'exploitation demandées, les fonds de tiers et les fonds propres</t>
  </si>
  <si>
    <t>Contributions à l'exploitation demandées à l'OFEN</t>
  </si>
  <si>
    <t>Fonds de tiers</t>
  </si>
  <si>
    <t>* Le total doit correspondre à la somme des coûts internes et externes du projet (dossiers «Coûts d'investissement» et «Coûts d'exploitation»)</t>
  </si>
  <si>
    <t>** 10 % des contributions à l'investissement sont retenus après l'approbation du rapport de mise en œuvre et versés après l'approbation du rapport d'évaluation. Les contributions d'exploitation sont versées annuellement.</t>
  </si>
  <si>
    <t>Estimation des coûts d'exploitation annuels fixes de l'installation conventionnelle (OPEX)</t>
  </si>
  <si>
    <t>Estimation des coûts d'exploitation annuels variables de l'installation conventionnelle (OPEX)</t>
  </si>
  <si>
    <t xml:space="preserve">Coûts d'exploitation annuels fixes de la mesure innovante (OPEX) </t>
  </si>
  <si>
    <r>
      <t xml:space="preserve">(1) Vue d'ensemble: </t>
    </r>
    <r>
      <rPr>
        <b/>
        <sz val="10"/>
        <color theme="1"/>
        <rFont val="Arial"/>
        <family val="2"/>
      </rPr>
      <t>OUI</t>
    </r>
    <r>
      <rPr>
        <sz val="10"/>
        <color theme="1"/>
        <rFont val="Arial"/>
        <family val="2"/>
      </rPr>
      <t xml:space="preserve"> - remplir les cellules en jaune
(2) Coûts d'investissement : </t>
    </r>
    <r>
      <rPr>
        <b/>
        <sz val="10"/>
        <color theme="1"/>
        <rFont val="Arial"/>
        <family val="2"/>
      </rPr>
      <t>OUI</t>
    </r>
    <r>
      <rPr>
        <sz val="10"/>
        <color theme="1"/>
        <rFont val="Arial"/>
        <family val="2"/>
      </rPr>
      <t xml:space="preserve"> - seulement le tableau "Coûts d'investissement de la solution innovante" - remplir les cellules en jaune
(3) Coûts d'exploitation (fixes et/ou variables): </t>
    </r>
    <r>
      <rPr>
        <b/>
        <sz val="10"/>
        <color theme="1"/>
        <rFont val="Arial"/>
        <family val="2"/>
      </rPr>
      <t>NON</t>
    </r>
    <r>
      <rPr>
        <sz val="10"/>
        <color theme="1"/>
        <rFont val="Arial"/>
        <family val="2"/>
      </rPr>
      <t xml:space="preserve">
(4) Financement &amp; aide fin. : </t>
    </r>
    <r>
      <rPr>
        <b/>
        <sz val="10"/>
        <color theme="1"/>
        <rFont val="Arial"/>
        <family val="2"/>
      </rPr>
      <t>OUI</t>
    </r>
    <r>
      <rPr>
        <sz val="10"/>
        <color theme="1"/>
        <rFont val="Arial"/>
        <family val="2"/>
      </rPr>
      <t xml:space="preserve"> - remplir les cellules en jaune</t>
    </r>
  </si>
  <si>
    <r>
      <t xml:space="preserve">(1) Vue d'ensemble: </t>
    </r>
    <r>
      <rPr>
        <b/>
        <sz val="10"/>
        <color theme="1"/>
        <rFont val="Arial"/>
        <family val="2"/>
      </rPr>
      <t>OUI</t>
    </r>
    <r>
      <rPr>
        <sz val="10"/>
        <color theme="1"/>
        <rFont val="Arial"/>
        <family val="2"/>
      </rPr>
      <t xml:space="preserve"> - remplir les cellules en jaune
(2) Coûts d'investissement : </t>
    </r>
    <r>
      <rPr>
        <b/>
        <sz val="10"/>
        <color theme="1"/>
        <rFont val="Arial"/>
        <family val="2"/>
      </rPr>
      <t>OUI</t>
    </r>
    <r>
      <rPr>
        <sz val="10"/>
        <color theme="1"/>
        <rFont val="Arial"/>
        <family val="2"/>
      </rPr>
      <t xml:space="preserve"> seulement le tableau "Coûts d'investissement de la solution innovante" - remplir les cellules en jaune correspondantes
(3) Coûts d'exploitation (fixes et/ou variables) : </t>
    </r>
    <r>
      <rPr>
        <b/>
        <sz val="10"/>
        <color theme="1"/>
        <rFont val="Arial"/>
        <family val="2"/>
      </rPr>
      <t>OUI</t>
    </r>
    <r>
      <rPr>
        <sz val="10"/>
        <color theme="1"/>
        <rFont val="Arial"/>
        <family val="2"/>
      </rPr>
      <t xml:space="preserve"> - Tableaux "Coûts exploitation de la mesure innovante" + "Coûts exploitation de l'installation conventionnelle" - remplir les cellules en jaune
(4) Financement &amp; aide fin. : </t>
    </r>
    <r>
      <rPr>
        <b/>
        <sz val="10"/>
        <color theme="1"/>
        <rFont val="Arial"/>
        <family val="2"/>
      </rPr>
      <t>OUI</t>
    </r>
    <r>
      <rPr>
        <sz val="10"/>
        <color theme="1"/>
        <rFont val="Arial"/>
        <family val="2"/>
      </rPr>
      <t xml:space="preserve"> - remplir les cellules en jaune</t>
    </r>
  </si>
  <si>
    <r>
      <t>(1) Vue d'ensemble:</t>
    </r>
    <r>
      <rPr>
        <b/>
        <sz val="10"/>
        <color theme="1"/>
        <rFont val="Arial"/>
        <family val="2"/>
      </rPr>
      <t xml:space="preserve"> OUI</t>
    </r>
    <r>
      <rPr>
        <sz val="10"/>
        <color theme="1"/>
        <rFont val="Arial"/>
        <family val="2"/>
      </rPr>
      <t xml:space="preserve"> - remplir les cellules en jaune
(2) Coûts d'investissement : </t>
    </r>
    <r>
      <rPr>
        <b/>
        <sz val="10"/>
        <color theme="1"/>
        <rFont val="Arial"/>
        <family val="2"/>
      </rPr>
      <t>OUI</t>
    </r>
    <r>
      <rPr>
        <sz val="10"/>
        <color theme="1"/>
        <rFont val="Arial"/>
        <family val="2"/>
      </rPr>
      <t xml:space="preserve"> -  tableaux "Coûts d'investissement de la solution innovante" + "Coûts investissement installation conventionnelle" - remplir les cellules en jaune
(3) Coûts d'exploitation (fixes et/ou variables) : </t>
    </r>
    <r>
      <rPr>
        <b/>
        <sz val="10"/>
        <color theme="1"/>
        <rFont val="Arial"/>
        <family val="2"/>
      </rPr>
      <t>NON</t>
    </r>
    <r>
      <rPr>
        <sz val="10"/>
        <color theme="1"/>
        <rFont val="Arial"/>
        <family val="2"/>
      </rPr>
      <t xml:space="preserve">
(4) Financement &amp; aide fin. : </t>
    </r>
    <r>
      <rPr>
        <b/>
        <sz val="10"/>
        <color theme="1"/>
        <rFont val="Arial"/>
        <family val="2"/>
      </rPr>
      <t>OUI</t>
    </r>
    <r>
      <rPr>
        <sz val="10"/>
        <color theme="1"/>
        <rFont val="Arial"/>
        <family val="2"/>
      </rPr>
      <t xml:space="preserve"> - remplir les cellules en jaune</t>
    </r>
  </si>
  <si>
    <r>
      <t xml:space="preserve">(1) Vue d'ensemble: </t>
    </r>
    <r>
      <rPr>
        <b/>
        <sz val="10"/>
        <color theme="1"/>
        <rFont val="Arial"/>
        <family val="2"/>
      </rPr>
      <t>OUI</t>
    </r>
    <r>
      <rPr>
        <sz val="10"/>
        <color theme="1"/>
        <rFont val="Arial"/>
        <family val="2"/>
      </rPr>
      <t xml:space="preserve"> - remplir les cellules en jaune
(2) Coûts d'investissement : </t>
    </r>
    <r>
      <rPr>
        <b/>
        <sz val="10"/>
        <color theme="1"/>
        <rFont val="Arial"/>
        <family val="2"/>
      </rPr>
      <t>OUI</t>
    </r>
    <r>
      <rPr>
        <sz val="10"/>
        <color theme="1"/>
        <rFont val="Arial"/>
        <family val="2"/>
      </rPr>
      <t xml:space="preserve"> -  tableaux "Coûts d'investissement de la solution innovante" + "Coûts investissement installation conventionnelle" - remplir les cellules en jaune
(3) Coûts d'exploitation (fixes et/ou variables) : </t>
    </r>
    <r>
      <rPr>
        <b/>
        <sz val="10"/>
        <color theme="1"/>
        <rFont val="Arial"/>
        <family val="2"/>
      </rPr>
      <t>OUI</t>
    </r>
    <r>
      <rPr>
        <sz val="10"/>
        <color theme="1"/>
        <rFont val="Arial"/>
        <family val="2"/>
      </rPr>
      <t xml:space="preserve"> - Tableaux "Coûts exploitation de la mesure innovante" + "Coûts exploitation de l'installation conventionnelle" - remplir les cellules en jaune
(4) Financement &amp; aide fin. : </t>
    </r>
    <r>
      <rPr>
        <b/>
        <sz val="10"/>
        <color theme="1"/>
        <rFont val="Arial"/>
        <family val="2"/>
      </rPr>
      <t>OUI</t>
    </r>
    <r>
      <rPr>
        <sz val="10"/>
        <color theme="1"/>
        <rFont val="Arial"/>
        <family val="2"/>
      </rPr>
      <t xml:space="preserve"> - remplir les cellules en jaune</t>
    </r>
  </si>
  <si>
    <r>
      <t xml:space="preserve">(1) Vue d'ensemble: </t>
    </r>
    <r>
      <rPr>
        <b/>
        <sz val="10"/>
        <color theme="1"/>
        <rFont val="Arial"/>
        <family val="2"/>
      </rPr>
      <t>OUI</t>
    </r>
    <r>
      <rPr>
        <sz val="10"/>
        <color theme="1"/>
        <rFont val="Arial"/>
        <family val="2"/>
      </rPr>
      <t xml:space="preserve"> - remplir les cellules en jaune
(2) Coûts d'investissement : </t>
    </r>
    <r>
      <rPr>
        <b/>
        <sz val="10"/>
        <color theme="1"/>
        <rFont val="Arial"/>
        <family val="2"/>
      </rPr>
      <t>NON</t>
    </r>
    <r>
      <rPr>
        <sz val="10"/>
        <color theme="1"/>
        <rFont val="Arial"/>
        <family val="2"/>
      </rPr>
      <t xml:space="preserve">
(3) Coûts d'exploitation (fixes et/ou variables) : </t>
    </r>
    <r>
      <rPr>
        <b/>
        <sz val="10"/>
        <color theme="1"/>
        <rFont val="Arial"/>
        <family val="2"/>
      </rPr>
      <t>OUI</t>
    </r>
    <r>
      <rPr>
        <sz val="10"/>
        <color theme="1"/>
        <rFont val="Arial"/>
        <family val="2"/>
      </rPr>
      <t xml:space="preserve"> - Tableaux "Coûts exploitation de la mesure innovante" + "Coûts exploitation de l'installation conventionnelle" - remplir les cellules en jaune
(4) Financement &amp; aide fin. : </t>
    </r>
    <r>
      <rPr>
        <b/>
        <sz val="10"/>
        <color theme="1"/>
        <rFont val="Arial"/>
        <family val="2"/>
      </rPr>
      <t>OUI</t>
    </r>
    <r>
      <rPr>
        <sz val="10"/>
        <color theme="1"/>
        <rFont val="Arial"/>
        <family val="2"/>
      </rPr>
      <t xml:space="preserve"> - remplir les cellules en jaune</t>
    </r>
  </si>
  <si>
    <t>Vorlagenversion: 13.4.2026</t>
  </si>
  <si>
    <t>Coûts d'exploitation annuels fixes de la technologie innovante</t>
  </si>
  <si>
    <t>Etimation des coûts d'exploitation annuels fixes de l'installation conventionnelle</t>
  </si>
  <si>
    <t>Coûts d'exploitation annuels variables de la mesure innovante (OPEX)</t>
  </si>
  <si>
    <r>
      <t>Indiquez pour toutes les entreprises r</t>
    </r>
    <r>
      <rPr>
        <i/>
        <sz val="10"/>
        <color theme="1"/>
        <rFont val="Arial"/>
        <family val="2"/>
      </rPr>
      <t xml:space="preserve">equérantes la </t>
    </r>
    <r>
      <rPr>
        <b/>
        <i/>
        <sz val="10"/>
        <color theme="1"/>
        <rFont val="Arial"/>
        <family val="2"/>
      </rPr>
      <t>répartition dans le temps de leurs coûts d'investissement</t>
    </r>
    <r>
      <rPr>
        <i/>
        <sz val="10"/>
        <color theme="1"/>
        <rFont val="Arial"/>
        <family val="2"/>
      </rPr>
      <t xml:space="preserve"> (présents sur la page (2) Coûts d'investissement) et de leurs </t>
    </r>
    <r>
      <rPr>
        <b/>
        <i/>
        <sz val="10"/>
        <color theme="1"/>
        <rFont val="Arial"/>
        <family val="2"/>
      </rPr>
      <t>coûts d'exploitation annuels fixes et/ou variables</t>
    </r>
    <r>
      <rPr>
        <i/>
        <sz val="10"/>
        <color theme="5"/>
        <rFont val="Arial"/>
        <family val="2"/>
      </rPr>
      <t xml:space="preserve"> </t>
    </r>
    <r>
      <rPr>
        <i/>
        <sz val="10"/>
        <color theme="1"/>
        <rFont val="Arial"/>
        <family val="2"/>
      </rPr>
      <t xml:space="preserve">(présents sur la page (3) Coûts d'exploitation fixes et/ou (3) Coûts d'exploitation variables). La première et la dernière année pour la partie CAPEX correspondent au début et à la fin de la mise en oeuvre de la mesure (voir le formulaire de demande) et pour la partie OPEX à la période d'exploitation (sur 7 ans). Veillez à toujours entrer les coûts en valeur positive 
Indiquez également la </t>
    </r>
    <r>
      <rPr>
        <b/>
        <i/>
        <sz val="10"/>
        <color theme="1"/>
        <rFont val="Arial"/>
        <family val="2"/>
      </rPr>
      <t>répartition entre les subventions demandées auprès de l'OFEN et les fonds éventuels de tiers provenant de sources externes (par ex. les contributions cantonales) et les fonds propres</t>
    </r>
    <r>
      <rPr>
        <i/>
        <sz val="10"/>
        <color theme="1"/>
        <rFont val="Arial"/>
        <family val="2"/>
      </rPr>
      <t xml:space="preserve"> (charges de personnel, apports en nature, contributions en espèces des entreprises requérantes qui garantissent le financement. En soumettant leur demande, les requérants confirment que ces fonds propres leur ont été garantis (voir formulaire de demande). Indiquez égale</t>
    </r>
    <r>
      <rPr>
        <i/>
        <sz val="10"/>
        <rFont val="Arial"/>
        <family val="2"/>
      </rPr>
      <t>ment la source des fonds de tiers éventuels (Confédération, cantons, maîtres d'ouvrage, fondations, associations, investisseurs privés (Private Equity Fond, Family Office, Venture Capital Fond, etc.)).</t>
    </r>
  </si>
  <si>
    <r>
      <t xml:space="preserve">Veuillez consulter tout d'abord l'onglet "(0) Aide au remplissage" pour savoir quels tableaux doivent être remplis.
Veuillez indiquer pour toutes les entreprises participantes les </t>
    </r>
    <r>
      <rPr>
        <b/>
        <i/>
        <sz val="10"/>
        <color theme="1"/>
        <rFont val="Arial"/>
        <family val="2"/>
      </rPr>
      <t>coûts détaillés</t>
    </r>
    <r>
      <rPr>
        <i/>
        <sz val="10"/>
        <color theme="1"/>
        <rFont val="Arial"/>
        <family val="2"/>
      </rPr>
      <t xml:space="preserve"> </t>
    </r>
    <r>
      <rPr>
        <b/>
        <i/>
        <sz val="10"/>
        <color theme="1"/>
        <rFont val="Arial"/>
        <family val="2"/>
      </rPr>
      <t>d'investissement</t>
    </r>
    <r>
      <rPr>
        <i/>
        <sz val="10"/>
        <color theme="1"/>
        <rFont val="Arial"/>
        <family val="2"/>
      </rPr>
      <t xml:space="preserve"> budgétisés (arrondi: env. 50'000 CHF) qui sont nécessaires et appropriés à une mise en oeuvre ciblée et pertinente économiquement de la mesure innovante dans le premier tableau ci-dessous:  coûts de planification capitalisables, coûts d'investissements pour les composants (installations, appareils, consommables, instruments de mesure, etc...), coûts d'installation (y compris coûts de génie civil directement liés à la mesure), coûts de mise en service (y compris les interruptions justifiées d'exploitation).
Répartissez les coûts d'investissements entre les coûts internes (c.à.d, les heures de travail et les dépenses de personnels internes impliqués dans la mise en oeuvre de la mesure) et les coûts externes (c.à.d., l'achat des équipements et des services auprès de fournisseurs externes). Les positions dont les coûts sont supérieurs à 100'000 CHF sont à justifier par des offres ou des explications détaillées et sourcées. </t>
    </r>
    <r>
      <rPr>
        <i/>
        <sz val="10"/>
        <rFont val="Arial"/>
        <family val="2"/>
      </rPr>
      <t xml:space="preserve">Pour les postes de coûts inférieurs, nous nous réservons le droit de demander des justificatifs. </t>
    </r>
    <r>
      <rPr>
        <i/>
        <sz val="10"/>
        <color theme="1"/>
        <rFont val="Arial"/>
        <family val="2"/>
      </rPr>
      <t xml:space="preserve">Concernant les taux horaires, les taux habituels du marché, dépendant de la fonction, sont à utiliser (en général max. 170 CHF/h, les taux supérieurs à cette valeur sont à justifier). </t>
    </r>
    <r>
      <rPr>
        <i/>
        <sz val="10"/>
        <rFont val="Arial"/>
        <family val="2"/>
      </rPr>
      <t xml:space="preserve">En règle générale, tous les coûts sont à indiquer </t>
    </r>
    <r>
      <rPr>
        <b/>
        <i/>
        <sz val="10"/>
        <rFont val="Arial"/>
        <family val="2"/>
      </rPr>
      <t>hors taxes</t>
    </r>
    <r>
      <rPr>
        <i/>
        <sz val="10"/>
        <rFont val="Arial"/>
        <family val="2"/>
      </rPr>
      <t>. Les seules exceptions concernent les entreprises qui ne récupèrent pas la TVA</t>
    </r>
    <r>
      <rPr>
        <i/>
        <sz val="10"/>
        <color theme="1"/>
        <rFont val="Arial"/>
        <family val="2"/>
      </rPr>
      <t>. Les investissements et les prestations effectués avant l'éventuelle approbation de la demande, ainsi que les frais de capital ne peuvent pas être pris en compte. Veillez à toujours entrer les coûts en valeur positive.
Pour</t>
    </r>
    <r>
      <rPr>
        <b/>
        <i/>
        <sz val="10"/>
        <color theme="1"/>
        <rFont val="Arial"/>
        <family val="2"/>
      </rPr>
      <t xml:space="preserve"> l'installation conventionnelle</t>
    </r>
    <r>
      <rPr>
        <i/>
        <sz val="10"/>
        <color theme="1"/>
        <rFont val="Arial"/>
        <family val="2"/>
      </rPr>
      <t>, donnez une estimation des coûts la plus réaliste possible (justifiée par des explications détaillées et sourcées ou, si possible, par des offres).
(Installation conventionnelle = Etat de la technique selon la communication de l’OFEV « Compensation des émissions de CO</t>
    </r>
    <r>
      <rPr>
        <i/>
        <vertAlign val="subscript"/>
        <sz val="10"/>
        <color theme="1"/>
        <rFont val="Arial"/>
        <family val="2"/>
      </rPr>
      <t>2</t>
    </r>
    <r>
      <rPr>
        <i/>
        <sz val="10"/>
        <color theme="1"/>
        <rFont val="Arial"/>
        <family val="2"/>
      </rPr>
      <t xml:space="preserve"> : Projets et programmes ». La technique qui vous installeriez sans subvention.)</t>
    </r>
  </si>
  <si>
    <r>
      <t xml:space="preserve">Veuillez consulter tout d'abord l'onglet "(0) Aide au remplissage" pour savoir quels tableaux doivent être remplis.
Indiquez en détail les </t>
    </r>
    <r>
      <rPr>
        <b/>
        <i/>
        <sz val="10"/>
        <rFont val="Arial"/>
        <family val="2"/>
      </rPr>
      <t>coûts d'exploitation annuels</t>
    </r>
    <r>
      <rPr>
        <b/>
        <i/>
        <sz val="10"/>
        <color theme="1"/>
        <rFont val="Arial"/>
        <family val="2"/>
      </rPr>
      <t xml:space="preserve"> fixes</t>
    </r>
    <r>
      <rPr>
        <i/>
        <sz val="10"/>
        <color theme="5"/>
        <rFont val="Arial"/>
        <family val="2"/>
      </rPr>
      <t xml:space="preserve"> </t>
    </r>
    <r>
      <rPr>
        <i/>
        <sz val="10"/>
        <rFont val="Arial"/>
        <family val="2"/>
      </rPr>
      <t xml:space="preserve">budgétés pour l'exploitation de la mesure (arrondi: env. 50'000 CHF). Répartissez entre les coûts internes (c.à.d, les heures de travail et les dépenses de personnels internes impliqués dans la mise en oeuvre de la mesure, etc.) et les coûts externes (c.à.d., les coûts de l'énergie,  les prestations et  services auprès de fournisseurs externes, etc.). Les positions dont les coûts sont supérieurs à 100'000 CHF sont à justifier par des offres ou des explications détaillées et sourcées. Pour les postes de coûts inférieurs, nous nous réservons le droit de demander des justificatifs. Concernant les taux horaires, les taux habituels du marché, dépendamment de la fonction, sont à utiliser (en général max. 170 CHF/h, les taux supérieurs à cette valeur sont à justifier). En règle générale, tous les coûts sont à indiquer </t>
    </r>
    <r>
      <rPr>
        <b/>
        <i/>
        <sz val="10"/>
        <rFont val="Arial"/>
        <family val="2"/>
      </rPr>
      <t>hors taxes</t>
    </r>
    <r>
      <rPr>
        <i/>
        <sz val="10"/>
        <rFont val="Arial"/>
        <family val="2"/>
      </rPr>
      <t>. Les seules exceptions concernent les entreprises qui ne récupèrent pas la TVA</t>
    </r>
    <r>
      <rPr>
        <i/>
        <sz val="10"/>
        <color theme="5"/>
        <rFont val="Arial"/>
        <family val="2"/>
      </rPr>
      <t>.</t>
    </r>
    <r>
      <rPr>
        <i/>
        <sz val="10"/>
        <rFont val="Arial"/>
        <family val="2"/>
      </rPr>
      <t>Veillez à toujours entrer les coûts en valeur positive. 
Concernant les coûts d'exploitation de l</t>
    </r>
    <r>
      <rPr>
        <b/>
        <i/>
        <sz val="10"/>
        <rFont val="Arial"/>
        <family val="2"/>
      </rPr>
      <t>'installation conventionnelle</t>
    </r>
    <r>
      <rPr>
        <i/>
        <sz val="10"/>
        <rFont val="Arial"/>
        <family val="2"/>
      </rPr>
      <t>, veuillez indiquer une estimation des coûts aussi réalistes que possible (justifiée par des explications détaillées et sourcées ou, si possible, par des offres).
(Installation conventionnelle = Etat de la technique selon la communication de l’OFEV « Compensation des émissions de CO2 : Projets et programmes ». La technique qui vous installeriez sans subvention.)</t>
    </r>
  </si>
  <si>
    <r>
      <t xml:space="preserve">Veuillez consulter tout d'abord l'onglet "(0) Aide au remplissage" pour savoir quels tableaux doivent être remplis.
Indiquez, si nécessaire, en détail les </t>
    </r>
    <r>
      <rPr>
        <b/>
        <i/>
        <sz val="10"/>
        <color theme="1"/>
        <rFont val="Arial"/>
        <family val="2"/>
      </rPr>
      <t>coûts d'exploitation annuels variables</t>
    </r>
    <r>
      <rPr>
        <i/>
        <sz val="10"/>
        <color theme="1"/>
        <rFont val="Arial"/>
        <family val="2"/>
      </rPr>
      <t xml:space="preserve"> budgétés pour l'exploitation de la mesure (arrondi: env. 50'000 CHF). Les coûts sont à prendre en compte sur 7 ans maximun. Répartissez entre les coûts internes (c.à.d, les heures de travail et les dépenses de personnels internes impliqués dans la mise en oeuvre de la mesure, etc.) et les coûts externes (c.à.d., les coûts de l'énergie,  les prestations et  services auprès de fournisseurs externes, etc.). Les positions dont les coûts sont supérieurs à 100'000 CHF sont à justifier par des offres ou des explications détaillées et sourcées. Pour les postes de coûts inférieurs, nous nous réservons le droit de demander des justificatifs. Concernant les taux horaires, les taux habituels du marché, dépendamment de la fonction, sont à utiliser (en général max. 170 CHF/h, les taux supérieurs à cette valeur sont à justifier). En règle générale, tous les coûts sont à indiquer</t>
    </r>
    <r>
      <rPr>
        <b/>
        <i/>
        <sz val="10"/>
        <color theme="1"/>
        <rFont val="Arial"/>
        <family val="2"/>
      </rPr>
      <t xml:space="preserve"> hors taxes</t>
    </r>
    <r>
      <rPr>
        <i/>
        <sz val="10"/>
        <color theme="1"/>
        <rFont val="Arial"/>
        <family val="2"/>
      </rPr>
      <t>. Les seules exceptions concernent les entreprises qui ne récupèrent pas la TVA. Veillez à toujours entrer les coûts en valeur positive. 
Concernant les coûts d'exploitation de l'</t>
    </r>
    <r>
      <rPr>
        <b/>
        <i/>
        <sz val="10"/>
        <color theme="1"/>
        <rFont val="Arial"/>
        <family val="2"/>
      </rPr>
      <t>installation conventionnelle</t>
    </r>
    <r>
      <rPr>
        <i/>
        <sz val="10"/>
        <color theme="1"/>
        <rFont val="Arial"/>
        <family val="2"/>
      </rPr>
      <t>, veuillez indiquer une estimation des coûts aussi réalistes que possible (justifiée par des explications détaillées et sourcées ou, si possible, par des offres).
(Installation conventionnelle = Etat de la technique selon la communication de l’OFEV « Compensation des émissions de CO2 : Projets et programmes ». La technique qui vous installeriez sans subvention.)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</si>
</sst>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_ [$CHF-807]\ * #,##0.00_ ;_ [$CHF-807]\ * \-#,##0.00_ ;_ [$CHF-807]\ * &quot;-&quot;??_ ;_ @_ "/>
  </numFmts>
  <fonts count="31" x14ac:knownFonts="1">
    <font>
      <sz val="10"/>
      <color theme="1"/>
      <name val="Arial"/>
      <family val="2"/>
    </font>
    <font>
      <sz val="10"/>
      <color theme="1"/>
      <name val="Arial"/>
      <family val="2"/>
    </font>
    <font>
      <b/>
      <sz val="10"/>
      <color theme="1"/>
      <name val="Arial"/>
      <family val="2"/>
    </font>
    <font>
      <sz val="10"/>
      <name val="Arial"/>
      <family val="2"/>
    </font>
    <font>
      <b/>
      <sz val="10"/>
      <name val="Arial"/>
      <family val="2"/>
    </font>
    <font>
      <sz val="8"/>
      <color theme="1"/>
      <name val="Arial"/>
      <family val="2"/>
    </font>
    <font>
      <i/>
      <sz val="10"/>
      <color theme="1"/>
      <name val="Arial"/>
      <family val="2"/>
    </font>
    <font>
      <b/>
      <i/>
      <sz val="10"/>
      <color theme="1"/>
      <name val="Arial"/>
      <family val="2"/>
    </font>
    <font>
      <b/>
      <sz val="10"/>
      <color rgb="FFFF0000"/>
      <name val="Arial"/>
      <family val="2"/>
    </font>
    <font>
      <b/>
      <sz val="9"/>
      <color rgb="FFFF0000"/>
      <name val="Arial"/>
      <family val="2"/>
    </font>
    <font>
      <b/>
      <sz val="18"/>
      <color theme="1"/>
      <name val="Arial"/>
      <family val="2"/>
    </font>
    <font>
      <sz val="11"/>
      <name val="Arial"/>
      <family val="2"/>
    </font>
    <font>
      <b/>
      <sz val="11"/>
      <name val="Arial"/>
      <family val="2"/>
    </font>
    <font>
      <b/>
      <u/>
      <sz val="10"/>
      <color theme="1"/>
      <name val="Arial"/>
      <family val="2"/>
    </font>
    <font>
      <b/>
      <sz val="12"/>
      <color theme="1"/>
      <name val="Arial"/>
      <family val="2"/>
    </font>
    <font>
      <sz val="9"/>
      <color theme="1"/>
      <name val="Arial"/>
      <family val="2"/>
    </font>
    <font>
      <i/>
      <sz val="8"/>
      <color theme="1"/>
      <name val="Arial"/>
      <family val="2"/>
    </font>
    <font>
      <b/>
      <sz val="8"/>
      <color rgb="FFFF0000"/>
      <name val="Arial"/>
      <family val="2"/>
    </font>
    <font>
      <i/>
      <sz val="10"/>
      <name val="Arial"/>
      <family val="2"/>
    </font>
    <font>
      <b/>
      <i/>
      <sz val="10"/>
      <name val="Arial"/>
      <family val="2"/>
    </font>
    <font>
      <b/>
      <sz val="10"/>
      <color theme="0"/>
      <name val="Arial"/>
      <family val="2"/>
    </font>
    <font>
      <sz val="10"/>
      <color rgb="FFFF0000"/>
      <name val="Arial"/>
      <family val="2"/>
    </font>
    <font>
      <b/>
      <sz val="10"/>
      <color theme="5"/>
      <name val="Arial"/>
      <family val="2"/>
    </font>
    <font>
      <strike/>
      <sz val="10"/>
      <name val="Arial"/>
      <family val="2"/>
    </font>
    <font>
      <strike/>
      <sz val="10"/>
      <color theme="5"/>
      <name val="Arial"/>
      <family val="2"/>
    </font>
    <font>
      <i/>
      <sz val="10"/>
      <color theme="5"/>
      <name val="Arial"/>
      <family val="2"/>
    </font>
    <font>
      <sz val="10"/>
      <color theme="0"/>
      <name val="Arial"/>
      <family val="2"/>
    </font>
    <font>
      <sz val="10"/>
      <color theme="5"/>
      <name val="Arial"/>
      <family val="2"/>
    </font>
    <font>
      <b/>
      <strike/>
      <sz val="10"/>
      <color theme="1"/>
      <name val="Arial"/>
      <family val="2"/>
    </font>
    <font>
      <b/>
      <strike/>
      <sz val="10"/>
      <color theme="5"/>
      <name val="Arial"/>
      <family val="2"/>
    </font>
    <font>
      <i/>
      <vertAlign val="subscript"/>
      <sz val="10"/>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4" tint="0.39997558519241921"/>
        <bgColor indexed="64"/>
      </patternFill>
    </fill>
    <fill>
      <patternFill patternType="solid">
        <fgColor theme="8" tint="0.79998168889431442"/>
        <bgColor theme="8" tint="0.79998168889431442"/>
      </patternFill>
    </fill>
  </fills>
  <borders count="12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
      <left/>
      <right/>
      <top/>
      <bottom style="thin">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top style="thin">
        <color theme="0"/>
      </top>
      <bottom/>
      <diagonal/>
    </border>
    <border>
      <left style="thin">
        <color theme="0"/>
      </left>
      <right/>
      <top/>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medium">
        <color indexed="64"/>
      </top>
      <bottom style="thin">
        <color theme="0"/>
      </bottom>
      <diagonal/>
    </border>
    <border>
      <left style="thin">
        <color theme="0"/>
      </left>
      <right/>
      <top/>
      <bottom style="thin">
        <color theme="0"/>
      </bottom>
      <diagonal/>
    </border>
    <border>
      <left/>
      <right/>
      <top/>
      <bottom style="thin">
        <color theme="0"/>
      </bottom>
      <diagonal/>
    </border>
    <border>
      <left/>
      <right/>
      <top style="thin">
        <color theme="0"/>
      </top>
      <bottom/>
      <diagonal/>
    </border>
    <border>
      <left/>
      <right style="thin">
        <color auto="1"/>
      </right>
      <top style="thin">
        <color theme="0"/>
      </top>
      <bottom/>
      <diagonal/>
    </border>
    <border>
      <left/>
      <right style="thin">
        <color auto="1"/>
      </right>
      <top/>
      <bottom style="thin">
        <color theme="0"/>
      </bottom>
      <diagonal/>
    </border>
    <border>
      <left/>
      <right style="thin">
        <color theme="0"/>
      </right>
      <top/>
      <bottom style="thin">
        <color theme="0"/>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indexed="64"/>
      </left>
      <right style="thin">
        <color theme="0"/>
      </right>
      <top/>
      <bottom style="thin">
        <color theme="0"/>
      </bottom>
      <diagonal/>
    </border>
    <border>
      <left style="thin">
        <color theme="0"/>
      </left>
      <right style="thin">
        <color indexed="64"/>
      </right>
      <top/>
      <bottom/>
      <diagonal/>
    </border>
    <border>
      <left style="thin">
        <color theme="0"/>
      </left>
      <right style="thin">
        <color theme="0"/>
      </right>
      <top style="thin">
        <color indexed="64"/>
      </top>
      <bottom/>
      <diagonal/>
    </border>
    <border>
      <left style="thin">
        <color theme="0"/>
      </left>
      <right style="thin">
        <color indexed="64"/>
      </right>
      <top/>
      <bottom style="thin">
        <color theme="0"/>
      </bottom>
      <diagonal/>
    </border>
    <border>
      <left style="thin">
        <color theme="0"/>
      </left>
      <right style="thin">
        <color indexed="64"/>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right>
      <top style="medium">
        <color indexed="64"/>
      </top>
      <bottom style="medium">
        <color indexed="64"/>
      </bottom>
      <diagonal/>
    </border>
    <border>
      <left style="thin">
        <color theme="0"/>
      </left>
      <right/>
      <top style="medium">
        <color theme="1"/>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theme="1"/>
      </left>
      <right style="medium">
        <color theme="1"/>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auto="1"/>
      </top>
      <bottom style="hair">
        <color auto="1"/>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theme="0"/>
      </right>
      <top style="thin">
        <color theme="0"/>
      </top>
      <bottom/>
      <diagonal/>
    </border>
    <border>
      <left/>
      <right style="thin">
        <color auto="1"/>
      </right>
      <top style="thin">
        <color theme="0"/>
      </top>
      <bottom style="thin">
        <color theme="0"/>
      </bottom>
      <diagonal/>
    </border>
    <border>
      <left style="medium">
        <color theme="1"/>
      </left>
      <right style="medium">
        <color indexed="64"/>
      </right>
      <top style="medium">
        <color indexed="64"/>
      </top>
      <bottom style="medium">
        <color indexed="64"/>
      </bottom>
      <diagonal/>
    </border>
    <border>
      <left/>
      <right style="medium">
        <color indexed="64"/>
      </right>
      <top style="medium">
        <color indexed="64"/>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top style="thin">
        <color theme="0"/>
      </top>
      <bottom/>
      <diagonal/>
    </border>
    <border>
      <left style="medium">
        <color indexed="64"/>
      </left>
      <right/>
      <top/>
      <bottom/>
      <diagonal/>
    </border>
    <border>
      <left/>
      <right style="medium">
        <color indexed="64"/>
      </right>
      <top style="thin">
        <color theme="0"/>
      </top>
      <bottom style="thin">
        <color theme="0"/>
      </bottom>
      <diagonal/>
    </border>
    <border>
      <left style="thin">
        <color auto="1"/>
      </left>
      <right/>
      <top/>
      <bottom style="hair">
        <color auto="1"/>
      </bottom>
      <diagonal/>
    </border>
    <border>
      <left/>
      <right/>
      <top/>
      <bottom style="hair">
        <color indexed="64"/>
      </bottom>
      <diagonal/>
    </border>
    <border>
      <left/>
      <right style="thin">
        <color auto="1"/>
      </right>
      <top/>
      <bottom style="hair">
        <color auto="1"/>
      </bottom>
      <diagonal/>
    </border>
    <border>
      <left style="thin">
        <color theme="0"/>
      </left>
      <right/>
      <top/>
      <bottom style="medium">
        <color indexed="64"/>
      </bottom>
      <diagonal/>
    </border>
    <border>
      <left/>
      <right style="thin">
        <color theme="0"/>
      </right>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auto="1"/>
      </left>
      <right style="thin">
        <color theme="0"/>
      </right>
      <top/>
      <bottom style="thin">
        <color auto="1"/>
      </bottom>
      <diagonal/>
    </border>
    <border>
      <left style="thin">
        <color theme="0"/>
      </left>
      <right style="thin">
        <color theme="0"/>
      </right>
      <top/>
      <bottom style="thin">
        <color auto="1"/>
      </bottom>
      <diagonal/>
    </border>
    <border>
      <left/>
      <right style="medium">
        <color indexed="64"/>
      </right>
      <top style="hair">
        <color indexed="64"/>
      </top>
      <bottom/>
      <diagonal/>
    </border>
    <border>
      <left/>
      <right style="medium">
        <color indexed="64"/>
      </right>
      <top style="hair">
        <color indexed="64"/>
      </top>
      <bottom style="medium">
        <color theme="1"/>
      </bottom>
      <diagonal/>
    </border>
    <border>
      <left style="medium">
        <color indexed="64"/>
      </left>
      <right style="thin">
        <color theme="0"/>
      </right>
      <top style="hair">
        <color indexed="64"/>
      </top>
      <bottom style="medium">
        <color indexed="64"/>
      </bottom>
      <diagonal/>
    </border>
  </borders>
  <cellStyleXfs count="3">
    <xf numFmtId="0" fontId="0" fillId="0" borderId="0"/>
    <xf numFmtId="0" fontId="3" fillId="0" borderId="0"/>
    <xf numFmtId="9" fontId="1" fillId="0" borderId="0" applyFont="0" applyFill="0" applyBorder="0" applyAlignment="0" applyProtection="0"/>
  </cellStyleXfs>
  <cellXfs count="495">
    <xf numFmtId="0" fontId="0" fillId="0" borderId="0" xfId="0"/>
    <xf numFmtId="0" fontId="1" fillId="3" borderId="8" xfId="0" applyFont="1" applyFill="1" applyBorder="1" applyAlignment="1" applyProtection="1">
      <alignment horizontal="left" vertical="center" wrapText="1"/>
      <protection locked="0"/>
    </xf>
    <xf numFmtId="3" fontId="1" fillId="3" borderId="8" xfId="0" applyNumberFormat="1" applyFont="1" applyFill="1" applyBorder="1" applyAlignment="1" applyProtection="1">
      <alignment horizontal="center" vertical="center" wrapText="1"/>
      <protection locked="0"/>
    </xf>
    <xf numFmtId="0" fontId="1" fillId="3" borderId="10" xfId="0" applyFont="1" applyFill="1" applyBorder="1" applyAlignment="1" applyProtection="1">
      <alignment horizontal="left" vertical="center" wrapText="1"/>
      <protection locked="0"/>
    </xf>
    <xf numFmtId="3" fontId="1" fillId="3" borderId="10" xfId="0" applyNumberFormat="1" applyFont="1" applyFill="1" applyBorder="1" applyAlignment="1" applyProtection="1">
      <alignment horizontal="center" vertical="center" wrapText="1"/>
      <protection locked="0"/>
    </xf>
    <xf numFmtId="0" fontId="1" fillId="3" borderId="12" xfId="0" applyFont="1" applyFill="1" applyBorder="1" applyAlignment="1" applyProtection="1">
      <alignment horizontal="left" vertical="center" wrapText="1"/>
      <protection locked="0"/>
    </xf>
    <xf numFmtId="3" fontId="1" fillId="3" borderId="12" xfId="0" applyNumberFormat="1" applyFont="1" applyFill="1" applyBorder="1" applyAlignment="1" applyProtection="1">
      <alignment horizontal="center" vertical="center" wrapText="1"/>
      <protection locked="0"/>
    </xf>
    <xf numFmtId="0" fontId="3" fillId="0" borderId="0" xfId="0" applyFont="1"/>
    <xf numFmtId="0" fontId="11" fillId="0" borderId="0" xfId="0" applyFont="1"/>
    <xf numFmtId="9" fontId="11" fillId="0" borderId="0" xfId="2" applyFont="1" applyBorder="1"/>
    <xf numFmtId="0" fontId="12" fillId="0" borderId="0" xfId="0" applyFont="1"/>
    <xf numFmtId="0" fontId="11" fillId="0" borderId="6" xfId="0" applyFont="1" applyBorder="1" applyAlignment="1">
      <alignment horizontal="right"/>
    </xf>
    <xf numFmtId="0" fontId="11" fillId="0" borderId="6" xfId="0" applyFont="1" applyBorder="1"/>
    <xf numFmtId="0" fontId="11" fillId="0" borderId="0" xfId="0" applyFont="1" applyAlignment="1">
      <alignment horizontal="right"/>
    </xf>
    <xf numFmtId="0" fontId="1" fillId="3" borderId="2"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left" vertical="center"/>
      <protection locked="0"/>
    </xf>
    <xf numFmtId="0" fontId="0" fillId="3" borderId="2" xfId="0" applyFill="1" applyBorder="1" applyAlignment="1" applyProtection="1">
      <alignment horizontal="center" vertical="center" wrapText="1"/>
      <protection locked="0"/>
    </xf>
    <xf numFmtId="3" fontId="2" fillId="3" borderId="2" xfId="0" applyNumberFormat="1" applyFont="1" applyFill="1" applyBorder="1" applyAlignment="1" applyProtection="1">
      <alignment horizontal="left" vertical="center" wrapText="1"/>
      <protection locked="0"/>
    </xf>
    <xf numFmtId="0" fontId="0" fillId="5" borderId="0" xfId="0" applyFill="1" applyAlignment="1">
      <alignment vertical="center"/>
    </xf>
    <xf numFmtId="0" fontId="0" fillId="5" borderId="0" xfId="0" applyFill="1"/>
    <xf numFmtId="0" fontId="0" fillId="0" borderId="0" xfId="0" applyAlignment="1">
      <alignment vertical="center"/>
    </xf>
    <xf numFmtId="0" fontId="20" fillId="0" borderId="0" xfId="0" applyFont="1" applyAlignment="1">
      <alignment horizontal="center" vertical="center"/>
    </xf>
    <xf numFmtId="0" fontId="0" fillId="0" borderId="0" xfId="0" applyAlignment="1">
      <alignment vertical="center" wrapText="1"/>
    </xf>
    <xf numFmtId="0" fontId="0" fillId="5" borderId="0" xfId="0" applyFill="1" applyAlignment="1">
      <alignment vertical="top"/>
    </xf>
    <xf numFmtId="0" fontId="13" fillId="5" borderId="0" xfId="0" applyFont="1" applyFill="1" applyAlignment="1">
      <alignment horizontal="left" vertical="top"/>
    </xf>
    <xf numFmtId="0" fontId="0" fillId="5" borderId="0" xfId="0" applyFill="1" applyAlignment="1">
      <alignment vertical="center" wrapText="1"/>
    </xf>
    <xf numFmtId="14" fontId="0" fillId="3" borderId="1" xfId="0" applyNumberFormat="1" applyFill="1" applyBorder="1" applyAlignment="1" applyProtection="1">
      <alignment vertical="center"/>
      <protection locked="0"/>
    </xf>
    <xf numFmtId="0" fontId="24" fillId="5" borderId="0" xfId="0" applyFont="1" applyFill="1"/>
    <xf numFmtId="0" fontId="0" fillId="3" borderId="62" xfId="0" applyFill="1" applyBorder="1" applyAlignment="1" applyProtection="1">
      <alignment vertical="top" wrapText="1"/>
      <protection locked="0"/>
    </xf>
    <xf numFmtId="0" fontId="0" fillId="3" borderId="9" xfId="0" applyFill="1" applyBorder="1" applyAlignment="1" applyProtection="1">
      <alignment vertical="top" wrapText="1"/>
      <protection locked="0"/>
    </xf>
    <xf numFmtId="0" fontId="1" fillId="3" borderId="63" xfId="0" applyFont="1" applyFill="1" applyBorder="1" applyAlignment="1" applyProtection="1">
      <alignment vertical="top" wrapText="1"/>
      <protection locked="0"/>
    </xf>
    <xf numFmtId="0" fontId="1" fillId="3" borderId="11" xfId="0" applyFont="1" applyFill="1" applyBorder="1" applyAlignment="1" applyProtection="1">
      <alignment vertical="top" wrapText="1"/>
      <protection locked="0"/>
    </xf>
    <xf numFmtId="0" fontId="0" fillId="3" borderId="61" xfId="0" applyFill="1" applyBorder="1" applyAlignment="1" applyProtection="1">
      <alignment vertical="top" wrapText="1"/>
      <protection locked="0"/>
    </xf>
    <xf numFmtId="0" fontId="0" fillId="3" borderId="7" xfId="0" applyFill="1" applyBorder="1" applyAlignment="1" applyProtection="1">
      <alignment vertical="top" wrapText="1"/>
      <protection locked="0"/>
    </xf>
    <xf numFmtId="0" fontId="0" fillId="3" borderId="82" xfId="0" applyFill="1" applyBorder="1" applyAlignment="1" applyProtection="1">
      <alignment vertical="top" wrapText="1"/>
      <protection locked="0"/>
    </xf>
    <xf numFmtId="0" fontId="0" fillId="3" borderId="83" xfId="0" applyFill="1" applyBorder="1" applyAlignment="1" applyProtection="1">
      <alignment vertical="top" wrapText="1"/>
      <protection locked="0"/>
    </xf>
    <xf numFmtId="0" fontId="1" fillId="3" borderId="84" xfId="0" applyFont="1" applyFill="1" applyBorder="1" applyAlignment="1" applyProtection="1">
      <alignment vertical="top" wrapText="1"/>
      <protection locked="0"/>
    </xf>
    <xf numFmtId="0" fontId="0" fillId="3" borderId="85" xfId="0" applyFill="1" applyBorder="1" applyAlignment="1" applyProtection="1">
      <alignment vertical="top" wrapText="1"/>
      <protection locked="0"/>
    </xf>
    <xf numFmtId="0" fontId="0" fillId="3" borderId="86" xfId="0" applyFill="1" applyBorder="1" applyAlignment="1" applyProtection="1">
      <alignment vertical="top" wrapText="1"/>
      <protection locked="0"/>
    </xf>
    <xf numFmtId="0" fontId="0" fillId="3" borderId="87" xfId="0" applyFill="1" applyBorder="1" applyAlignment="1" applyProtection="1">
      <alignment vertical="top" wrapText="1"/>
      <protection locked="0"/>
    </xf>
    <xf numFmtId="0" fontId="0" fillId="3" borderId="88" xfId="0" applyFill="1" applyBorder="1" applyAlignment="1" applyProtection="1">
      <alignment vertical="top" wrapText="1"/>
      <protection locked="0"/>
    </xf>
    <xf numFmtId="0" fontId="1" fillId="3" borderId="89" xfId="0" applyFont="1" applyFill="1" applyBorder="1" applyAlignment="1" applyProtection="1">
      <alignment vertical="top" wrapText="1"/>
      <protection locked="0"/>
    </xf>
    <xf numFmtId="0" fontId="1" fillId="3" borderId="90" xfId="0" applyFont="1" applyFill="1" applyBorder="1" applyAlignment="1" applyProtection="1">
      <alignment vertical="top" wrapText="1"/>
      <protection locked="0"/>
    </xf>
    <xf numFmtId="0" fontId="1" fillId="3" borderId="61" xfId="0" applyFont="1" applyFill="1" applyBorder="1" applyAlignment="1" applyProtection="1">
      <alignment horizontal="left" vertical="center" wrapText="1"/>
      <protection locked="0"/>
    </xf>
    <xf numFmtId="0" fontId="1" fillId="3" borderId="62" xfId="0" applyFont="1" applyFill="1" applyBorder="1" applyAlignment="1" applyProtection="1">
      <alignment horizontal="left" vertical="center" wrapText="1"/>
      <protection locked="0"/>
    </xf>
    <xf numFmtId="0" fontId="1" fillId="3" borderId="62" xfId="0" applyFont="1" applyFill="1" applyBorder="1" applyAlignment="1" applyProtection="1">
      <alignment horizontal="left" vertical="center"/>
      <protection locked="0"/>
    </xf>
    <xf numFmtId="0" fontId="1" fillId="3" borderId="63" xfId="0" applyFont="1" applyFill="1" applyBorder="1" applyAlignment="1" applyProtection="1">
      <alignment horizontal="left" vertical="center" wrapText="1"/>
      <protection locked="0"/>
    </xf>
    <xf numFmtId="3" fontId="1" fillId="3" borderId="87" xfId="0" applyNumberFormat="1" applyFont="1" applyFill="1" applyBorder="1" applyAlignment="1" applyProtection="1">
      <alignment horizontal="center" vertical="center" wrapText="1"/>
      <protection locked="0"/>
    </xf>
    <xf numFmtId="3" fontId="1" fillId="3" borderId="82" xfId="0" applyNumberFormat="1" applyFont="1" applyFill="1" applyBorder="1" applyAlignment="1" applyProtection="1">
      <alignment horizontal="center" vertical="center" wrapText="1"/>
      <protection locked="0"/>
    </xf>
    <xf numFmtId="3" fontId="1" fillId="3" borderId="83" xfId="0" applyNumberFormat="1" applyFont="1" applyFill="1" applyBorder="1" applyAlignment="1" applyProtection="1">
      <alignment horizontal="center" vertical="center" wrapText="1"/>
      <protection locked="0"/>
    </xf>
    <xf numFmtId="3" fontId="1" fillId="3" borderId="89" xfId="0" applyNumberFormat="1" applyFont="1" applyFill="1" applyBorder="1" applyAlignment="1" applyProtection="1">
      <alignment horizontal="center" vertical="center" wrapText="1"/>
      <protection locked="0"/>
    </xf>
    <xf numFmtId="3" fontId="1" fillId="3" borderId="84" xfId="0" applyNumberFormat="1" applyFont="1" applyFill="1" applyBorder="1" applyAlignment="1" applyProtection="1">
      <alignment horizontal="center" vertical="center" wrapText="1"/>
      <protection locked="0"/>
    </xf>
    <xf numFmtId="164" fontId="2" fillId="3" borderId="2" xfId="0" applyNumberFormat="1" applyFont="1" applyFill="1" applyBorder="1" applyAlignment="1" applyProtection="1">
      <alignment horizontal="center" vertical="center" wrapText="1"/>
      <protection locked="0"/>
    </xf>
    <xf numFmtId="9" fontId="0" fillId="3" borderId="1" xfId="0" applyNumberFormat="1" applyFill="1" applyBorder="1" applyAlignment="1" applyProtection="1">
      <alignment vertical="center"/>
      <protection locked="0"/>
    </xf>
    <xf numFmtId="0" fontId="0" fillId="8" borderId="80" xfId="0" applyFill="1" applyBorder="1" applyAlignment="1">
      <alignment vertical="center" wrapText="1"/>
    </xf>
    <xf numFmtId="3" fontId="1" fillId="3" borderId="85" xfId="0" applyNumberFormat="1" applyFont="1" applyFill="1" applyBorder="1" applyAlignment="1" applyProtection="1">
      <alignment horizontal="center" vertical="center" wrapText="1"/>
      <protection locked="0"/>
    </xf>
    <xf numFmtId="0" fontId="10" fillId="5" borderId="0" xfId="0" applyFont="1" applyFill="1" applyAlignment="1">
      <alignment vertical="center" wrapText="1"/>
    </xf>
    <xf numFmtId="0" fontId="21" fillId="5" borderId="0" xfId="0" applyFont="1" applyFill="1"/>
    <xf numFmtId="0" fontId="10" fillId="5" borderId="0" xfId="0" applyFont="1" applyFill="1" applyAlignment="1">
      <alignment horizontal="center" vertical="center" wrapText="1"/>
    </xf>
    <xf numFmtId="0" fontId="10" fillId="5" borderId="33" xfId="0" applyFont="1" applyFill="1" applyBorder="1" applyAlignment="1">
      <alignment horizontal="center" vertical="center" wrapText="1"/>
    </xf>
    <xf numFmtId="0" fontId="10" fillId="5" borderId="33" xfId="0" applyFont="1" applyFill="1" applyBorder="1" applyAlignment="1">
      <alignment vertical="center" wrapText="1"/>
    </xf>
    <xf numFmtId="0" fontId="0" fillId="5" borderId="22" xfId="0" applyFill="1" applyBorder="1" applyAlignment="1">
      <alignment vertical="center"/>
    </xf>
    <xf numFmtId="0" fontId="0" fillId="5" borderId="23" xfId="0" applyFill="1" applyBorder="1" applyAlignment="1">
      <alignment vertical="center"/>
    </xf>
    <xf numFmtId="0" fontId="0" fillId="0" borderId="23" xfId="0" applyBorder="1" applyAlignment="1">
      <alignment vertical="center"/>
    </xf>
    <xf numFmtId="0" fontId="0" fillId="0" borderId="27" xfId="0" applyBorder="1" applyAlignment="1">
      <alignment vertical="center"/>
    </xf>
    <xf numFmtId="0" fontId="0" fillId="5" borderId="26" xfId="0" applyFill="1" applyBorder="1" applyAlignment="1">
      <alignment vertical="center"/>
    </xf>
    <xf numFmtId="0" fontId="6" fillId="5" borderId="16" xfId="0" applyFont="1" applyFill="1" applyBorder="1" applyAlignment="1">
      <alignment vertical="center" wrapText="1"/>
    </xf>
    <xf numFmtId="0" fontId="6" fillId="5" borderId="0" xfId="0" applyFont="1" applyFill="1" applyAlignment="1">
      <alignment vertical="center" wrapText="1"/>
    </xf>
    <xf numFmtId="0" fontId="0" fillId="5" borderId="24" xfId="0" applyFill="1" applyBorder="1" applyAlignment="1">
      <alignment vertical="center"/>
    </xf>
    <xf numFmtId="0" fontId="0" fillId="0" borderId="24" xfId="0" applyBorder="1" applyAlignment="1">
      <alignment vertical="center"/>
    </xf>
    <xf numFmtId="0" fontId="0" fillId="5" borderId="25" xfId="0" applyFill="1" applyBorder="1" applyAlignment="1">
      <alignment vertical="center"/>
    </xf>
    <xf numFmtId="0" fontId="0" fillId="0" borderId="28" xfId="0" applyBorder="1" applyAlignment="1">
      <alignment vertical="center"/>
    </xf>
    <xf numFmtId="0" fontId="0" fillId="0" borderId="32" xfId="0" applyBorder="1" applyAlignment="1">
      <alignment vertical="center"/>
    </xf>
    <xf numFmtId="0" fontId="0" fillId="5" borderId="30" xfId="0" applyFill="1" applyBorder="1" applyAlignment="1">
      <alignment vertical="center"/>
    </xf>
    <xf numFmtId="0" fontId="2" fillId="5" borderId="0" xfId="0" applyFont="1" applyFill="1"/>
    <xf numFmtId="0" fontId="0" fillId="5" borderId="20" xfId="0" applyFill="1" applyBorder="1" applyAlignment="1">
      <alignment vertical="center"/>
    </xf>
    <xf numFmtId="0" fontId="0" fillId="0" borderId="20" xfId="0" applyBorder="1" applyAlignment="1">
      <alignment vertical="center"/>
    </xf>
    <xf numFmtId="0" fontId="0" fillId="0" borderId="25" xfId="0" applyBorder="1" applyAlignment="1">
      <alignment vertical="center"/>
    </xf>
    <xf numFmtId="0" fontId="8" fillId="5" borderId="0" xfId="0" applyFont="1" applyFill="1" applyAlignment="1">
      <alignment vertical="top" wrapText="1"/>
    </xf>
    <xf numFmtId="0" fontId="0" fillId="0" borderId="21" xfId="0" applyBorder="1" applyAlignment="1">
      <alignment vertical="center"/>
    </xf>
    <xf numFmtId="0" fontId="8" fillId="5" borderId="0" xfId="0" applyFont="1" applyFill="1" applyAlignment="1">
      <alignment horizontal="left" vertical="top" wrapText="1"/>
    </xf>
    <xf numFmtId="0" fontId="0" fillId="5" borderId="27" xfId="0" applyFill="1" applyBorder="1" applyAlignment="1">
      <alignment vertical="center"/>
    </xf>
    <xf numFmtId="0" fontId="0" fillId="5" borderId="28" xfId="0" applyFill="1" applyBorder="1" applyAlignment="1">
      <alignment vertical="center"/>
    </xf>
    <xf numFmtId="0" fontId="0" fillId="0" borderId="33" xfId="0" applyBorder="1" applyAlignment="1">
      <alignment vertical="center"/>
    </xf>
    <xf numFmtId="0" fontId="0" fillId="5" borderId="32" xfId="0" applyFill="1" applyBorder="1" applyAlignment="1">
      <alignment vertical="center"/>
    </xf>
    <xf numFmtId="0" fontId="8" fillId="5" borderId="13" xfId="0" applyFont="1" applyFill="1" applyBorder="1" applyAlignment="1">
      <alignment vertical="top" wrapText="1"/>
    </xf>
    <xf numFmtId="0" fontId="0" fillId="0" borderId="22" xfId="0"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5" borderId="0" xfId="0" applyFont="1" applyFill="1" applyAlignment="1">
      <alignment horizontal="center" vertical="center"/>
    </xf>
    <xf numFmtId="0" fontId="2" fillId="5" borderId="26" xfId="0" applyFont="1" applyFill="1" applyBorder="1" applyAlignment="1">
      <alignment vertical="center"/>
    </xf>
    <xf numFmtId="0" fontId="14" fillId="0" borderId="23" xfId="0" applyFont="1" applyBorder="1"/>
    <xf numFmtId="0" fontId="0" fillId="0" borderId="23" xfId="0" applyBorder="1"/>
    <xf numFmtId="0" fontId="0" fillId="0" borderId="25" xfId="0" applyBorder="1"/>
    <xf numFmtId="0" fontId="0" fillId="0" borderId="28" xfId="0" applyBorder="1"/>
    <xf numFmtId="0" fontId="3" fillId="5" borderId="0" xfId="0" applyFont="1" applyFill="1" applyAlignment="1">
      <alignment vertical="center"/>
    </xf>
    <xf numFmtId="0" fontId="3" fillId="5" borderId="0" xfId="0" applyFont="1" applyFill="1"/>
    <xf numFmtId="0" fontId="27" fillId="0" borderId="23" xfId="0" applyFont="1" applyBorder="1"/>
    <xf numFmtId="0" fontId="0" fillId="5" borderId="25" xfId="0" applyFill="1" applyBorder="1"/>
    <xf numFmtId="0" fontId="0" fillId="5" borderId="28" xfId="0" applyFill="1" applyBorder="1"/>
    <xf numFmtId="0" fontId="0" fillId="0" borderId="26" xfId="0" applyBorder="1" applyAlignment="1">
      <alignment vertical="center"/>
    </xf>
    <xf numFmtId="0" fontId="0" fillId="5" borderId="14" xfId="0" applyFill="1" applyBorder="1" applyAlignment="1">
      <alignment vertical="center"/>
    </xf>
    <xf numFmtId="0" fontId="0" fillId="5" borderId="13" xfId="0" applyFill="1" applyBorder="1"/>
    <xf numFmtId="0" fontId="0" fillId="5" borderId="15" xfId="0" applyFill="1" applyBorder="1"/>
    <xf numFmtId="0" fontId="13" fillId="5" borderId="16" xfId="0" applyFont="1" applyFill="1" applyBorder="1" applyAlignment="1">
      <alignment vertical="center"/>
    </xf>
    <xf numFmtId="0" fontId="13" fillId="5" borderId="0" xfId="0" applyFont="1" applyFill="1" applyAlignment="1">
      <alignment vertical="center"/>
    </xf>
    <xf numFmtId="0" fontId="2" fillId="5" borderId="0" xfId="0" applyFont="1" applyFill="1" applyAlignment="1">
      <alignment vertical="center"/>
    </xf>
    <xf numFmtId="0" fontId="0" fillId="5" borderId="17" xfId="0" applyFill="1" applyBorder="1" applyAlignment="1">
      <alignment vertical="center"/>
    </xf>
    <xf numFmtId="0" fontId="0" fillId="0" borderId="26" xfId="0" applyBorder="1"/>
    <xf numFmtId="0" fontId="0" fillId="5" borderId="16" xfId="0" applyFill="1" applyBorder="1" applyAlignment="1">
      <alignment vertical="center"/>
    </xf>
    <xf numFmtId="0" fontId="0" fillId="0" borderId="17" xfId="0" applyBorder="1" applyAlignment="1">
      <alignment vertical="center"/>
    </xf>
    <xf numFmtId="0" fontId="2" fillId="0" borderId="26" xfId="0" applyFont="1" applyBorder="1" applyAlignment="1">
      <alignment vertical="center"/>
    </xf>
    <xf numFmtId="0" fontId="2" fillId="5" borderId="16" xfId="0" applyFont="1" applyFill="1" applyBorder="1"/>
    <xf numFmtId="164" fontId="0" fillId="6" borderId="0" xfId="0" applyNumberFormat="1" applyFill="1"/>
    <xf numFmtId="165" fontId="0" fillId="5" borderId="0" xfId="0" applyNumberFormat="1" applyFill="1"/>
    <xf numFmtId="165" fontId="0" fillId="6" borderId="0" xfId="0" applyNumberFormat="1" applyFill="1"/>
    <xf numFmtId="165" fontId="0" fillId="6" borderId="0" xfId="0" applyNumberFormat="1" applyFill="1" applyAlignment="1">
      <alignment horizontal="right"/>
    </xf>
    <xf numFmtId="165" fontId="0" fillId="5" borderId="0" xfId="0" applyNumberFormat="1" applyFill="1" applyAlignment="1">
      <alignment horizontal="right"/>
    </xf>
    <xf numFmtId="0" fontId="0" fillId="5" borderId="17" xfId="0" applyFill="1" applyBorder="1"/>
    <xf numFmtId="0" fontId="2" fillId="0" borderId="26" xfId="0" applyFont="1" applyBorder="1"/>
    <xf numFmtId="0" fontId="0" fillId="5" borderId="16" xfId="0" applyFill="1" applyBorder="1"/>
    <xf numFmtId="165" fontId="0" fillId="0" borderId="0" xfId="0" applyNumberFormat="1"/>
    <xf numFmtId="0" fontId="0" fillId="5" borderId="18" xfId="0" applyFill="1" applyBorder="1"/>
    <xf numFmtId="0" fontId="0" fillId="5" borderId="6" xfId="0" applyFill="1" applyBorder="1"/>
    <xf numFmtId="165" fontId="0" fillId="0" borderId="6" xfId="0" applyNumberFormat="1" applyBorder="1" applyAlignment="1">
      <alignment horizontal="right"/>
    </xf>
    <xf numFmtId="165" fontId="0" fillId="5" borderId="6" xfId="0" applyNumberFormat="1" applyFill="1" applyBorder="1" applyAlignment="1">
      <alignment horizontal="right"/>
    </xf>
    <xf numFmtId="0" fontId="0" fillId="5" borderId="19" xfId="0" applyFill="1" applyBorder="1"/>
    <xf numFmtId="0" fontId="0" fillId="5" borderId="14" xfId="0" applyFill="1" applyBorder="1"/>
    <xf numFmtId="165" fontId="0" fillId="0" borderId="13" xfId="0" applyNumberFormat="1" applyBorder="1" applyAlignment="1">
      <alignment horizontal="right"/>
    </xf>
    <xf numFmtId="165" fontId="0" fillId="5" borderId="13" xfId="0" applyNumberFormat="1" applyFill="1" applyBorder="1" applyAlignment="1">
      <alignment horizontal="right"/>
    </xf>
    <xf numFmtId="164" fontId="2" fillId="6" borderId="0" xfId="0" applyNumberFormat="1" applyFont="1" applyFill="1"/>
    <xf numFmtId="165" fontId="2" fillId="5" borderId="0" xfId="0" applyNumberFormat="1" applyFont="1" applyFill="1"/>
    <xf numFmtId="165" fontId="2" fillId="6" borderId="0" xfId="0" applyNumberFormat="1" applyFont="1" applyFill="1"/>
    <xf numFmtId="165" fontId="2" fillId="6" borderId="0" xfId="0" applyNumberFormat="1" applyFont="1" applyFill="1" applyAlignment="1">
      <alignment horizontal="right"/>
    </xf>
    <xf numFmtId="165" fontId="2" fillId="5" borderId="0" xfId="0" applyNumberFormat="1" applyFont="1" applyFill="1" applyAlignment="1">
      <alignment horizontal="right"/>
    </xf>
    <xf numFmtId="0" fontId="2" fillId="5" borderId="17" xfId="0" applyFont="1" applyFill="1" applyBorder="1"/>
    <xf numFmtId="0" fontId="0" fillId="5" borderId="18" xfId="0" applyFill="1" applyBorder="1" applyAlignment="1">
      <alignment vertical="center"/>
    </xf>
    <xf numFmtId="0" fontId="0" fillId="5" borderId="6" xfId="0" applyFill="1" applyBorder="1" applyAlignment="1">
      <alignment vertical="center"/>
    </xf>
    <xf numFmtId="165" fontId="0" fillId="5" borderId="6" xfId="0" applyNumberFormat="1" applyFill="1" applyBorder="1" applyAlignment="1">
      <alignment vertical="center"/>
    </xf>
    <xf numFmtId="165" fontId="0" fillId="0" borderId="6" xfId="0" applyNumberFormat="1" applyBorder="1" applyAlignment="1">
      <alignment vertical="center"/>
    </xf>
    <xf numFmtId="0" fontId="0" fillId="5" borderId="19" xfId="0" applyFill="1" applyBorder="1" applyAlignment="1">
      <alignment vertical="center"/>
    </xf>
    <xf numFmtId="3" fontId="0" fillId="0" borderId="26" xfId="0" applyNumberFormat="1" applyBorder="1"/>
    <xf numFmtId="165" fontId="0" fillId="5" borderId="0" xfId="0" applyNumberFormat="1" applyFill="1" applyAlignment="1">
      <alignment vertical="center"/>
    </xf>
    <xf numFmtId="165" fontId="0" fillId="0" borderId="0" xfId="0" applyNumberFormat="1" applyAlignment="1">
      <alignment vertical="center"/>
    </xf>
    <xf numFmtId="0" fontId="0" fillId="5" borderId="48" xfId="0" applyFill="1" applyBorder="1" applyAlignment="1">
      <alignment vertical="center"/>
    </xf>
    <xf numFmtId="0" fontId="0" fillId="5" borderId="45" xfId="0" applyFill="1" applyBorder="1" applyAlignment="1">
      <alignment vertical="center"/>
    </xf>
    <xf numFmtId="0" fontId="0" fillId="5" borderId="13" xfId="0" applyFill="1" applyBorder="1" applyAlignment="1">
      <alignment vertical="center"/>
    </xf>
    <xf numFmtId="165" fontId="0" fillId="5" borderId="45" xfId="0" applyNumberFormat="1" applyFill="1" applyBorder="1" applyAlignment="1">
      <alignment vertical="center"/>
    </xf>
    <xf numFmtId="165" fontId="0" fillId="5" borderId="13" xfId="0" applyNumberFormat="1" applyFill="1" applyBorder="1" applyAlignment="1">
      <alignment vertical="center"/>
    </xf>
    <xf numFmtId="165" fontId="4" fillId="5" borderId="0" xfId="0" applyNumberFormat="1" applyFont="1" applyFill="1" applyAlignment="1">
      <alignment horizontal="left" vertical="center" wrapText="1"/>
    </xf>
    <xf numFmtId="0" fontId="13" fillId="5" borderId="49" xfId="0" applyFont="1" applyFill="1" applyBorder="1" applyAlignment="1">
      <alignment vertical="center"/>
    </xf>
    <xf numFmtId="0" fontId="13" fillId="5" borderId="25" xfId="0" applyFont="1" applyFill="1" applyBorder="1" applyAlignment="1">
      <alignment vertical="center"/>
    </xf>
    <xf numFmtId="165" fontId="2" fillId="5" borderId="0" xfId="0" applyNumberFormat="1" applyFont="1" applyFill="1" applyAlignment="1">
      <alignment vertical="center"/>
    </xf>
    <xf numFmtId="0" fontId="0" fillId="5" borderId="41" xfId="0" applyFill="1" applyBorder="1" applyAlignment="1">
      <alignment vertical="center"/>
    </xf>
    <xf numFmtId="165" fontId="0" fillId="5" borderId="24" xfId="0" applyNumberFormat="1" applyFill="1" applyBorder="1" applyAlignment="1">
      <alignment vertical="center" wrapText="1"/>
    </xf>
    <xf numFmtId="165" fontId="0" fillId="5" borderId="24" xfId="0" applyNumberFormat="1" applyFill="1" applyBorder="1" applyAlignment="1">
      <alignment vertical="center"/>
    </xf>
    <xf numFmtId="165" fontId="0" fillId="5" borderId="25" xfId="0" applyNumberFormat="1" applyFill="1" applyBorder="1" applyAlignment="1">
      <alignment vertical="center"/>
    </xf>
    <xf numFmtId="164" fontId="0" fillId="6" borderId="1" xfId="0" applyNumberFormat="1" applyFill="1" applyBorder="1"/>
    <xf numFmtId="165" fontId="0" fillId="6" borderId="1" xfId="0" applyNumberFormat="1" applyFill="1" applyBorder="1"/>
    <xf numFmtId="165" fontId="17" fillId="5" borderId="17" xfId="0" applyNumberFormat="1" applyFont="1" applyFill="1" applyBorder="1" applyAlignment="1">
      <alignment horizontal="left" vertical="center" wrapText="1"/>
    </xf>
    <xf numFmtId="165" fontId="17" fillId="5" borderId="0" xfId="0" applyNumberFormat="1" applyFont="1" applyFill="1" applyAlignment="1">
      <alignment horizontal="left" vertical="center" wrapText="1"/>
    </xf>
    <xf numFmtId="165" fontId="16" fillId="5" borderId="0" xfId="0" applyNumberFormat="1" applyFont="1" applyFill="1" applyAlignment="1">
      <alignment vertical="center" wrapText="1"/>
    </xf>
    <xf numFmtId="0" fontId="2" fillId="5" borderId="41" xfId="0" applyFont="1" applyFill="1" applyBorder="1"/>
    <xf numFmtId="0" fontId="2" fillId="5" borderId="20" xfId="0" applyFont="1" applyFill="1" applyBorder="1"/>
    <xf numFmtId="164" fontId="2" fillId="6" borderId="1" xfId="0" applyNumberFormat="1" applyFont="1" applyFill="1" applyBorder="1"/>
    <xf numFmtId="165" fontId="2" fillId="6" borderId="1" xfId="0" applyNumberFormat="1" applyFont="1" applyFill="1" applyBorder="1"/>
    <xf numFmtId="165" fontId="2" fillId="6" borderId="1" xfId="0" applyNumberFormat="1" applyFont="1" applyFill="1" applyBorder="1" applyAlignment="1">
      <alignment horizontal="right"/>
    </xf>
    <xf numFmtId="0" fontId="2" fillId="5" borderId="35" xfId="0" applyFont="1" applyFill="1" applyBorder="1"/>
    <xf numFmtId="0" fontId="2" fillId="5" borderId="34" xfId="0" applyFont="1" applyFill="1" applyBorder="1"/>
    <xf numFmtId="165" fontId="17" fillId="5" borderId="17" xfId="0" applyNumberFormat="1" applyFont="1" applyFill="1" applyBorder="1" applyAlignment="1">
      <alignment vertical="center" wrapText="1"/>
    </xf>
    <xf numFmtId="165" fontId="17" fillId="5" borderId="0" xfId="0" applyNumberFormat="1" applyFont="1" applyFill="1" applyAlignment="1">
      <alignment vertical="center" wrapText="1"/>
    </xf>
    <xf numFmtId="0" fontId="5" fillId="5" borderId="0" xfId="0" applyFont="1" applyFill="1" applyAlignment="1">
      <alignment horizontal="left" wrapText="1"/>
    </xf>
    <xf numFmtId="0" fontId="5" fillId="5" borderId="0" xfId="0" applyFont="1" applyFill="1"/>
    <xf numFmtId="0" fontId="0" fillId="0" borderId="29" xfId="0" applyBorder="1" applyAlignment="1">
      <alignment vertical="center"/>
    </xf>
    <xf numFmtId="0" fontId="6" fillId="4" borderId="13" xfId="0" applyFont="1" applyFill="1" applyBorder="1" applyAlignment="1">
      <alignment vertical="center" wrapText="1"/>
    </xf>
    <xf numFmtId="0" fontId="6" fillId="4" borderId="15" xfId="0" applyFont="1" applyFill="1" applyBorder="1" applyAlignment="1">
      <alignment vertical="center" wrapText="1"/>
    </xf>
    <xf numFmtId="0" fontId="6" fillId="4" borderId="6" xfId="0" applyFont="1" applyFill="1" applyBorder="1" applyAlignment="1">
      <alignment vertical="center" wrapText="1"/>
    </xf>
    <xf numFmtId="0" fontId="6" fillId="4" borderId="19" xfId="0" applyFont="1" applyFill="1" applyBorder="1" applyAlignment="1">
      <alignment vertical="center" wrapText="1"/>
    </xf>
    <xf numFmtId="0" fontId="0" fillId="5" borderId="30" xfId="0" applyFill="1" applyBorder="1" applyAlignment="1">
      <alignment horizontal="left" vertical="center"/>
    </xf>
    <xf numFmtId="0" fontId="0" fillId="5" borderId="25" xfId="0" applyFill="1" applyBorder="1" applyAlignment="1">
      <alignment horizontal="left" vertical="center"/>
    </xf>
    <xf numFmtId="0" fontId="0" fillId="0" borderId="25" xfId="0" applyBorder="1" applyAlignment="1">
      <alignment horizontal="left" vertical="center"/>
    </xf>
    <xf numFmtId="0" fontId="0" fillId="5" borderId="0" xfId="0" applyFill="1" applyAlignment="1">
      <alignment horizontal="center" vertical="center"/>
    </xf>
    <xf numFmtId="0" fontId="4" fillId="7" borderId="64" xfId="0" applyFont="1" applyFill="1" applyBorder="1" applyAlignment="1">
      <alignment horizontal="center" vertical="center" wrapText="1"/>
    </xf>
    <xf numFmtId="0" fontId="4" fillId="7" borderId="65" xfId="0" applyFont="1" applyFill="1" applyBorder="1" applyAlignment="1">
      <alignment horizontal="center" vertical="center" wrapText="1"/>
    </xf>
    <xf numFmtId="0" fontId="4" fillId="7" borderId="66" xfId="0" applyFont="1" applyFill="1" applyBorder="1" applyAlignment="1">
      <alignment horizontal="center" vertical="center" wrapText="1"/>
    </xf>
    <xf numFmtId="0" fontId="0" fillId="5" borderId="0" xfId="0" applyFill="1" applyAlignment="1">
      <alignment horizontal="left" vertical="center"/>
    </xf>
    <xf numFmtId="166" fontId="2" fillId="2" borderId="67" xfId="0" applyNumberFormat="1" applyFont="1" applyFill="1" applyBorder="1" applyAlignment="1">
      <alignment horizontal="center" vertical="center"/>
    </xf>
    <xf numFmtId="166" fontId="2" fillId="2" borderId="68" xfId="0" applyNumberFormat="1" applyFont="1" applyFill="1" applyBorder="1" applyAlignment="1">
      <alignment horizontal="center" vertical="center"/>
    </xf>
    <xf numFmtId="166" fontId="2" fillId="2" borderId="69" xfId="0" applyNumberFormat="1" applyFont="1" applyFill="1" applyBorder="1" applyAlignment="1">
      <alignment horizontal="center" vertical="center"/>
    </xf>
    <xf numFmtId="0" fontId="4" fillId="7" borderId="56" xfId="0" applyFont="1" applyFill="1" applyBorder="1" applyAlignment="1">
      <alignment horizontal="center" vertical="center"/>
    </xf>
    <xf numFmtId="0" fontId="4" fillId="7" borderId="54" xfId="0" applyFont="1" applyFill="1" applyBorder="1" applyAlignment="1">
      <alignment horizontal="center" vertical="center"/>
    </xf>
    <xf numFmtId="0" fontId="0" fillId="0" borderId="55" xfId="0" applyBorder="1" applyAlignment="1">
      <alignment vertical="center" wrapText="1"/>
    </xf>
    <xf numFmtId="0" fontId="0" fillId="0" borderId="117" xfId="0" applyBorder="1" applyAlignment="1">
      <alignment vertical="center" wrapText="1"/>
    </xf>
    <xf numFmtId="0" fontId="0" fillId="0" borderId="54" xfId="0" applyBorder="1" applyAlignment="1">
      <alignment vertical="center" wrapText="1"/>
    </xf>
    <xf numFmtId="0" fontId="0" fillId="0" borderId="60" xfId="0" applyBorder="1" applyAlignment="1">
      <alignment horizontal="center" vertical="center" wrapText="1"/>
    </xf>
    <xf numFmtId="0" fontId="0" fillId="0" borderId="54" xfId="0" applyBorder="1" applyAlignment="1">
      <alignment horizontal="center" vertical="center" wrapText="1"/>
    </xf>
    <xf numFmtId="3" fontId="1" fillId="2" borderId="8" xfId="0" applyNumberFormat="1" applyFont="1" applyFill="1" applyBorder="1" applyAlignment="1">
      <alignment horizontal="right" vertical="center" wrapText="1"/>
    </xf>
    <xf numFmtId="3" fontId="1" fillId="2" borderId="10" xfId="0" applyNumberFormat="1" applyFont="1" applyFill="1" applyBorder="1" applyAlignment="1">
      <alignment horizontal="right" vertical="center" wrapText="1"/>
    </xf>
    <xf numFmtId="0" fontId="2" fillId="0" borderId="22" xfId="0" applyFont="1" applyBorder="1" applyAlignment="1">
      <alignment vertical="center"/>
    </xf>
    <xf numFmtId="0" fontId="2" fillId="0" borderId="0" xfId="0" applyFont="1"/>
    <xf numFmtId="3" fontId="1" fillId="2" borderId="12" xfId="0" applyNumberFormat="1" applyFont="1" applyFill="1" applyBorder="1" applyAlignment="1">
      <alignment horizontal="right" vertical="center" wrapText="1"/>
    </xf>
    <xf numFmtId="0" fontId="23" fillId="5" borderId="21" xfId="0" applyFont="1" applyFill="1" applyBorder="1" applyAlignment="1">
      <alignment vertical="center"/>
    </xf>
    <xf numFmtId="0" fontId="2" fillId="5" borderId="31" xfId="0" applyFont="1" applyFill="1" applyBorder="1" applyAlignment="1">
      <alignment vertical="center" wrapText="1"/>
    </xf>
    <xf numFmtId="3" fontId="2" fillId="5" borderId="5" xfId="0" applyNumberFormat="1" applyFont="1" applyFill="1" applyBorder="1" applyAlignment="1">
      <alignment horizontal="right" vertical="center" wrapText="1"/>
    </xf>
    <xf numFmtId="3" fontId="2" fillId="2" borderId="5" xfId="0" applyNumberFormat="1" applyFont="1" applyFill="1" applyBorder="1" applyAlignment="1">
      <alignment horizontal="right" vertical="center" wrapText="1"/>
    </xf>
    <xf numFmtId="3" fontId="6" fillId="2" borderId="5" xfId="0" applyNumberFormat="1" applyFont="1" applyFill="1" applyBorder="1" applyAlignment="1">
      <alignment horizontal="right" vertical="center" wrapText="1"/>
    </xf>
    <xf numFmtId="0" fontId="2" fillId="5" borderId="24" xfId="0" applyFont="1" applyFill="1" applyBorder="1" applyAlignment="1">
      <alignment vertical="center" wrapText="1"/>
    </xf>
    <xf numFmtId="3" fontId="2" fillId="5" borderId="0" xfId="0" applyNumberFormat="1" applyFont="1" applyFill="1" applyAlignment="1">
      <alignment horizontal="right" vertical="center" wrapText="1"/>
    </xf>
    <xf numFmtId="0" fontId="2" fillId="5" borderId="25" xfId="0" applyFont="1" applyFill="1" applyBorder="1" applyAlignment="1">
      <alignment vertical="center" wrapText="1"/>
    </xf>
    <xf numFmtId="0" fontId="2" fillId="5" borderId="0" xfId="0" applyFont="1" applyFill="1" applyAlignment="1">
      <alignment vertical="center" wrapText="1"/>
    </xf>
    <xf numFmtId="0" fontId="22" fillId="5" borderId="3" xfId="0" applyFont="1" applyFill="1" applyBorder="1" applyAlignment="1">
      <alignment horizontal="center" vertical="center" wrapText="1"/>
    </xf>
    <xf numFmtId="0" fontId="23" fillId="0" borderId="21" xfId="0" applyFont="1" applyBorder="1" applyAlignment="1">
      <alignment vertical="center"/>
    </xf>
    <xf numFmtId="0" fontId="2" fillId="0" borderId="31" xfId="0" applyFont="1" applyBorder="1" applyAlignment="1">
      <alignment vertical="center" wrapText="1"/>
    </xf>
    <xf numFmtId="3" fontId="2" fillId="0" borderId="5" xfId="0" applyNumberFormat="1" applyFont="1" applyBorder="1" applyAlignment="1">
      <alignment horizontal="right" vertical="center" wrapText="1"/>
    </xf>
    <xf numFmtId="0" fontId="0" fillId="5" borderId="21" xfId="0" applyFill="1" applyBorder="1" applyAlignment="1">
      <alignment vertical="center"/>
    </xf>
    <xf numFmtId="0" fontId="0" fillId="5" borderId="21" xfId="0" applyFill="1" applyBorder="1" applyAlignment="1">
      <alignment horizontal="left" vertical="center"/>
    </xf>
    <xf numFmtId="0" fontId="0" fillId="5" borderId="26" xfId="0" applyFill="1" applyBorder="1" applyAlignment="1">
      <alignment horizontal="left" vertical="center"/>
    </xf>
    <xf numFmtId="0" fontId="0" fillId="5" borderId="22" xfId="0" applyFill="1" applyBorder="1" applyAlignment="1">
      <alignment horizontal="left" vertical="center"/>
    </xf>
    <xf numFmtId="0" fontId="0" fillId="0" borderId="20" xfId="0" applyBorder="1"/>
    <xf numFmtId="0" fontId="18" fillId="5" borderId="16" xfId="0" applyFont="1" applyFill="1" applyBorder="1" applyAlignment="1">
      <alignment vertical="center" wrapText="1"/>
    </xf>
    <xf numFmtId="0" fontId="18" fillId="5" borderId="0" xfId="0" applyFont="1" applyFill="1" applyAlignment="1">
      <alignment vertical="center" wrapText="1"/>
    </xf>
    <xf numFmtId="0" fontId="0" fillId="0" borderId="30" xfId="0" applyBorder="1" applyAlignment="1">
      <alignment horizontal="left" vertical="center"/>
    </xf>
    <xf numFmtId="0" fontId="28" fillId="5" borderId="4" xfId="0" applyFont="1" applyFill="1" applyBorder="1" applyAlignment="1">
      <alignment horizontal="center" vertical="center"/>
    </xf>
    <xf numFmtId="0" fontId="0" fillId="0" borderId="2" xfId="0" applyBorder="1" applyAlignment="1">
      <alignment horizontal="center" vertical="center" wrapText="1"/>
    </xf>
    <xf numFmtId="0" fontId="23" fillId="5" borderId="32" xfId="0" applyFont="1" applyFill="1" applyBorder="1" applyAlignment="1">
      <alignment vertical="center"/>
    </xf>
    <xf numFmtId="0" fontId="2" fillId="5" borderId="28" xfId="0" applyFont="1" applyFill="1" applyBorder="1" applyAlignment="1">
      <alignment vertical="center" wrapText="1"/>
    </xf>
    <xf numFmtId="3" fontId="6" fillId="5" borderId="0" xfId="0" applyNumberFormat="1" applyFont="1" applyFill="1" applyAlignment="1">
      <alignment horizontal="right" vertical="center" wrapText="1"/>
    </xf>
    <xf numFmtId="0" fontId="2" fillId="0" borderId="24" xfId="0" applyFont="1" applyBorder="1" applyAlignment="1">
      <alignment vertical="center" wrapText="1"/>
    </xf>
    <xf numFmtId="0" fontId="18" fillId="4" borderId="51" xfId="0" applyFont="1" applyFill="1" applyBorder="1" applyAlignment="1">
      <alignment vertical="center" wrapText="1"/>
    </xf>
    <xf numFmtId="0" fontId="18" fillId="4" borderId="70" xfId="0" applyFont="1" applyFill="1" applyBorder="1" applyAlignment="1">
      <alignment vertical="center" wrapText="1"/>
    </xf>
    <xf numFmtId="0" fontId="27" fillId="5" borderId="0" xfId="0" applyFont="1" applyFill="1" applyAlignment="1">
      <alignment horizontal="center" vertical="center"/>
    </xf>
    <xf numFmtId="0" fontId="29" fillId="5" borderId="0" xfId="0" applyFont="1" applyFill="1" applyAlignment="1">
      <alignment horizontal="center" vertical="center" wrapText="1"/>
    </xf>
    <xf numFmtId="0" fontId="22" fillId="5" borderId="0" xfId="0" applyFont="1" applyFill="1" applyAlignment="1">
      <alignment vertical="center" wrapText="1"/>
    </xf>
    <xf numFmtId="0" fontId="22" fillId="5" borderId="30" xfId="0" applyFont="1" applyFill="1" applyBorder="1" applyAlignment="1">
      <alignment vertical="center" wrapText="1"/>
    </xf>
    <xf numFmtId="0" fontId="4" fillId="5" borderId="3" xfId="0" applyFont="1" applyFill="1" applyBorder="1" applyAlignment="1">
      <alignment vertical="center"/>
    </xf>
    <xf numFmtId="0" fontId="0" fillId="0" borderId="107" xfId="0" applyBorder="1" applyAlignment="1">
      <alignment horizontal="center" vertical="center" wrapText="1"/>
    </xf>
    <xf numFmtId="0" fontId="0" fillId="0" borderId="108" xfId="0" applyBorder="1" applyAlignment="1">
      <alignment horizontal="center" vertical="center" wrapText="1"/>
    </xf>
    <xf numFmtId="0" fontId="0" fillId="0" borderId="118" xfId="0" applyBorder="1" applyAlignment="1">
      <alignment horizontal="center" vertical="center" wrapText="1"/>
    </xf>
    <xf numFmtId="3" fontId="1" fillId="2" borderId="7" xfId="0" applyNumberFormat="1" applyFont="1" applyFill="1" applyBorder="1" applyAlignment="1">
      <alignment horizontal="right" vertical="center" wrapText="1"/>
    </xf>
    <xf numFmtId="3" fontId="1" fillId="2" borderId="9" xfId="0" applyNumberFormat="1" applyFont="1" applyFill="1" applyBorder="1" applyAlignment="1">
      <alignment horizontal="right" vertical="center" wrapText="1"/>
    </xf>
    <xf numFmtId="3" fontId="1" fillId="2" borderId="11" xfId="0" applyNumberFormat="1" applyFont="1" applyFill="1" applyBorder="1" applyAlignment="1">
      <alignment horizontal="right" vertical="center" wrapText="1"/>
    </xf>
    <xf numFmtId="3" fontId="2" fillId="5" borderId="0" xfId="0" applyNumberFormat="1" applyFont="1" applyFill="1" applyAlignment="1">
      <alignment horizontal="right" vertical="center"/>
    </xf>
    <xf numFmtId="3" fontId="22" fillId="5" borderId="0" xfId="0" applyNumberFormat="1" applyFont="1" applyFill="1" applyAlignment="1">
      <alignment vertical="center" wrapText="1"/>
    </xf>
    <xf numFmtId="3" fontId="22" fillId="5" borderId="30" xfId="0" applyNumberFormat="1" applyFont="1" applyFill="1" applyBorder="1" applyAlignment="1">
      <alignment vertical="center" wrapText="1"/>
    </xf>
    <xf numFmtId="0" fontId="3" fillId="0" borderId="54" xfId="0" applyFont="1" applyBorder="1" applyAlignment="1">
      <alignment horizontal="center" vertical="center" wrapText="1"/>
    </xf>
    <xf numFmtId="3" fontId="1" fillId="2" borderId="86" xfId="0" applyNumberFormat="1" applyFont="1" applyFill="1" applyBorder="1" applyAlignment="1">
      <alignment horizontal="right" vertical="center" wrapText="1"/>
    </xf>
    <xf numFmtId="3" fontId="1" fillId="2" borderId="88" xfId="0" applyNumberFormat="1" applyFont="1" applyFill="1" applyBorder="1" applyAlignment="1">
      <alignment horizontal="right" vertical="center" wrapText="1"/>
    </xf>
    <xf numFmtId="3" fontId="1" fillId="2" borderId="90" xfId="0" applyNumberFormat="1" applyFont="1" applyFill="1" applyBorder="1" applyAlignment="1">
      <alignment horizontal="right" vertical="center" wrapText="1"/>
    </xf>
    <xf numFmtId="0" fontId="0" fillId="5" borderId="29" xfId="0" applyFill="1" applyBorder="1" applyAlignment="1">
      <alignment vertical="center"/>
    </xf>
    <xf numFmtId="0" fontId="0" fillId="5" borderId="38" xfId="0" applyFill="1" applyBorder="1" applyAlignment="1">
      <alignment vertical="center"/>
    </xf>
    <xf numFmtId="0" fontId="0" fillId="0" borderId="39" xfId="0" applyBorder="1" applyAlignment="1">
      <alignment vertical="center"/>
    </xf>
    <xf numFmtId="0" fontId="0" fillId="5" borderId="40" xfId="0" applyFill="1" applyBorder="1" applyAlignment="1">
      <alignment vertical="center"/>
    </xf>
    <xf numFmtId="0" fontId="0" fillId="5" borderId="43" xfId="0" applyFill="1" applyBorder="1" applyAlignment="1">
      <alignment vertical="center"/>
    </xf>
    <xf numFmtId="0" fontId="14" fillId="0" borderId="24" xfId="0" applyFont="1" applyBorder="1" applyAlignment="1">
      <alignment vertical="center"/>
    </xf>
    <xf numFmtId="0" fontId="0" fillId="5" borderId="46" xfId="0" applyFill="1" applyBorder="1" applyAlignment="1">
      <alignment vertical="center"/>
    </xf>
    <xf numFmtId="0" fontId="2" fillId="5" borderId="20" xfId="0" applyFont="1" applyFill="1" applyBorder="1" applyAlignment="1">
      <alignment vertical="center"/>
    </xf>
    <xf numFmtId="0" fontId="0" fillId="5" borderId="42" xfId="0" applyFill="1" applyBorder="1" applyAlignment="1">
      <alignment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5" borderId="17" xfId="0" applyFont="1" applyFill="1" applyBorder="1" applyAlignment="1">
      <alignment horizontal="center" vertical="center" wrapText="1"/>
    </xf>
    <xf numFmtId="3" fontId="1" fillId="5" borderId="17" xfId="0" applyNumberFormat="1" applyFont="1" applyFill="1" applyBorder="1" applyAlignment="1">
      <alignment horizontal="right" vertical="center" wrapText="1"/>
    </xf>
    <xf numFmtId="0" fontId="2" fillId="0" borderId="5" xfId="0" applyFont="1" applyBorder="1" applyAlignment="1">
      <alignment horizontal="left" vertical="center" wrapText="1"/>
    </xf>
    <xf numFmtId="3" fontId="0" fillId="2" borderId="5" xfId="0" applyNumberFormat="1" applyFill="1" applyBorder="1" applyAlignment="1">
      <alignment horizontal="center" vertical="center" wrapText="1"/>
    </xf>
    <xf numFmtId="3" fontId="2" fillId="2" borderId="5" xfId="0" applyNumberFormat="1" applyFont="1" applyFill="1" applyBorder="1" applyAlignment="1">
      <alignment horizontal="center" vertical="center" wrapText="1"/>
    </xf>
    <xf numFmtId="3" fontId="2" fillId="5" borderId="17" xfId="0" applyNumberFormat="1" applyFont="1" applyFill="1" applyBorder="1" applyAlignment="1">
      <alignment horizontal="right" vertical="center" wrapText="1"/>
    </xf>
    <xf numFmtId="0" fontId="8" fillId="5" borderId="0" xfId="0" applyFont="1" applyFill="1" applyAlignment="1">
      <alignment vertical="center" wrapText="1"/>
    </xf>
    <xf numFmtId="0" fontId="0" fillId="5" borderId="72" xfId="0" applyFill="1" applyBorder="1" applyAlignment="1">
      <alignment vertical="center"/>
    </xf>
    <xf numFmtId="0" fontId="2" fillId="5" borderId="2" xfId="0" applyFont="1" applyFill="1" applyBorder="1" applyAlignment="1">
      <alignment horizontal="left" vertical="center" wrapText="1"/>
    </xf>
    <xf numFmtId="3" fontId="2" fillId="2" borderId="3" xfId="0" applyNumberFormat="1" applyFont="1" applyFill="1" applyBorder="1" applyAlignment="1">
      <alignment horizontal="center" vertical="center" wrapText="1"/>
    </xf>
    <xf numFmtId="0" fontId="9" fillId="0" borderId="22" xfId="0" applyFont="1" applyBorder="1" applyAlignment="1">
      <alignment vertical="center"/>
    </xf>
    <xf numFmtId="0" fontId="2" fillId="0" borderId="53" xfId="0" applyFont="1" applyBorder="1" applyAlignment="1">
      <alignment horizontal="left" vertical="center" wrapText="1"/>
    </xf>
    <xf numFmtId="3" fontId="1" fillId="5" borderId="54" xfId="0" applyNumberFormat="1" applyFont="1" applyFill="1" applyBorder="1" applyAlignment="1">
      <alignment horizontal="right" vertical="center" wrapText="1"/>
    </xf>
    <xf numFmtId="3" fontId="1" fillId="5" borderId="52" xfId="0" applyNumberFormat="1" applyFont="1" applyFill="1" applyBorder="1" applyAlignment="1">
      <alignment horizontal="right" vertical="center" wrapText="1"/>
    </xf>
    <xf numFmtId="3" fontId="0" fillId="2" borderId="0" xfId="0" applyNumberFormat="1" applyFill="1" applyAlignment="1">
      <alignment horizontal="center" vertical="center" wrapText="1"/>
    </xf>
    <xf numFmtId="3" fontId="2" fillId="2" borderId="0" xfId="0" applyNumberFormat="1" applyFont="1" applyFill="1" applyAlignment="1">
      <alignment horizontal="center" vertical="center" wrapText="1"/>
    </xf>
    <xf numFmtId="0" fontId="0" fillId="5" borderId="71" xfId="0" applyFill="1" applyBorder="1" applyAlignment="1">
      <alignment vertical="center"/>
    </xf>
    <xf numFmtId="0" fontId="2" fillId="5" borderId="23" xfId="0" applyFont="1" applyFill="1" applyBorder="1" applyAlignment="1">
      <alignment horizontal="left" vertical="center" wrapText="1"/>
    </xf>
    <xf numFmtId="3" fontId="8" fillId="5" borderId="23" xfId="0" applyNumberFormat="1" applyFont="1" applyFill="1" applyBorder="1" applyAlignment="1">
      <alignment horizontal="left" vertical="center" wrapText="1"/>
    </xf>
    <xf numFmtId="3" fontId="2" fillId="5" borderId="23" xfId="0" applyNumberFormat="1" applyFont="1" applyFill="1" applyBorder="1" applyAlignment="1">
      <alignment horizontal="right" vertical="center" wrapText="1"/>
    </xf>
    <xf numFmtId="3" fontId="2" fillId="5" borderId="44" xfId="0" applyNumberFormat="1" applyFont="1" applyFill="1" applyBorder="1" applyAlignment="1">
      <alignment horizontal="right" vertical="center" wrapText="1"/>
    </xf>
    <xf numFmtId="0" fontId="0" fillId="5" borderId="119" xfId="0" applyFill="1" applyBorder="1" applyAlignment="1">
      <alignment vertical="center"/>
    </xf>
    <xf numFmtId="0" fontId="2" fillId="0" borderId="120" xfId="0" applyFont="1" applyBorder="1" applyAlignment="1">
      <alignment horizontal="left" vertical="center" wrapText="1"/>
    </xf>
    <xf numFmtId="3" fontId="8" fillId="5" borderId="120" xfId="0" applyNumberFormat="1" applyFont="1" applyFill="1" applyBorder="1" applyAlignment="1">
      <alignment horizontal="left" vertical="center" wrapText="1"/>
    </xf>
    <xf numFmtId="3" fontId="2" fillId="0" borderId="120" xfId="0" applyNumberFormat="1" applyFont="1" applyBorder="1" applyAlignment="1">
      <alignment horizontal="right" vertical="center" wrapText="1"/>
    </xf>
    <xf numFmtId="3" fontId="2" fillId="5" borderId="47" xfId="0" applyNumberFormat="1" applyFont="1" applyFill="1" applyBorder="1" applyAlignment="1">
      <alignment horizontal="right" vertical="center" wrapText="1"/>
    </xf>
    <xf numFmtId="0" fontId="9" fillId="0" borderId="37" xfId="0" applyFont="1" applyBorder="1" applyAlignment="1">
      <alignment horizontal="left" vertical="top" wrapText="1"/>
    </xf>
    <xf numFmtId="0" fontId="2" fillId="0" borderId="25" xfId="0" applyFont="1" applyBorder="1" applyAlignment="1">
      <alignment horizontal="left" vertical="center" wrapText="1"/>
    </xf>
    <xf numFmtId="3" fontId="2" fillId="0" borderId="25" xfId="0" applyNumberFormat="1" applyFont="1" applyBorder="1" applyAlignment="1">
      <alignment horizontal="right" vertical="center" wrapText="1"/>
    </xf>
    <xf numFmtId="3" fontId="2" fillId="5" borderId="25" xfId="0" applyNumberFormat="1" applyFont="1" applyFill="1" applyBorder="1" applyAlignment="1">
      <alignment horizontal="right" vertical="center" wrapText="1"/>
    </xf>
    <xf numFmtId="0" fontId="9" fillId="0" borderId="24" xfId="0" applyFont="1" applyBorder="1" applyAlignment="1">
      <alignment horizontal="left" vertical="top" wrapText="1"/>
    </xf>
    <xf numFmtId="0" fontId="2" fillId="0" borderId="39" xfId="0" applyFont="1" applyBorder="1" applyAlignment="1">
      <alignment horizontal="left" vertical="center" wrapText="1"/>
    </xf>
    <xf numFmtId="3" fontId="2" fillId="0" borderId="39" xfId="0" applyNumberFormat="1" applyFont="1" applyBorder="1" applyAlignment="1">
      <alignment horizontal="right" vertical="center" wrapText="1"/>
    </xf>
    <xf numFmtId="3" fontId="2" fillId="5" borderId="40" xfId="0" applyNumberFormat="1" applyFont="1" applyFill="1" applyBorder="1" applyAlignment="1">
      <alignment horizontal="right" vertical="center" wrapText="1"/>
    </xf>
    <xf numFmtId="0" fontId="4" fillId="0" borderId="20" xfId="0" applyFont="1" applyBorder="1" applyAlignment="1">
      <alignment vertical="center"/>
    </xf>
    <xf numFmtId="0" fontId="3" fillId="0" borderId="20" xfId="0" applyFont="1" applyBorder="1" applyAlignment="1">
      <alignment vertical="center"/>
    </xf>
    <xf numFmtId="0" fontId="0" fillId="5" borderId="44" xfId="0" applyFill="1" applyBorder="1" applyAlignment="1">
      <alignment vertical="center"/>
    </xf>
    <xf numFmtId="0" fontId="9" fillId="5" borderId="30" xfId="0" applyFont="1" applyFill="1" applyBorder="1" applyAlignment="1">
      <alignment vertical="top" wrapText="1"/>
    </xf>
    <xf numFmtId="0" fontId="4" fillId="0" borderId="111" xfId="0" applyFont="1" applyBorder="1" applyAlignment="1">
      <alignment horizontal="left" vertical="center" wrapText="1"/>
    </xf>
    <xf numFmtId="0" fontId="3" fillId="5" borderId="2" xfId="0" applyFont="1" applyFill="1" applyBorder="1" applyAlignment="1">
      <alignment horizontal="center" vertical="center" wrapText="1"/>
    </xf>
    <xf numFmtId="0" fontId="2" fillId="5" borderId="109" xfId="0" applyFont="1" applyFill="1" applyBorder="1" applyAlignment="1">
      <alignment horizontal="center" vertical="center" wrapText="1"/>
    </xf>
    <xf numFmtId="164" fontId="3" fillId="6" borderId="8" xfId="0" applyNumberFormat="1" applyFont="1" applyFill="1" applyBorder="1" applyAlignment="1">
      <alignment horizontal="center" vertical="center" wrapText="1"/>
    </xf>
    <xf numFmtId="0" fontId="2" fillId="5" borderId="110" xfId="0" applyFont="1" applyFill="1" applyBorder="1" applyAlignment="1">
      <alignment horizontal="center" vertical="center" wrapText="1"/>
    </xf>
    <xf numFmtId="164" fontId="3" fillId="6" borderId="94" xfId="0" applyNumberFormat="1" applyFont="1" applyFill="1" applyBorder="1" applyAlignment="1">
      <alignment horizontal="center" vertical="center" wrapText="1"/>
    </xf>
    <xf numFmtId="164" fontId="4" fillId="6" borderId="12" xfId="0" applyNumberFormat="1" applyFont="1" applyFill="1" applyBorder="1" applyAlignment="1">
      <alignment horizontal="center" vertical="center" wrapText="1"/>
    </xf>
    <xf numFmtId="0" fontId="3" fillId="5" borderId="0" xfId="0" applyFont="1" applyFill="1" applyAlignment="1">
      <alignment horizontal="right" vertical="center" wrapText="1"/>
    </xf>
    <xf numFmtId="164" fontId="3" fillId="5" borderId="0" xfId="0" applyNumberFormat="1" applyFont="1" applyFill="1" applyAlignment="1">
      <alignment horizontal="center" vertical="center" wrapText="1"/>
    </xf>
    <xf numFmtId="0" fontId="2" fillId="5" borderId="0" xfId="0" applyFont="1" applyFill="1" applyAlignment="1">
      <alignment horizontal="center" vertical="center" wrapText="1"/>
    </xf>
    <xf numFmtId="0" fontId="20" fillId="5" borderId="26" xfId="0" applyFont="1" applyFill="1" applyBorder="1" applyAlignment="1">
      <alignment horizontal="center" vertical="center" wrapText="1"/>
    </xf>
    <xf numFmtId="3" fontId="26" fillId="5" borderId="26" xfId="0" applyNumberFormat="1" applyFont="1" applyFill="1" applyBorder="1" applyAlignment="1">
      <alignment horizontal="center" vertical="center" wrapText="1"/>
    </xf>
    <xf numFmtId="3" fontId="20" fillId="5" borderId="34" xfId="0" applyNumberFormat="1" applyFont="1" applyFill="1" applyBorder="1" applyAlignment="1">
      <alignment horizontal="center" vertical="center" wrapText="1"/>
    </xf>
    <xf numFmtId="0" fontId="9" fillId="5" borderId="29" xfId="0" applyFont="1" applyFill="1" applyBorder="1" applyAlignment="1">
      <alignment vertical="top" wrapText="1"/>
    </xf>
    <xf numFmtId="0" fontId="20" fillId="5" borderId="110" xfId="0" applyFont="1" applyFill="1" applyBorder="1" applyAlignment="1">
      <alignment horizontal="center" vertical="center" wrapText="1"/>
    </xf>
    <xf numFmtId="3" fontId="20" fillId="5" borderId="110" xfId="0" applyNumberFormat="1" applyFont="1" applyFill="1" applyBorder="1" applyAlignment="1">
      <alignment horizontal="center" vertical="center" wrapText="1"/>
    </xf>
    <xf numFmtId="164" fontId="1" fillId="5" borderId="73" xfId="0" applyNumberFormat="1" applyFont="1" applyFill="1" applyBorder="1" applyAlignment="1">
      <alignment horizontal="right" vertical="center" wrapText="1"/>
    </xf>
    <xf numFmtId="164" fontId="1" fillId="5" borderId="54" xfId="0" applyNumberFormat="1" applyFont="1" applyFill="1" applyBorder="1" applyAlignment="1">
      <alignment horizontal="right" vertical="center" wrapText="1"/>
    </xf>
    <xf numFmtId="164" fontId="1" fillId="5" borderId="56" xfId="0" applyNumberFormat="1" applyFont="1" applyFill="1" applyBorder="1" applyAlignment="1">
      <alignment horizontal="right" vertical="center" wrapText="1"/>
    </xf>
    <xf numFmtId="3" fontId="26" fillId="5" borderId="110" xfId="0" applyNumberFormat="1" applyFont="1" applyFill="1" applyBorder="1" applyAlignment="1">
      <alignment horizontal="right" vertical="center" wrapText="1"/>
    </xf>
    <xf numFmtId="3" fontId="26" fillId="5" borderId="110" xfId="0" applyNumberFormat="1" applyFont="1" applyFill="1" applyBorder="1" applyAlignment="1">
      <alignment horizontal="center" vertical="center" wrapText="1"/>
    </xf>
    <xf numFmtId="3" fontId="20" fillId="5" borderId="33" xfId="0" applyNumberFormat="1" applyFont="1" applyFill="1" applyBorder="1" applyAlignment="1">
      <alignment horizontal="center" vertical="center" wrapText="1"/>
    </xf>
    <xf numFmtId="0" fontId="5" fillId="0" borderId="24" xfId="0" applyFont="1" applyBorder="1" applyAlignment="1">
      <alignment horizontal="left" vertical="center"/>
    </xf>
    <xf numFmtId="0" fontId="0" fillId="0" borderId="24" xfId="0" applyBorder="1" applyAlignment="1">
      <alignment horizontal="left" vertical="center"/>
    </xf>
    <xf numFmtId="0" fontId="0" fillId="5" borderId="24" xfId="0" applyFill="1" applyBorder="1" applyAlignment="1">
      <alignment horizontal="left" vertical="center"/>
    </xf>
    <xf numFmtId="0" fontId="5" fillId="5" borderId="22" xfId="0" applyFont="1" applyFill="1" applyBorder="1" applyAlignment="1">
      <alignment horizontal="left" vertical="center" wrapText="1"/>
    </xf>
    <xf numFmtId="0" fontId="0" fillId="5" borderId="20" xfId="0" applyFill="1" applyBorder="1"/>
    <xf numFmtId="3" fontId="1" fillId="3" borderId="7" xfId="0" applyNumberFormat="1" applyFont="1" applyFill="1" applyBorder="1" applyAlignment="1" applyProtection="1">
      <alignment horizontal="left" vertical="center" wrapText="1"/>
      <protection locked="0"/>
    </xf>
    <xf numFmtId="3" fontId="1" fillId="2" borderId="57" xfId="0" applyNumberFormat="1" applyFont="1" applyFill="1" applyBorder="1" applyAlignment="1">
      <alignment horizontal="center" vertical="center" wrapText="1"/>
    </xf>
    <xf numFmtId="3" fontId="1" fillId="3" borderId="9" xfId="0" applyNumberFormat="1" applyFont="1" applyFill="1" applyBorder="1" applyAlignment="1" applyProtection="1">
      <alignment horizontal="left" vertical="center" wrapText="1"/>
      <protection locked="0"/>
    </xf>
    <xf numFmtId="3" fontId="1" fillId="2" borderId="58" xfId="0" applyNumberFormat="1" applyFont="1" applyFill="1" applyBorder="1" applyAlignment="1">
      <alignment horizontal="center" vertical="center" wrapText="1"/>
    </xf>
    <xf numFmtId="3" fontId="1" fillId="3" borderId="11" xfId="0" applyNumberFormat="1" applyFont="1" applyFill="1" applyBorder="1" applyAlignment="1" applyProtection="1">
      <alignment horizontal="left" vertical="center" wrapText="1"/>
      <protection locked="0"/>
    </xf>
    <xf numFmtId="3" fontId="1" fillId="2" borderId="59" xfId="0" applyNumberFormat="1" applyFont="1" applyFill="1" applyBorder="1" applyAlignment="1">
      <alignment horizontal="center" vertical="center" wrapText="1"/>
    </xf>
    <xf numFmtId="0" fontId="0" fillId="3" borderId="7"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0" fillId="3" borderId="121" xfId="0" applyFill="1" applyBorder="1" applyAlignment="1" applyProtection="1">
      <alignment horizontal="left" vertical="center" wrapText="1"/>
      <protection locked="0"/>
    </xf>
    <xf numFmtId="3" fontId="1" fillId="2" borderId="123" xfId="0" applyNumberFormat="1" applyFont="1" applyFill="1" applyBorder="1" applyAlignment="1">
      <alignment horizontal="center" vertical="center" wrapText="1"/>
    </xf>
    <xf numFmtId="3" fontId="1" fillId="3" borderId="122" xfId="0" applyNumberFormat="1" applyFont="1" applyFill="1" applyBorder="1" applyAlignment="1" applyProtection="1">
      <alignment horizontal="left" vertical="center" wrapText="1"/>
      <protection locked="0"/>
    </xf>
    <xf numFmtId="164" fontId="1" fillId="3" borderId="7" xfId="0" applyNumberFormat="1" applyFont="1" applyFill="1" applyBorder="1" applyAlignment="1" applyProtection="1">
      <alignment horizontal="left" vertical="center" wrapText="1"/>
      <protection locked="0"/>
    </xf>
    <xf numFmtId="164" fontId="1" fillId="3" borderId="9" xfId="0" applyNumberFormat="1" applyFont="1" applyFill="1" applyBorder="1" applyAlignment="1" applyProtection="1">
      <alignment horizontal="left" vertical="center" wrapText="1"/>
      <protection locked="0"/>
    </xf>
    <xf numFmtId="164" fontId="1" fillId="3" borderId="9" xfId="0" applyNumberFormat="1" applyFont="1" applyFill="1" applyBorder="1" applyAlignment="1" applyProtection="1">
      <alignment horizontal="center" vertical="center" wrapText="1"/>
      <protection locked="0"/>
    </xf>
    <xf numFmtId="164" fontId="1" fillId="3" borderId="11" xfId="0" applyNumberFormat="1" applyFont="1" applyFill="1" applyBorder="1" applyAlignment="1" applyProtection="1">
      <alignment horizontal="center" vertical="center" wrapText="1"/>
      <protection locked="0"/>
    </xf>
    <xf numFmtId="164" fontId="1" fillId="3" borderId="11" xfId="0" applyNumberFormat="1" applyFont="1" applyFill="1" applyBorder="1" applyAlignment="1" applyProtection="1">
      <alignment horizontal="left" vertical="center" wrapText="1"/>
      <protection locked="0"/>
    </xf>
    <xf numFmtId="164" fontId="1" fillId="3" borderId="8" xfId="0" applyNumberFormat="1" applyFont="1" applyFill="1" applyBorder="1" applyAlignment="1" applyProtection="1">
      <alignment horizontal="left" vertical="center" wrapText="1"/>
      <protection locked="0"/>
    </xf>
    <xf numFmtId="164" fontId="1" fillId="3" borderId="10" xfId="0" applyNumberFormat="1" applyFont="1" applyFill="1" applyBorder="1" applyAlignment="1" applyProtection="1">
      <alignment horizontal="left" vertical="center" wrapText="1"/>
      <protection locked="0"/>
    </xf>
    <xf numFmtId="164" fontId="1" fillId="3" borderId="12" xfId="0" applyNumberFormat="1" applyFont="1" applyFill="1" applyBorder="1" applyAlignment="1" applyProtection="1">
      <alignment horizontal="left" vertical="center" wrapText="1"/>
      <protection locked="0"/>
    </xf>
    <xf numFmtId="0" fontId="1" fillId="5" borderId="7"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1" fillId="5" borderId="121" xfId="0" applyFont="1" applyFill="1" applyBorder="1" applyAlignment="1">
      <alignment horizontal="left" vertical="center" wrapText="1"/>
    </xf>
    <xf numFmtId="0" fontId="1" fillId="5" borderId="3" xfId="0" applyFont="1" applyFill="1" applyBorder="1" applyAlignment="1">
      <alignment horizontal="center" vertical="center" wrapText="1"/>
    </xf>
    <xf numFmtId="0" fontId="0" fillId="8" borderId="81" xfId="0" applyFill="1" applyBorder="1" applyAlignment="1">
      <alignment vertical="center" wrapText="1"/>
    </xf>
    <xf numFmtId="0" fontId="2" fillId="7" borderId="64" xfId="0" applyFont="1" applyFill="1" applyBorder="1" applyAlignment="1">
      <alignment horizontal="center" vertical="center" wrapText="1"/>
    </xf>
    <xf numFmtId="0" fontId="2" fillId="7" borderId="65" xfId="0" applyFont="1" applyFill="1" applyBorder="1" applyAlignment="1">
      <alignment horizontal="center" vertical="center" wrapText="1"/>
    </xf>
    <xf numFmtId="0" fontId="2" fillId="7" borderId="66" xfId="0" applyFont="1" applyFill="1" applyBorder="1" applyAlignment="1">
      <alignment horizontal="center" vertical="center" wrapText="1"/>
    </xf>
    <xf numFmtId="0" fontId="0" fillId="5" borderId="0" xfId="0" applyFill="1" applyAlignment="1">
      <alignment horizontal="right" vertical="center" wrapText="1"/>
    </xf>
    <xf numFmtId="0" fontId="4" fillId="5" borderId="0" xfId="0" applyFont="1" applyFill="1" applyAlignment="1">
      <alignment horizontal="left" vertical="top" wrapText="1"/>
    </xf>
    <xf numFmtId="0" fontId="6" fillId="6" borderId="14" xfId="0" applyFont="1" applyFill="1" applyBorder="1" applyAlignment="1">
      <alignment horizontal="left" vertical="center" wrapText="1" indent="2"/>
    </xf>
    <xf numFmtId="0" fontId="6" fillId="6" borderId="13" xfId="0" applyFont="1" applyFill="1" applyBorder="1" applyAlignment="1">
      <alignment horizontal="left" vertical="center" wrapText="1" indent="2"/>
    </xf>
    <xf numFmtId="0" fontId="6" fillId="6" borderId="15" xfId="0" applyFont="1" applyFill="1" applyBorder="1" applyAlignment="1">
      <alignment horizontal="left" vertical="center" wrapText="1" indent="2"/>
    </xf>
    <xf numFmtId="0" fontId="6" fillId="6" borderId="18" xfId="0" applyFont="1" applyFill="1" applyBorder="1" applyAlignment="1">
      <alignment horizontal="left" vertical="center" wrapText="1" indent="2"/>
    </xf>
    <xf numFmtId="0" fontId="6" fillId="6" borderId="6" xfId="0" applyFont="1" applyFill="1" applyBorder="1" applyAlignment="1">
      <alignment horizontal="left" vertical="center" wrapText="1" indent="2"/>
    </xf>
    <xf numFmtId="0" fontId="6" fillId="6" borderId="19" xfId="0" applyFont="1" applyFill="1" applyBorder="1" applyAlignment="1">
      <alignment horizontal="left" vertical="center" wrapText="1" indent="2"/>
    </xf>
    <xf numFmtId="0" fontId="0" fillId="3" borderId="77" xfId="0" applyFill="1" applyBorder="1" applyAlignment="1" applyProtection="1">
      <alignment horizontal="left" vertical="center"/>
      <protection locked="0"/>
    </xf>
    <xf numFmtId="0" fontId="0" fillId="3" borderId="78" xfId="0" applyFill="1" applyBorder="1" applyAlignment="1" applyProtection="1">
      <alignment horizontal="left" vertical="center"/>
      <protection locked="0"/>
    </xf>
    <xf numFmtId="0" fontId="0" fillId="3" borderId="79" xfId="0" applyFill="1" applyBorder="1" applyAlignment="1" applyProtection="1">
      <alignment horizontal="left" vertical="center"/>
      <protection locked="0"/>
    </xf>
    <xf numFmtId="0" fontId="0" fillId="3" borderId="75" xfId="0" applyFill="1" applyBorder="1" applyAlignment="1" applyProtection="1">
      <alignment horizontal="left" vertical="center"/>
      <protection locked="0"/>
    </xf>
    <xf numFmtId="0" fontId="0" fillId="3" borderId="58" xfId="0" applyFill="1" applyBorder="1" applyAlignment="1" applyProtection="1">
      <alignment horizontal="left" vertical="center"/>
      <protection locked="0"/>
    </xf>
    <xf numFmtId="0" fontId="0" fillId="3" borderId="76" xfId="0" applyFill="1" applyBorder="1" applyAlignment="1" applyProtection="1">
      <alignment horizontal="left" vertical="center"/>
      <protection locked="0"/>
    </xf>
    <xf numFmtId="0" fontId="2" fillId="3" borderId="50" xfId="0" applyFont="1" applyFill="1" applyBorder="1" applyAlignment="1" applyProtection="1">
      <alignment horizontal="left" vertical="center"/>
      <protection locked="0"/>
    </xf>
    <xf numFmtId="0" fontId="2" fillId="3" borderId="51" xfId="0" applyFont="1" applyFill="1" applyBorder="1" applyAlignment="1" applyProtection="1">
      <alignment horizontal="left" vertical="center"/>
      <protection locked="0"/>
    </xf>
    <xf numFmtId="0" fontId="2" fillId="3" borderId="70" xfId="0" applyFont="1" applyFill="1" applyBorder="1" applyAlignment="1" applyProtection="1">
      <alignment horizontal="left" vertical="center"/>
      <protection locked="0"/>
    </xf>
    <xf numFmtId="0" fontId="8" fillId="0" borderId="14" xfId="0" applyFont="1" applyBorder="1" applyAlignment="1">
      <alignment horizontal="center" vertical="top" wrapText="1"/>
    </xf>
    <xf numFmtId="0" fontId="8" fillId="0" borderId="13" xfId="0" applyFont="1" applyBorder="1" applyAlignment="1">
      <alignment horizontal="center"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8" fillId="0" borderId="0" xfId="0" applyFont="1" applyAlignment="1">
      <alignment horizontal="center" vertical="top" wrapText="1"/>
    </xf>
    <xf numFmtId="0" fontId="8" fillId="0" borderId="17" xfId="0" applyFont="1" applyBorder="1" applyAlignment="1">
      <alignment horizontal="center" vertical="top" wrapText="1"/>
    </xf>
    <xf numFmtId="0" fontId="10" fillId="0" borderId="0" xfId="0" applyFont="1" applyAlignment="1">
      <alignment horizontal="center" vertical="center" wrapText="1"/>
    </xf>
    <xf numFmtId="0" fontId="10" fillId="0" borderId="33" xfId="0" applyFont="1" applyBorder="1" applyAlignment="1">
      <alignment horizontal="center" vertical="center" wrapText="1"/>
    </xf>
    <xf numFmtId="0" fontId="8" fillId="5" borderId="0" xfId="0" applyFont="1" applyFill="1" applyAlignment="1">
      <alignment horizontal="center" vertical="top" wrapText="1"/>
    </xf>
    <xf numFmtId="0" fontId="0" fillId="0" borderId="27" xfId="0" applyBorder="1" applyAlignment="1">
      <alignment horizontal="left" vertical="top" wrapText="1"/>
    </xf>
    <xf numFmtId="0" fontId="0" fillId="0" borderId="35" xfId="0" applyBorder="1" applyAlignment="1">
      <alignment horizontal="left" vertical="top" wrapText="1"/>
    </xf>
    <xf numFmtId="0" fontId="0" fillId="0" borderId="28" xfId="0" applyBorder="1" applyAlignment="1">
      <alignment horizontal="left" vertical="top" wrapText="1"/>
    </xf>
    <xf numFmtId="0" fontId="0" fillId="0" borderId="17" xfId="0" applyBorder="1" applyAlignment="1">
      <alignment horizontal="left" vertical="top" wrapText="1"/>
    </xf>
    <xf numFmtId="0" fontId="0" fillId="0" borderId="32" xfId="0" applyBorder="1" applyAlignment="1">
      <alignment horizontal="left" vertical="top" wrapText="1"/>
    </xf>
    <xf numFmtId="0" fontId="0" fillId="0" borderId="36" xfId="0" applyBorder="1" applyAlignment="1">
      <alignment horizontal="left" vertical="top" wrapText="1"/>
    </xf>
    <xf numFmtId="0" fontId="0" fillId="3" borderId="50" xfId="0" applyFill="1" applyBorder="1" applyAlignment="1" applyProtection="1">
      <alignment horizontal="left" vertical="center"/>
      <protection locked="0"/>
    </xf>
    <xf numFmtId="0" fontId="0" fillId="3" borderId="51" xfId="0" applyFill="1" applyBorder="1" applyAlignment="1" applyProtection="1">
      <alignment horizontal="left" vertical="center"/>
      <protection locked="0"/>
    </xf>
    <xf numFmtId="0" fontId="0" fillId="3" borderId="70" xfId="0" applyFill="1" applyBorder="1" applyAlignment="1" applyProtection="1">
      <alignment horizontal="left" vertical="center"/>
      <protection locked="0"/>
    </xf>
    <xf numFmtId="0" fontId="0" fillId="3" borderId="112" xfId="0" applyFill="1" applyBorder="1" applyAlignment="1" applyProtection="1">
      <alignment horizontal="left" vertical="center"/>
      <protection locked="0"/>
    </xf>
    <xf numFmtId="0" fontId="0" fillId="3" borderId="113" xfId="0" applyFill="1" applyBorder="1" applyAlignment="1" applyProtection="1">
      <alignment horizontal="left" vertical="center"/>
      <protection locked="0"/>
    </xf>
    <xf numFmtId="0" fontId="0" fillId="3" borderId="114" xfId="0" applyFill="1" applyBorder="1" applyAlignment="1" applyProtection="1">
      <alignment horizontal="left" vertical="center"/>
      <protection locked="0"/>
    </xf>
    <xf numFmtId="165" fontId="4" fillId="5" borderId="15" xfId="0" applyNumberFormat="1" applyFont="1" applyFill="1" applyBorder="1" applyAlignment="1">
      <alignment horizontal="left" vertical="center" wrapText="1"/>
    </xf>
    <xf numFmtId="165" fontId="4" fillId="5" borderId="17" xfId="0" applyNumberFormat="1" applyFont="1" applyFill="1" applyBorder="1" applyAlignment="1">
      <alignment horizontal="left" vertical="center" wrapText="1"/>
    </xf>
    <xf numFmtId="0" fontId="5" fillId="5" borderId="6" xfId="0" applyFont="1" applyFill="1" applyBorder="1" applyAlignment="1">
      <alignment horizontal="left" wrapText="1"/>
    </xf>
    <xf numFmtId="0" fontId="5" fillId="5" borderId="19" xfId="0" applyFont="1" applyFill="1" applyBorder="1" applyAlignment="1">
      <alignment horizontal="left" wrapText="1"/>
    </xf>
    <xf numFmtId="165" fontId="17" fillId="5" borderId="0" xfId="0" applyNumberFormat="1" applyFont="1" applyFill="1" applyAlignment="1">
      <alignment horizontal="center" vertical="center" wrapText="1"/>
    </xf>
    <xf numFmtId="0" fontId="2" fillId="5" borderId="27" xfId="0" applyFont="1" applyFill="1" applyBorder="1" applyAlignment="1">
      <alignment horizontal="left" vertical="top" wrapText="1"/>
    </xf>
    <xf numFmtId="0" fontId="2" fillId="5" borderId="34" xfId="0" applyFont="1" applyFill="1" applyBorder="1" applyAlignment="1">
      <alignment horizontal="left" vertical="top" wrapText="1"/>
    </xf>
    <xf numFmtId="0" fontId="2" fillId="5" borderId="28" xfId="0" applyFont="1" applyFill="1" applyBorder="1" applyAlignment="1">
      <alignment horizontal="left" vertical="top" wrapText="1"/>
    </xf>
    <xf numFmtId="0" fontId="2" fillId="5" borderId="0" xfId="0" applyFont="1" applyFill="1" applyAlignment="1">
      <alignment horizontal="left" vertical="top" wrapText="1"/>
    </xf>
    <xf numFmtId="165" fontId="16" fillId="5" borderId="13" xfId="0" applyNumberFormat="1" applyFont="1" applyFill="1" applyBorder="1" applyAlignment="1">
      <alignment horizontal="left" vertical="center" wrapText="1"/>
    </xf>
    <xf numFmtId="165" fontId="16" fillId="5" borderId="0" xfId="0" applyNumberFormat="1" applyFont="1" applyFill="1" applyAlignment="1">
      <alignment horizontal="left" vertical="center" wrapText="1"/>
    </xf>
    <xf numFmtId="0" fontId="6" fillId="4" borderId="14" xfId="0" applyFont="1" applyFill="1" applyBorder="1" applyAlignment="1">
      <alignment horizontal="left" vertical="center" wrapText="1" indent="2"/>
    </xf>
    <xf numFmtId="0" fontId="6" fillId="4" borderId="13" xfId="0" applyFont="1" applyFill="1" applyBorder="1" applyAlignment="1">
      <alignment horizontal="left" vertical="center" wrapText="1" indent="2"/>
    </xf>
    <xf numFmtId="0" fontId="6" fillId="4" borderId="15" xfId="0" applyFont="1" applyFill="1" applyBorder="1" applyAlignment="1">
      <alignment horizontal="left" vertical="center" wrapText="1" indent="2"/>
    </xf>
    <xf numFmtId="0" fontId="6" fillId="4" borderId="18" xfId="0" applyFont="1" applyFill="1" applyBorder="1" applyAlignment="1">
      <alignment horizontal="left" vertical="center" wrapText="1" indent="2"/>
    </xf>
    <xf numFmtId="0" fontId="6" fillId="4" borderId="6" xfId="0" applyFont="1" applyFill="1" applyBorder="1" applyAlignment="1">
      <alignment horizontal="left" vertical="center" wrapText="1" indent="2"/>
    </xf>
    <xf numFmtId="0" fontId="6" fillId="4" borderId="19" xfId="0" applyFont="1" applyFill="1" applyBorder="1" applyAlignment="1">
      <alignment horizontal="left" vertical="center" wrapText="1" indent="2"/>
    </xf>
    <xf numFmtId="0" fontId="0" fillId="3" borderId="62" xfId="0" applyFill="1" applyBorder="1" applyAlignment="1" applyProtection="1">
      <alignment horizontal="left" vertical="top" wrapText="1"/>
      <protection locked="0"/>
    </xf>
    <xf numFmtId="0" fontId="0" fillId="3" borderId="5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22" fillId="5" borderId="0" xfId="0" applyFont="1" applyFill="1" applyAlignment="1">
      <alignment horizontal="center" vertical="center" wrapText="1"/>
    </xf>
    <xf numFmtId="0" fontId="22" fillId="5" borderId="30" xfId="0" applyFont="1" applyFill="1" applyBorder="1" applyAlignment="1">
      <alignment horizontal="center" vertical="center" wrapText="1"/>
    </xf>
    <xf numFmtId="0" fontId="4" fillId="7" borderId="55" xfId="0" applyFont="1" applyFill="1" applyBorder="1" applyAlignment="1">
      <alignment horizontal="center" vertical="center"/>
    </xf>
    <xf numFmtId="0" fontId="4" fillId="7" borderId="56" xfId="0" applyFont="1" applyFill="1" applyBorder="1" applyAlignment="1">
      <alignment horizontal="center" vertical="center"/>
    </xf>
    <xf numFmtId="0" fontId="4" fillId="7" borderId="54" xfId="0" applyFont="1" applyFill="1" applyBorder="1" applyAlignment="1">
      <alignment horizontal="center" vertical="center"/>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54" xfId="0" applyBorder="1" applyAlignment="1">
      <alignment horizontal="center" vertical="center" wrapText="1"/>
    </xf>
    <xf numFmtId="0" fontId="0" fillId="3" borderId="61" xfId="0" applyFill="1" applyBorder="1" applyAlignment="1" applyProtection="1">
      <alignment horizontal="left" vertical="top" wrapText="1"/>
      <protection locked="0"/>
    </xf>
    <xf numFmtId="0" fontId="0" fillId="3" borderId="57"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2" fillId="0" borderId="21" xfId="0" applyFont="1" applyBorder="1" applyAlignment="1">
      <alignment horizontal="left" vertical="center"/>
    </xf>
    <xf numFmtId="0" fontId="2" fillId="0" borderId="26" xfId="0" applyFont="1" applyBorder="1" applyAlignment="1">
      <alignment horizontal="left" vertical="center"/>
    </xf>
    <xf numFmtId="0" fontId="2" fillId="0" borderId="22" xfId="0" applyFont="1" applyBorder="1" applyAlignment="1">
      <alignment horizontal="left" vertical="center"/>
    </xf>
    <xf numFmtId="0" fontId="5" fillId="0" borderId="21" xfId="0" applyFont="1" applyBorder="1" applyAlignment="1">
      <alignment horizontal="left" vertical="center"/>
    </xf>
    <xf numFmtId="0" fontId="5" fillId="0" borderId="26" xfId="0" applyFont="1" applyBorder="1" applyAlignment="1">
      <alignment horizontal="left" vertical="center"/>
    </xf>
    <xf numFmtId="0" fontId="5" fillId="0" borderId="22" xfId="0" applyFont="1" applyBorder="1" applyAlignment="1">
      <alignment horizontal="left" vertical="center"/>
    </xf>
    <xf numFmtId="0" fontId="1" fillId="3" borderId="63" xfId="0" applyFont="1" applyFill="1" applyBorder="1" applyAlignment="1" applyProtection="1">
      <alignment horizontal="left" vertical="top" wrapText="1"/>
      <protection locked="0"/>
    </xf>
    <xf numFmtId="0" fontId="1" fillId="3" borderId="59"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2" fillId="7" borderId="55" xfId="0" applyFont="1" applyFill="1" applyBorder="1" applyAlignment="1">
      <alignment horizontal="center" vertical="center"/>
    </xf>
    <xf numFmtId="0" fontId="2" fillId="7" borderId="56" xfId="0" applyFont="1" applyFill="1" applyBorder="1" applyAlignment="1">
      <alignment horizontal="center" vertical="center"/>
    </xf>
    <xf numFmtId="0" fontId="2" fillId="7" borderId="54" xfId="0" applyFont="1" applyFill="1" applyBorder="1" applyAlignment="1">
      <alignment horizontal="center" vertical="center"/>
    </xf>
    <xf numFmtId="0" fontId="18" fillId="4" borderId="50" xfId="0" applyFont="1" applyFill="1" applyBorder="1" applyAlignment="1">
      <alignment horizontal="left" vertical="center" wrapText="1" indent="2"/>
    </xf>
    <xf numFmtId="0" fontId="18" fillId="4" borderId="51" xfId="0" applyFont="1" applyFill="1" applyBorder="1" applyAlignment="1">
      <alignment horizontal="left" vertical="center" wrapText="1" indent="2"/>
    </xf>
    <xf numFmtId="0" fontId="18" fillId="4" borderId="70" xfId="0" applyFont="1" applyFill="1" applyBorder="1" applyAlignment="1">
      <alignment horizontal="left" vertical="center" wrapText="1" indent="2"/>
    </xf>
    <xf numFmtId="0" fontId="22" fillId="5" borderId="110" xfId="0" applyFont="1" applyFill="1" applyBorder="1" applyAlignment="1">
      <alignment horizontal="right" vertical="center" wrapText="1"/>
    </xf>
    <xf numFmtId="0" fontId="22" fillId="5" borderId="0" xfId="0" applyFont="1" applyFill="1" applyAlignment="1">
      <alignment horizontal="right" vertical="center" wrapText="1"/>
    </xf>
    <xf numFmtId="0" fontId="22" fillId="5" borderId="30" xfId="0" applyFont="1" applyFill="1" applyBorder="1" applyAlignment="1">
      <alignment horizontal="right" vertical="center" wrapText="1"/>
    </xf>
    <xf numFmtId="3" fontId="22" fillId="5" borderId="115" xfId="0" applyNumberFormat="1" applyFont="1" applyFill="1" applyBorder="1" applyAlignment="1">
      <alignment horizontal="right" vertical="top" wrapText="1"/>
    </xf>
    <xf numFmtId="3" fontId="22" fillId="5" borderId="3" xfId="0" applyNumberFormat="1" applyFont="1" applyFill="1" applyBorder="1" applyAlignment="1">
      <alignment horizontal="right" vertical="top" wrapText="1"/>
    </xf>
    <xf numFmtId="3" fontId="22" fillId="5" borderId="116" xfId="0" applyNumberFormat="1" applyFont="1" applyFill="1" applyBorder="1" applyAlignment="1">
      <alignment horizontal="right" vertical="top" wrapText="1"/>
    </xf>
    <xf numFmtId="3" fontId="22" fillId="5" borderId="0" xfId="0" applyNumberFormat="1" applyFont="1" applyFill="1" applyAlignment="1">
      <alignment horizontal="center" vertical="center" wrapText="1"/>
    </xf>
    <xf numFmtId="3" fontId="22" fillId="5" borderId="28" xfId="0" applyNumberFormat="1" applyFont="1" applyFill="1" applyBorder="1" applyAlignment="1">
      <alignment horizontal="center" vertical="center" wrapText="1"/>
    </xf>
    <xf numFmtId="3" fontId="1" fillId="5" borderId="95" xfId="0" applyNumberFormat="1" applyFont="1" applyFill="1" applyBorder="1" applyAlignment="1">
      <alignment horizontal="center" vertical="center" wrapText="1"/>
    </xf>
    <xf numFmtId="3" fontId="1" fillId="5" borderId="96" xfId="0" applyNumberFormat="1" applyFont="1" applyFill="1" applyBorder="1" applyAlignment="1">
      <alignment horizontal="center" vertical="center" wrapText="1"/>
    </xf>
    <xf numFmtId="3" fontId="1" fillId="5" borderId="97" xfId="0" applyNumberFormat="1" applyFont="1" applyFill="1" applyBorder="1" applyAlignment="1">
      <alignment horizontal="center" vertical="center" wrapText="1"/>
    </xf>
    <xf numFmtId="0" fontId="6" fillId="4" borderId="50" xfId="0" applyFont="1" applyFill="1" applyBorder="1" applyAlignment="1">
      <alignment horizontal="left" vertical="center" wrapText="1" indent="3"/>
    </xf>
    <xf numFmtId="0" fontId="6" fillId="4" borderId="51" xfId="0" applyFont="1" applyFill="1" applyBorder="1" applyAlignment="1">
      <alignment horizontal="left" vertical="center" wrapText="1" indent="3"/>
    </xf>
    <xf numFmtId="0" fontId="0" fillId="0" borderId="74" xfId="0" applyBorder="1" applyAlignment="1">
      <alignment horizontal="center" vertical="center" wrapText="1"/>
    </xf>
    <xf numFmtId="0" fontId="0" fillId="0" borderId="2" xfId="0" applyBorder="1" applyAlignment="1">
      <alignment horizontal="center" vertical="center" wrapText="1"/>
    </xf>
    <xf numFmtId="0" fontId="0" fillId="0" borderId="98" xfId="0" applyBorder="1" applyAlignment="1">
      <alignment horizontal="center" vertical="center" wrapText="1"/>
    </xf>
    <xf numFmtId="0" fontId="0" fillId="0" borderId="99" xfId="0" applyBorder="1" applyAlignment="1">
      <alignment horizontal="center" vertical="center" wrapText="1"/>
    </xf>
    <xf numFmtId="0" fontId="0" fillId="0" borderId="100" xfId="0" applyBorder="1" applyAlignment="1">
      <alignment horizontal="center" vertical="center" wrapText="1"/>
    </xf>
    <xf numFmtId="0" fontId="0" fillId="0" borderId="101" xfId="0" applyBorder="1" applyAlignment="1">
      <alignment horizontal="center" vertical="center" wrapText="1"/>
    </xf>
    <xf numFmtId="0" fontId="0" fillId="0" borderId="102" xfId="0" applyBorder="1" applyAlignment="1">
      <alignment horizontal="center" vertical="center" wrapText="1"/>
    </xf>
    <xf numFmtId="0" fontId="0" fillId="0" borderId="103" xfId="0" applyBorder="1" applyAlignment="1">
      <alignment horizontal="center" vertical="center" wrapText="1"/>
    </xf>
    <xf numFmtId="0" fontId="0" fillId="0" borderId="106" xfId="0" applyBorder="1" applyAlignment="1">
      <alignment horizontal="center" vertical="center" wrapText="1"/>
    </xf>
    <xf numFmtId="0" fontId="0" fillId="0" borderId="91" xfId="0" applyBorder="1" applyAlignment="1">
      <alignment horizontal="center" vertical="center" wrapText="1"/>
    </xf>
    <xf numFmtId="0" fontId="3" fillId="0" borderId="106" xfId="0" applyFont="1" applyBorder="1" applyAlignment="1">
      <alignment horizontal="center" vertical="center" wrapText="1"/>
    </xf>
    <xf numFmtId="0" fontId="3" fillId="0" borderId="91" xfId="0" applyFont="1" applyBorder="1" applyAlignment="1">
      <alignment horizontal="center" vertical="center" wrapText="1"/>
    </xf>
    <xf numFmtId="3" fontId="1" fillId="3" borderId="92" xfId="0" applyNumberFormat="1" applyFont="1" applyFill="1" applyBorder="1" applyAlignment="1" applyProtection="1">
      <alignment horizontal="center" vertical="center" wrapText="1"/>
      <protection locked="0"/>
    </xf>
    <xf numFmtId="3" fontId="1" fillId="3" borderId="5" xfId="0" applyNumberFormat="1" applyFont="1" applyFill="1" applyBorder="1" applyAlignment="1" applyProtection="1">
      <alignment horizontal="center" vertical="center" wrapText="1"/>
      <protection locked="0"/>
    </xf>
    <xf numFmtId="3" fontId="1" fillId="3" borderId="74" xfId="0" applyNumberFormat="1" applyFont="1" applyFill="1" applyBorder="1" applyAlignment="1" applyProtection="1">
      <alignment horizontal="center" vertical="center" wrapText="1"/>
      <protection locked="0"/>
    </xf>
    <xf numFmtId="0" fontId="3" fillId="0" borderId="92" xfId="0" applyFont="1" applyBorder="1" applyAlignment="1">
      <alignment horizontal="center" vertical="center" wrapText="1"/>
    </xf>
    <xf numFmtId="0" fontId="3" fillId="0" borderId="93" xfId="0" applyFont="1"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3" fillId="0" borderId="98" xfId="0" applyFont="1" applyBorder="1" applyAlignment="1">
      <alignment horizontal="center" vertical="center" wrapText="1"/>
    </xf>
    <xf numFmtId="0" fontId="3" fillId="0" borderId="101" xfId="0" applyFont="1" applyBorder="1" applyAlignment="1">
      <alignment horizontal="center" vertical="center" wrapText="1"/>
    </xf>
    <xf numFmtId="0" fontId="3" fillId="0" borderId="99" xfId="0" applyFont="1" applyBorder="1" applyAlignment="1">
      <alignment horizontal="center" vertical="center" wrapText="1"/>
    </xf>
    <xf numFmtId="0" fontId="3" fillId="0" borderId="102" xfId="0" applyFont="1" applyBorder="1" applyAlignment="1">
      <alignment horizontal="center" vertical="center" wrapText="1"/>
    </xf>
    <xf numFmtId="0" fontId="3" fillId="0" borderId="104" xfId="0" applyFont="1" applyBorder="1" applyAlignment="1">
      <alignment horizontal="center" vertical="center" wrapText="1"/>
    </xf>
    <xf numFmtId="0" fontId="3" fillId="0" borderId="105" xfId="0" applyFont="1" applyBorder="1" applyAlignment="1">
      <alignment horizontal="center" vertical="center" wrapText="1"/>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9" fillId="0" borderId="37" xfId="0" applyFont="1" applyBorder="1" applyAlignment="1">
      <alignment horizontal="left" vertical="top" wrapText="1"/>
    </xf>
    <xf numFmtId="0" fontId="5" fillId="0" borderId="21" xfId="0" applyFont="1" applyBorder="1" applyAlignment="1">
      <alignment horizontal="left" vertical="center" wrapText="1"/>
    </xf>
    <xf numFmtId="0" fontId="5" fillId="0" borderId="26" xfId="0" applyFont="1" applyBorder="1" applyAlignment="1">
      <alignment horizontal="left" vertical="center" wrapText="1"/>
    </xf>
    <xf numFmtId="0" fontId="5" fillId="0" borderId="22" xfId="0" applyFont="1" applyBorder="1" applyAlignment="1">
      <alignment horizontal="left" vertical="center" wrapText="1"/>
    </xf>
    <xf numFmtId="0" fontId="18" fillId="4" borderId="14" xfId="0" applyFont="1" applyFill="1" applyBorder="1" applyAlignment="1">
      <alignment horizontal="left" vertical="center" wrapText="1" indent="2"/>
    </xf>
    <xf numFmtId="0" fontId="18" fillId="4" borderId="13" xfId="0" applyFont="1" applyFill="1" applyBorder="1" applyAlignment="1">
      <alignment horizontal="left" vertical="center" wrapText="1" indent="2"/>
    </xf>
    <xf numFmtId="0" fontId="18" fillId="4" borderId="15" xfId="0" applyFont="1" applyFill="1" applyBorder="1" applyAlignment="1">
      <alignment horizontal="left" vertical="center" wrapText="1" indent="2"/>
    </xf>
    <xf numFmtId="0" fontId="18" fillId="4" borderId="16" xfId="0" applyFont="1" applyFill="1" applyBorder="1" applyAlignment="1">
      <alignment horizontal="left" vertical="center" wrapText="1" indent="2"/>
    </xf>
    <xf numFmtId="0" fontId="18" fillId="4" borderId="0" xfId="0" applyFont="1" applyFill="1" applyAlignment="1">
      <alignment horizontal="left" vertical="center" wrapText="1" indent="2"/>
    </xf>
    <xf numFmtId="0" fontId="18" fillId="4" borderId="17" xfId="0" applyFont="1" applyFill="1" applyBorder="1" applyAlignment="1">
      <alignment horizontal="left" vertical="center" wrapText="1" indent="2"/>
    </xf>
    <xf numFmtId="0" fontId="18" fillId="4" borderId="18" xfId="0" applyFont="1" applyFill="1" applyBorder="1" applyAlignment="1">
      <alignment horizontal="left" vertical="center" wrapText="1" indent="2"/>
    </xf>
    <xf numFmtId="0" fontId="18" fillId="4" borderId="6" xfId="0" applyFont="1" applyFill="1" applyBorder="1" applyAlignment="1">
      <alignment horizontal="left" vertical="center" wrapText="1" indent="2"/>
    </xf>
    <xf numFmtId="0" fontId="18" fillId="4" borderId="19" xfId="0" applyFont="1" applyFill="1" applyBorder="1" applyAlignment="1">
      <alignment horizontal="left" vertical="center" wrapText="1" indent="2"/>
    </xf>
    <xf numFmtId="0" fontId="9" fillId="5" borderId="71" xfId="0" applyFont="1" applyFill="1" applyBorder="1" applyAlignment="1">
      <alignment horizontal="left" vertical="top" wrapText="1"/>
    </xf>
    <xf numFmtId="0" fontId="9" fillId="5" borderId="49" xfId="0" applyFont="1" applyFill="1" applyBorder="1" applyAlignment="1">
      <alignment horizontal="left" vertical="top" wrapText="1"/>
    </xf>
    <xf numFmtId="0" fontId="9" fillId="5" borderId="43" xfId="0" applyFont="1" applyFill="1" applyBorder="1" applyAlignment="1">
      <alignment horizontal="left" vertical="top" wrapText="1"/>
    </xf>
    <xf numFmtId="0" fontId="4" fillId="0" borderId="28" xfId="0" applyFont="1" applyBorder="1" applyAlignment="1">
      <alignment horizontal="left" vertical="center" wrapText="1"/>
    </xf>
    <xf numFmtId="0" fontId="4" fillId="0" borderId="0" xfId="0" applyFont="1" applyAlignment="1">
      <alignment horizontal="left" vertical="center" wrapText="1"/>
    </xf>
  </cellXfs>
  <cellStyles count="3">
    <cellStyle name="Normal" xfId="0" builtinId="0"/>
    <cellStyle name="Pourcentage" xfId="2" builtinId="5"/>
    <cellStyle name="Standard 2" xfId="1" xr:uid="{00000000-0005-0000-0000-000002000000}"/>
  </cellStyles>
  <dxfs count="4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0000"/>
        </patternFill>
      </fill>
    </dxf>
    <dxf>
      <fill>
        <patternFill>
          <bgColor theme="7" tint="0.39994506668294322"/>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ill>
        <patternFill>
          <bgColor rgb="FFFF0000"/>
        </patternFill>
      </fill>
    </dxf>
    <dxf>
      <fill>
        <patternFill>
          <bgColor theme="7" tint="0.39994506668294322"/>
        </patternFill>
      </fill>
    </dxf>
    <dxf>
      <fill>
        <patternFill>
          <bgColor theme="7" tint="0.39994506668294322"/>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ill>
        <patternFill>
          <bgColor rgb="FFFF0000"/>
        </patternFill>
      </fill>
    </dxf>
    <dxf>
      <fill>
        <patternFill>
          <bgColor theme="7" tint="0.59996337778862885"/>
        </patternFill>
      </fill>
    </dxf>
    <dxf>
      <fill>
        <patternFill>
          <bgColor rgb="FFFF0000"/>
        </patternFill>
      </fill>
    </dxf>
    <dxf>
      <fill>
        <patternFill>
          <bgColor theme="7"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trike val="0"/>
        <outline val="0"/>
        <shadow val="0"/>
        <u val="none"/>
        <vertAlign val="baseline"/>
        <sz val="10"/>
        <color theme="1"/>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0"/>
        <color theme="0"/>
        <name val="Arial"/>
        <family val="2"/>
        <scheme val="none"/>
      </font>
      <alignment horizontal="center" vertical="center" textRotation="0" wrapText="0" indent="0" justifyLastLine="0" shrinkToFit="0" readingOrder="0"/>
    </dxf>
  </dxfs>
  <tableStyles count="0" defaultTableStyle="TableStyleMedium2" defaultPivotStyle="PivotStyleLight16"/>
  <colors>
    <mruColors>
      <color rgb="FFFFFF99"/>
      <color rgb="FFFFCC99"/>
      <color rgb="FFFFEDB3"/>
      <color rgb="FFFFECC5"/>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619125</xdr:colOff>
      <xdr:row>1</xdr:row>
      <xdr:rowOff>123825</xdr:rowOff>
    </xdr:from>
    <xdr:to>
      <xdr:col>4</xdr:col>
      <xdr:colOff>1341171</xdr:colOff>
      <xdr:row>3</xdr:row>
      <xdr:rowOff>398402</xdr:rowOff>
    </xdr:to>
    <xdr:pic>
      <xdr:nvPicPr>
        <xdr:cNvPr id="3" name="Grafik 2">
          <a:extLst>
            <a:ext uri="{FF2B5EF4-FFF2-40B4-BE49-F238E27FC236}">
              <a16:creationId xmlns:a16="http://schemas.microsoft.com/office/drawing/2014/main" id="{6AA421B8-F788-4F69-9768-791A015781FF}"/>
            </a:ext>
          </a:extLst>
        </xdr:cNvPr>
        <xdr:cNvPicPr>
          <a:picLocks noChangeAspect="1"/>
        </xdr:cNvPicPr>
      </xdr:nvPicPr>
      <xdr:blipFill>
        <a:blip xmlns:r="http://schemas.openxmlformats.org/officeDocument/2006/relationships" r:embed="rId1"/>
        <a:stretch>
          <a:fillRect/>
        </a:stretch>
      </xdr:blipFill>
      <xdr:spPr>
        <a:xfrm>
          <a:off x="619125" y="419100"/>
          <a:ext cx="5332146" cy="59842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91BDA7-CE66-4E94-AA85-D18A442FD84B}" name="Tableau1" displayName="Tableau1" ref="B3:C7" totalsRowShown="0" headerRowDxfId="45" dataDxfId="44">
  <tableColumns count="2">
    <tableColumn id="1" xr3:uid="{C4907B8D-F2E7-4D79-9CEA-2B4C867B7A01}" name="Possibilités des demandes pour la mise oeuvre de la mesure innovante" dataDxfId="43"/>
    <tableColumn id="2" xr3:uid="{C5D9C20D-E111-47C5-9DB8-20E7F99566AA}" name="Ausfüllen der Tabellen" dataDxfId="42"/>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4EF6A-89AE-4E6C-A806-04D9CCB26698}">
  <dimension ref="A1:X39"/>
  <sheetViews>
    <sheetView zoomScaleNormal="100" workbookViewId="0">
      <selection activeCell="C3" sqref="B3:C3"/>
    </sheetView>
  </sheetViews>
  <sheetFormatPr baseColWidth="10" defaultColWidth="0" defaultRowHeight="12.5" zeroHeight="1" x14ac:dyDescent="0.25"/>
  <cols>
    <col min="1" max="1" width="3.1796875" style="19" customWidth="1"/>
    <col min="2" max="2" width="92" customWidth="1"/>
    <col min="3" max="3" width="124.81640625" customWidth="1"/>
    <col min="4" max="4" width="11.453125" style="19" customWidth="1"/>
    <col min="5" max="24" width="0" style="19" hidden="1" customWidth="1"/>
    <col min="25" max="16384" width="11.453125" hidden="1"/>
  </cols>
  <sheetData>
    <row r="1" spans="1:24" s="19" customFormat="1" ht="18" customHeight="1" x14ac:dyDescent="0.25"/>
    <row r="2" spans="1:24" s="23" customFormat="1" ht="27.75" customHeight="1" x14ac:dyDescent="0.25">
      <c r="B2" s="24" t="s">
        <v>17</v>
      </c>
    </row>
    <row r="3" spans="1:24" s="20" customFormat="1" ht="24.75" customHeight="1" x14ac:dyDescent="0.25">
      <c r="A3" s="18"/>
      <c r="B3" s="21" t="s">
        <v>18</v>
      </c>
      <c r="C3" s="21" t="s">
        <v>15</v>
      </c>
      <c r="D3" s="18"/>
      <c r="E3" s="18"/>
      <c r="F3" s="18"/>
      <c r="G3" s="18"/>
      <c r="H3" s="18"/>
      <c r="I3" s="18"/>
      <c r="J3" s="18"/>
      <c r="K3" s="18"/>
      <c r="L3" s="18"/>
      <c r="M3" s="18"/>
      <c r="N3" s="18"/>
      <c r="O3" s="18"/>
      <c r="P3" s="18"/>
      <c r="Q3" s="18"/>
      <c r="R3" s="18"/>
      <c r="S3" s="18"/>
      <c r="T3" s="18"/>
      <c r="U3" s="18"/>
      <c r="V3" s="18"/>
      <c r="W3" s="18"/>
      <c r="X3" s="18"/>
    </row>
    <row r="4" spans="1:24" s="20" customFormat="1" ht="50.15" customHeight="1" x14ac:dyDescent="0.25">
      <c r="A4" s="18"/>
      <c r="B4" s="22" t="s">
        <v>19</v>
      </c>
      <c r="C4" s="22" t="s">
        <v>85</v>
      </c>
      <c r="D4" s="18"/>
      <c r="E4" s="18"/>
      <c r="F4" s="18"/>
      <c r="G4" s="18"/>
      <c r="H4" s="18"/>
      <c r="I4" s="18"/>
      <c r="J4" s="18"/>
      <c r="K4" s="18"/>
      <c r="L4" s="18"/>
      <c r="M4" s="18"/>
      <c r="N4" s="18"/>
      <c r="O4" s="18"/>
      <c r="P4" s="18"/>
      <c r="Q4" s="18"/>
      <c r="R4" s="18"/>
      <c r="S4" s="18"/>
      <c r="T4" s="18"/>
      <c r="U4" s="18"/>
      <c r="V4" s="18"/>
      <c r="W4" s="18"/>
      <c r="X4" s="18"/>
    </row>
    <row r="5" spans="1:24" s="20" customFormat="1" ht="79.5" customHeight="1" x14ac:dyDescent="0.25">
      <c r="A5" s="18"/>
      <c r="B5" s="25" t="s">
        <v>20</v>
      </c>
      <c r="C5" s="25" t="s">
        <v>86</v>
      </c>
      <c r="D5" s="18"/>
      <c r="E5" s="18"/>
      <c r="F5" s="18"/>
      <c r="G5" s="18"/>
      <c r="H5" s="18"/>
      <c r="I5" s="18"/>
      <c r="J5" s="18"/>
      <c r="K5" s="18"/>
      <c r="L5" s="18"/>
      <c r="M5" s="18"/>
      <c r="N5" s="18"/>
      <c r="O5" s="18"/>
      <c r="P5" s="18"/>
      <c r="Q5" s="18"/>
      <c r="R5" s="18"/>
      <c r="S5" s="18"/>
      <c r="T5" s="18"/>
      <c r="U5" s="18"/>
      <c r="V5" s="18"/>
      <c r="W5" s="18"/>
      <c r="X5" s="18"/>
    </row>
    <row r="6" spans="1:24" ht="68.25" customHeight="1" x14ac:dyDescent="0.25">
      <c r="B6" s="22" t="s">
        <v>21</v>
      </c>
      <c r="C6" s="22" t="s">
        <v>87</v>
      </c>
    </row>
    <row r="7" spans="1:24" ht="81" customHeight="1" x14ac:dyDescent="0.25">
      <c r="B7" s="25" t="s">
        <v>22</v>
      </c>
      <c r="C7" s="25" t="s">
        <v>88</v>
      </c>
    </row>
    <row r="8" spans="1:24" ht="68.25" customHeight="1" x14ac:dyDescent="0.25">
      <c r="B8" s="54" t="s">
        <v>23</v>
      </c>
      <c r="C8" s="349" t="s">
        <v>89</v>
      </c>
    </row>
    <row r="9" spans="1:24" s="19" customFormat="1" x14ac:dyDescent="0.25"/>
    <row r="10" spans="1:24" s="19" customFormat="1" hidden="1" x14ac:dyDescent="0.25">
      <c r="B10" s="27"/>
    </row>
    <row r="11" spans="1:24" s="19" customFormat="1" hidden="1" x14ac:dyDescent="0.25"/>
    <row r="12" spans="1:24" s="19" customFormat="1" hidden="1" x14ac:dyDescent="0.25"/>
    <row r="13" spans="1:24" s="19" customFormat="1" hidden="1" x14ac:dyDescent="0.25"/>
    <row r="14" spans="1:24" s="19" customFormat="1" hidden="1" x14ac:dyDescent="0.25"/>
    <row r="15" spans="1:24" s="19" customFormat="1" hidden="1" x14ac:dyDescent="0.25">
      <c r="B15" s="23"/>
    </row>
    <row r="16" spans="1:24" s="19" customFormat="1" hidden="1" x14ac:dyDescent="0.25"/>
    <row r="17" s="19" customFormat="1" hidden="1" x14ac:dyDescent="0.25"/>
    <row r="18" s="19" customFormat="1" hidden="1" x14ac:dyDescent="0.25"/>
    <row r="19" s="19" customFormat="1" hidden="1" x14ac:dyDescent="0.25"/>
    <row r="20" s="19" customFormat="1" hidden="1" x14ac:dyDescent="0.25"/>
    <row r="21" s="19" customFormat="1" hidden="1" x14ac:dyDescent="0.25"/>
    <row r="22" s="19" customFormat="1" hidden="1" x14ac:dyDescent="0.25"/>
    <row r="23" s="19" customFormat="1" hidden="1" x14ac:dyDescent="0.25"/>
    <row r="24" s="19" customFormat="1" hidden="1" x14ac:dyDescent="0.25"/>
    <row r="25" s="19" customFormat="1" hidden="1" x14ac:dyDescent="0.25"/>
    <row r="26" s="19" customFormat="1" hidden="1" x14ac:dyDescent="0.25"/>
    <row r="27" s="19" customFormat="1" hidden="1" x14ac:dyDescent="0.25"/>
    <row r="28" s="19" customFormat="1" hidden="1" x14ac:dyDescent="0.25"/>
    <row r="29" s="19" customFormat="1" hidden="1" x14ac:dyDescent="0.25"/>
    <row r="30" s="19" customFormat="1" hidden="1" x14ac:dyDescent="0.25"/>
    <row r="31" s="19" customFormat="1" hidden="1" x14ac:dyDescent="0.25"/>
    <row r="32" s="19" customFormat="1" hidden="1" x14ac:dyDescent="0.25"/>
    <row r="33" s="19" customFormat="1" hidden="1" x14ac:dyDescent="0.25"/>
    <row r="34" s="19" customFormat="1" hidden="1" x14ac:dyDescent="0.25"/>
    <row r="35" s="19" customFormat="1" hidden="1" x14ac:dyDescent="0.25"/>
    <row r="36" s="19" customFormat="1" hidden="1" x14ac:dyDescent="0.25"/>
    <row r="37" s="19" customFormat="1" hidden="1" x14ac:dyDescent="0.25"/>
    <row r="38" s="19" customFormat="1" hidden="1" x14ac:dyDescent="0.25"/>
    <row r="39" s="19" customFormat="1" hidden="1" x14ac:dyDescent="0.25"/>
  </sheetData>
  <sheetProtection algorithmName="SHA-512" hashValue="PsfpcQc2PwJoZR8srbuO/e1EW1+/uV8A9K08kKLl/BWl50fxV4PIWtdgqTha8yWCRKAyq8i0JDctzQA39HFh/Q==" saltValue="DHTTh84GgXwQz19kMg7a+A==" spinCount="100000" sheet="1" selectLockedCells="1"/>
  <pageMargins left="0.7" right="0.7" top="0.75" bottom="0.75" header="0.3" footer="0.3"/>
  <pageSetup scale="39" orientation="portrait" horizontalDpi="90" verticalDpi="90" r:id="rId1"/>
  <colBreaks count="1" manualBreakCount="1">
    <brk id="4" max="15" man="1"/>
  </col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8579A-23BE-4E27-939A-C95E175FFC1D}">
  <dimension ref="A1:DJ184"/>
  <sheetViews>
    <sheetView tabSelected="1" zoomScaleNormal="100" workbookViewId="0">
      <selection activeCell="E13" sqref="E13"/>
    </sheetView>
  </sheetViews>
  <sheetFormatPr baseColWidth="10" defaultColWidth="0" defaultRowHeight="12.5" zeroHeight="1" x14ac:dyDescent="0.25"/>
  <cols>
    <col min="1" max="1" width="10.453125" customWidth="1"/>
    <col min="2" max="2" width="2.453125" customWidth="1"/>
    <col min="3" max="3" width="11.453125" customWidth="1"/>
    <col min="4" max="4" width="44.81640625" customWidth="1"/>
    <col min="5" max="5" width="22" customWidth="1"/>
    <col min="6" max="7" width="11.453125" customWidth="1"/>
    <col min="8" max="8" width="6.54296875" style="19" customWidth="1"/>
    <col min="9" max="9" width="11.453125" customWidth="1"/>
    <col min="10" max="10" width="7" style="19" customWidth="1"/>
    <col min="11" max="11" width="11.453125" customWidth="1"/>
    <col min="12" max="12" width="7.26953125" style="19" customWidth="1"/>
    <col min="13" max="13" width="11.453125" customWidth="1"/>
    <col min="14" max="14" width="8.7265625" style="19" customWidth="1"/>
    <col min="15" max="15" width="11.453125" customWidth="1"/>
    <col min="16" max="16" width="8.453125" style="19" customWidth="1"/>
    <col min="17" max="17" width="11.453125" customWidth="1"/>
    <col min="18" max="18" width="7.54296875" style="19" customWidth="1"/>
    <col min="19" max="20" width="11.453125" customWidth="1"/>
    <col min="21" max="21" width="2.453125" style="19" customWidth="1"/>
    <col min="22" max="22" width="4.26953125" customWidth="1"/>
    <col min="23" max="23" width="4.26953125" style="19" customWidth="1"/>
    <col min="24" max="24" width="6" customWidth="1"/>
    <col min="25" max="25" width="6.54296875" style="19" hidden="1" customWidth="1"/>
    <col min="26" max="114" width="13.453125" hidden="1" customWidth="1"/>
    <col min="115" max="16384" width="11.453125" hidden="1"/>
  </cols>
  <sheetData>
    <row r="1" spans="1:24" ht="23" x14ac:dyDescent="0.25">
      <c r="A1" s="19"/>
      <c r="B1" s="19"/>
      <c r="C1" s="19"/>
      <c r="D1" s="19"/>
      <c r="E1" s="19"/>
      <c r="F1" s="19"/>
      <c r="G1" s="19"/>
      <c r="I1" s="19"/>
      <c r="K1" s="19"/>
      <c r="M1" s="19"/>
      <c r="O1" s="19"/>
      <c r="Q1" s="19"/>
      <c r="S1" s="19"/>
      <c r="T1" s="19"/>
      <c r="V1" s="19"/>
      <c r="X1" s="56"/>
    </row>
    <row r="2" spans="1:24" x14ac:dyDescent="0.25">
      <c r="A2" s="19"/>
      <c r="B2" s="19"/>
      <c r="C2" s="19"/>
      <c r="D2" s="19"/>
      <c r="E2" s="19"/>
      <c r="F2" s="19"/>
      <c r="G2" s="19"/>
      <c r="I2" s="19"/>
      <c r="K2" s="19"/>
      <c r="M2" s="19"/>
      <c r="O2" s="19"/>
      <c r="Q2" s="19"/>
      <c r="S2" s="19"/>
      <c r="T2" s="19"/>
      <c r="V2" s="19"/>
      <c r="X2" s="19"/>
    </row>
    <row r="3" spans="1:24" x14ac:dyDescent="0.25">
      <c r="A3" s="19"/>
      <c r="B3" s="19"/>
      <c r="C3" s="19"/>
      <c r="D3" s="19"/>
      <c r="E3" s="19"/>
      <c r="F3" s="19"/>
      <c r="G3" s="19"/>
      <c r="I3" s="19"/>
      <c r="K3" s="19"/>
      <c r="M3" s="19"/>
      <c r="O3" s="19"/>
      <c r="Q3" s="19"/>
      <c r="S3" s="19"/>
      <c r="T3" s="19"/>
      <c r="V3" s="19"/>
      <c r="X3" s="19"/>
    </row>
    <row r="4" spans="1:24" ht="48" customHeight="1" x14ac:dyDescent="0.25">
      <c r="A4" s="57"/>
      <c r="B4" s="19"/>
      <c r="C4" s="19"/>
      <c r="D4" s="19"/>
      <c r="E4" s="19"/>
      <c r="F4" s="19"/>
      <c r="G4" s="19"/>
      <c r="I4" s="19"/>
      <c r="K4" s="19"/>
      <c r="M4" s="19"/>
      <c r="O4" s="19"/>
      <c r="Q4" s="19"/>
      <c r="S4" s="19"/>
      <c r="T4" s="19"/>
      <c r="V4" s="19"/>
      <c r="X4" s="19"/>
    </row>
    <row r="5" spans="1:24" ht="28.5" customHeight="1" x14ac:dyDescent="0.25">
      <c r="A5" s="376" t="s">
        <v>24</v>
      </c>
      <c r="B5" s="376"/>
      <c r="C5" s="376"/>
      <c r="D5" s="376"/>
      <c r="E5" s="376"/>
      <c r="F5" s="376"/>
      <c r="G5" s="376"/>
      <c r="H5" s="376"/>
      <c r="I5" s="376"/>
      <c r="J5" s="376"/>
      <c r="K5" s="376"/>
      <c r="L5" s="376"/>
      <c r="M5" s="376"/>
      <c r="N5" s="376"/>
      <c r="O5" s="376"/>
      <c r="P5" s="376"/>
      <c r="Q5" s="376"/>
      <c r="R5" s="376"/>
      <c r="S5" s="376"/>
      <c r="T5" s="376"/>
      <c r="U5" s="376"/>
      <c r="V5" s="376"/>
      <c r="W5" s="58"/>
      <c r="X5" s="19"/>
    </row>
    <row r="6" spans="1:24" ht="12.75" customHeight="1" x14ac:dyDescent="0.25">
      <c r="A6" s="376"/>
      <c r="B6" s="376"/>
      <c r="C6" s="376"/>
      <c r="D6" s="376"/>
      <c r="E6" s="376"/>
      <c r="F6" s="376"/>
      <c r="G6" s="376"/>
      <c r="H6" s="376"/>
      <c r="I6" s="376"/>
      <c r="J6" s="376"/>
      <c r="K6" s="376"/>
      <c r="L6" s="376"/>
      <c r="M6" s="376"/>
      <c r="N6" s="376"/>
      <c r="O6" s="376"/>
      <c r="P6" s="376"/>
      <c r="Q6" s="376"/>
      <c r="R6" s="376"/>
      <c r="S6" s="376"/>
      <c r="T6" s="376"/>
      <c r="U6" s="376"/>
      <c r="V6" s="376"/>
      <c r="W6" s="58"/>
      <c r="X6" s="56"/>
    </row>
    <row r="7" spans="1:24" ht="12.75" customHeight="1" x14ac:dyDescent="0.25">
      <c r="A7" s="376"/>
      <c r="B7" s="376"/>
      <c r="C7" s="376"/>
      <c r="D7" s="376"/>
      <c r="E7" s="376"/>
      <c r="F7" s="376"/>
      <c r="G7" s="376"/>
      <c r="H7" s="376"/>
      <c r="I7" s="376"/>
      <c r="J7" s="376"/>
      <c r="K7" s="376"/>
      <c r="L7" s="376"/>
      <c r="M7" s="376"/>
      <c r="N7" s="376"/>
      <c r="O7" s="376"/>
      <c r="P7" s="376"/>
      <c r="Q7" s="376"/>
      <c r="R7" s="376"/>
      <c r="S7" s="376"/>
      <c r="T7" s="376"/>
      <c r="U7" s="376"/>
      <c r="V7" s="376"/>
      <c r="W7" s="58"/>
      <c r="X7" s="56"/>
    </row>
    <row r="8" spans="1:24" ht="6.75" customHeight="1" x14ac:dyDescent="0.25">
      <c r="A8" s="377"/>
      <c r="B8" s="377"/>
      <c r="C8" s="377"/>
      <c r="D8" s="377"/>
      <c r="E8" s="377"/>
      <c r="F8" s="377"/>
      <c r="G8" s="377"/>
      <c r="H8" s="377"/>
      <c r="I8" s="377"/>
      <c r="J8" s="377"/>
      <c r="K8" s="377"/>
      <c r="L8" s="377"/>
      <c r="M8" s="377"/>
      <c r="N8" s="377"/>
      <c r="O8" s="377"/>
      <c r="P8" s="377"/>
      <c r="Q8" s="377"/>
      <c r="R8" s="377"/>
      <c r="S8" s="377"/>
      <c r="T8" s="377"/>
      <c r="U8" s="377"/>
      <c r="V8" s="377"/>
      <c r="W8" s="59"/>
      <c r="X8" s="60"/>
    </row>
    <row r="9" spans="1:24" ht="3.75" customHeight="1" x14ac:dyDescent="0.25">
      <c r="A9" s="61"/>
      <c r="B9" s="62"/>
      <c r="C9" s="63"/>
      <c r="D9" s="63"/>
      <c r="E9" s="63"/>
      <c r="F9" s="63"/>
      <c r="G9" s="63"/>
      <c r="H9" s="62"/>
      <c r="I9" s="63"/>
      <c r="J9" s="62"/>
      <c r="K9" s="63"/>
      <c r="L9" s="62"/>
      <c r="M9" s="63"/>
      <c r="N9" s="62"/>
      <c r="O9" s="63"/>
      <c r="P9" s="62"/>
      <c r="Q9" s="63"/>
      <c r="R9" s="62"/>
      <c r="S9" s="63"/>
      <c r="T9" s="63"/>
      <c r="U9" s="62"/>
      <c r="V9" s="63"/>
      <c r="W9" s="62"/>
      <c r="X9" s="64"/>
    </row>
    <row r="10" spans="1:24" ht="12.75" customHeight="1" x14ac:dyDescent="0.25">
      <c r="A10" s="65"/>
      <c r="B10" s="18"/>
      <c r="C10" s="355" t="s">
        <v>25</v>
      </c>
      <c r="D10" s="356"/>
      <c r="E10" s="356"/>
      <c r="F10" s="356"/>
      <c r="G10" s="356"/>
      <c r="H10" s="356"/>
      <c r="I10" s="356"/>
      <c r="J10" s="356"/>
      <c r="K10" s="356"/>
      <c r="L10" s="356"/>
      <c r="M10" s="356"/>
      <c r="N10" s="356"/>
      <c r="O10" s="356"/>
      <c r="P10" s="356"/>
      <c r="Q10" s="356"/>
      <c r="R10" s="356"/>
      <c r="S10" s="356"/>
      <c r="T10" s="356"/>
      <c r="U10" s="356"/>
      <c r="V10" s="357"/>
      <c r="W10" s="66"/>
      <c r="X10" s="67"/>
    </row>
    <row r="11" spans="1:24" ht="69" customHeight="1" x14ac:dyDescent="0.25">
      <c r="A11" s="65"/>
      <c r="B11" s="18"/>
      <c r="C11" s="358"/>
      <c r="D11" s="359"/>
      <c r="E11" s="359"/>
      <c r="F11" s="359"/>
      <c r="G11" s="359"/>
      <c r="H11" s="359"/>
      <c r="I11" s="359"/>
      <c r="J11" s="359"/>
      <c r="K11" s="359"/>
      <c r="L11" s="359"/>
      <c r="M11" s="359"/>
      <c r="N11" s="359"/>
      <c r="O11" s="359"/>
      <c r="P11" s="359"/>
      <c r="Q11" s="359"/>
      <c r="R11" s="359"/>
      <c r="S11" s="359"/>
      <c r="T11" s="359"/>
      <c r="U11" s="359"/>
      <c r="V11" s="360"/>
      <c r="W11" s="66"/>
      <c r="X11" s="67"/>
    </row>
    <row r="12" spans="1:24" x14ac:dyDescent="0.25">
      <c r="A12" s="61"/>
      <c r="B12" s="68"/>
      <c r="C12" s="69"/>
      <c r="D12" s="69"/>
      <c r="E12" s="69"/>
      <c r="F12" s="69"/>
      <c r="G12" s="69"/>
      <c r="H12" s="68"/>
      <c r="I12" s="69"/>
      <c r="J12" s="68"/>
      <c r="K12" s="69"/>
      <c r="L12" s="68"/>
      <c r="M12" s="69"/>
      <c r="N12" s="68"/>
      <c r="O12" s="69"/>
      <c r="P12" s="68"/>
      <c r="Q12" s="69"/>
      <c r="R12" s="68"/>
      <c r="S12" s="69"/>
      <c r="T12" s="69"/>
      <c r="U12" s="68"/>
      <c r="V12" s="69"/>
      <c r="W12" s="70"/>
      <c r="X12" s="71"/>
    </row>
    <row r="13" spans="1:24" ht="13" x14ac:dyDescent="0.3">
      <c r="A13" s="61"/>
      <c r="B13" s="68"/>
      <c r="C13" s="69" t="s">
        <v>30</v>
      </c>
      <c r="D13" s="72"/>
      <c r="E13" s="26"/>
      <c r="F13" s="73"/>
      <c r="G13" s="73"/>
      <c r="H13" s="70"/>
      <c r="I13" s="70"/>
      <c r="J13" s="70"/>
      <c r="K13" s="73"/>
      <c r="L13" s="70"/>
      <c r="M13" s="73"/>
      <c r="N13" s="70"/>
      <c r="O13" s="74" t="s">
        <v>28</v>
      </c>
      <c r="P13" s="70"/>
      <c r="Q13" s="73"/>
      <c r="R13" s="70"/>
      <c r="S13" s="70"/>
      <c r="T13" s="70"/>
      <c r="U13" s="70"/>
      <c r="X13" s="378"/>
    </row>
    <row r="14" spans="1:24" ht="13" customHeight="1" x14ac:dyDescent="0.25">
      <c r="A14" s="61"/>
      <c r="B14" s="75"/>
      <c r="C14" s="76"/>
      <c r="D14" s="76"/>
      <c r="E14" s="77"/>
      <c r="F14" s="77"/>
      <c r="G14" s="77"/>
      <c r="H14" s="70"/>
      <c r="I14" s="77"/>
      <c r="J14" s="70"/>
      <c r="K14" s="77"/>
      <c r="L14" s="70"/>
      <c r="M14" s="77"/>
      <c r="N14" s="70"/>
      <c r="O14" s="77"/>
      <c r="P14" s="70"/>
      <c r="Q14" s="77"/>
      <c r="R14" s="70"/>
      <c r="S14" s="77"/>
      <c r="T14" s="77"/>
      <c r="U14" s="70"/>
      <c r="V14" s="78"/>
      <c r="W14" s="78"/>
      <c r="X14" s="378"/>
    </row>
    <row r="15" spans="1:24" ht="16.5" customHeight="1" x14ac:dyDescent="0.25">
      <c r="A15" s="61"/>
      <c r="B15" s="75"/>
      <c r="C15" s="76" t="s">
        <v>26</v>
      </c>
      <c r="D15" s="79"/>
      <c r="E15" s="385"/>
      <c r="F15" s="386"/>
      <c r="G15" s="386"/>
      <c r="H15" s="386"/>
      <c r="I15" s="387"/>
      <c r="J15" s="18"/>
      <c r="K15" s="18"/>
      <c r="L15" s="18"/>
      <c r="M15" s="18"/>
      <c r="N15" s="18"/>
      <c r="O15" s="370" t="str">
        <f>IF('(4) Financement &amp; aide fin.'!K24&lt;&gt;'(4) Financement &amp; aide fin.'!K52,"ATTENTION: le coûts totaux du projet ne correspondent pas aux financements planifiées (voir onglet (4))",IF('(4) Financement &amp; aide fin.'!K79&lt;&gt;'(4) Financement &amp; aide fin.'!K108,"ATTENTION: les coûts totaux du projet ne correspondent pas aux financements planifiées (voir onglet (4))",""))</f>
        <v/>
      </c>
      <c r="P15" s="371"/>
      <c r="Q15" s="371"/>
      <c r="R15" s="371"/>
      <c r="S15" s="371"/>
      <c r="T15" s="372"/>
      <c r="U15" s="18"/>
      <c r="V15" s="78"/>
      <c r="W15" s="80"/>
      <c r="X15" s="378"/>
    </row>
    <row r="16" spans="1:24" ht="16.5" customHeight="1" x14ac:dyDescent="0.25">
      <c r="A16" s="61"/>
      <c r="B16" s="81"/>
      <c r="C16" s="379" t="s">
        <v>27</v>
      </c>
      <c r="D16" s="380"/>
      <c r="E16" s="388"/>
      <c r="F16" s="389"/>
      <c r="G16" s="389"/>
      <c r="H16" s="389"/>
      <c r="I16" s="390"/>
      <c r="J16" s="18"/>
      <c r="K16" s="18"/>
      <c r="L16" s="18"/>
      <c r="M16" s="18"/>
      <c r="N16" s="18"/>
      <c r="O16" s="373"/>
      <c r="P16" s="374"/>
      <c r="Q16" s="374"/>
      <c r="R16" s="374"/>
      <c r="S16" s="374"/>
      <c r="T16" s="375"/>
      <c r="U16" s="18"/>
      <c r="V16" s="78"/>
      <c r="W16" s="80"/>
      <c r="X16" s="378"/>
    </row>
    <row r="17" spans="1:25" ht="12.65" customHeight="1" x14ac:dyDescent="0.25">
      <c r="A17" s="61"/>
      <c r="B17" s="82"/>
      <c r="C17" s="381"/>
      <c r="D17" s="382"/>
      <c r="E17" s="364"/>
      <c r="F17" s="365"/>
      <c r="G17" s="365"/>
      <c r="H17" s="365"/>
      <c r="I17" s="366"/>
      <c r="J17" s="18"/>
      <c r="K17" s="18"/>
      <c r="L17" s="18"/>
      <c r="M17" s="18"/>
      <c r="N17" s="18"/>
      <c r="O17" s="373"/>
      <c r="P17" s="374"/>
      <c r="Q17" s="374"/>
      <c r="R17" s="374"/>
      <c r="S17" s="374"/>
      <c r="T17" s="375"/>
      <c r="U17" s="18"/>
      <c r="V17" s="78"/>
      <c r="W17" s="80"/>
      <c r="X17" s="83"/>
    </row>
    <row r="18" spans="1:25" x14ac:dyDescent="0.25">
      <c r="A18" s="61"/>
      <c r="B18" s="82"/>
      <c r="C18" s="381"/>
      <c r="D18" s="382"/>
      <c r="E18" s="364"/>
      <c r="F18" s="365"/>
      <c r="G18" s="365"/>
      <c r="H18" s="365"/>
      <c r="I18" s="366"/>
      <c r="J18" s="18"/>
      <c r="K18" s="18"/>
      <c r="L18" s="18"/>
      <c r="M18" s="18"/>
      <c r="N18" s="18"/>
      <c r="O18" s="373"/>
      <c r="P18" s="374"/>
      <c r="Q18" s="374"/>
      <c r="R18" s="374"/>
      <c r="S18" s="374"/>
      <c r="T18" s="375"/>
      <c r="U18" s="18"/>
      <c r="V18" s="69"/>
      <c r="W18" s="68"/>
      <c r="X18" s="79"/>
    </row>
    <row r="19" spans="1:25" ht="13" x14ac:dyDescent="0.25">
      <c r="A19" s="61"/>
      <c r="B19" s="84"/>
      <c r="C19" s="381"/>
      <c r="D19" s="382"/>
      <c r="E19" s="364"/>
      <c r="F19" s="365"/>
      <c r="G19" s="365"/>
      <c r="H19" s="365"/>
      <c r="I19" s="366"/>
      <c r="J19" s="18"/>
      <c r="K19" s="18"/>
      <c r="L19" s="18"/>
      <c r="M19" s="18"/>
      <c r="N19" s="18"/>
      <c r="O19" s="85"/>
      <c r="P19" s="85"/>
      <c r="Q19" s="85"/>
      <c r="R19" s="85"/>
      <c r="S19" s="85"/>
      <c r="T19" s="85"/>
      <c r="U19" s="18"/>
      <c r="V19" s="76"/>
      <c r="W19" s="75"/>
      <c r="X19" s="79"/>
    </row>
    <row r="20" spans="1:25" ht="13" x14ac:dyDescent="0.25">
      <c r="A20" s="61"/>
      <c r="B20" s="75"/>
      <c r="C20" s="381"/>
      <c r="D20" s="382"/>
      <c r="E20" s="364"/>
      <c r="F20" s="365"/>
      <c r="G20" s="365"/>
      <c r="H20" s="365"/>
      <c r="I20" s="366"/>
      <c r="J20" s="18"/>
      <c r="K20" s="18"/>
      <c r="L20" s="18"/>
      <c r="M20" s="18"/>
      <c r="N20" s="18"/>
      <c r="O20" s="78"/>
      <c r="P20" s="78"/>
      <c r="Q20" s="78"/>
      <c r="R20" s="78"/>
      <c r="S20" s="78"/>
      <c r="T20" s="78"/>
      <c r="U20" s="18"/>
      <c r="V20" s="76"/>
      <c r="W20" s="75"/>
      <c r="X20" s="79"/>
    </row>
    <row r="21" spans="1:25" ht="13" x14ac:dyDescent="0.25">
      <c r="A21" s="61"/>
      <c r="B21" s="82"/>
      <c r="C21" s="381"/>
      <c r="D21" s="382"/>
      <c r="E21" s="364"/>
      <c r="F21" s="365"/>
      <c r="G21" s="365"/>
      <c r="H21" s="365"/>
      <c r="I21" s="366"/>
      <c r="J21" s="18"/>
      <c r="K21" s="18"/>
      <c r="L21" s="18"/>
      <c r="M21" s="18"/>
      <c r="N21" s="18"/>
      <c r="O21" s="78"/>
      <c r="P21" s="78"/>
      <c r="Q21" s="78"/>
      <c r="R21" s="78"/>
      <c r="S21" s="78"/>
      <c r="T21" s="78"/>
      <c r="U21" s="18"/>
      <c r="V21" s="69"/>
      <c r="W21" s="68"/>
      <c r="X21" s="79"/>
    </row>
    <row r="22" spans="1:25" ht="13" x14ac:dyDescent="0.25">
      <c r="A22" s="61"/>
      <c r="B22" s="84"/>
      <c r="C22" s="383"/>
      <c r="D22" s="384"/>
      <c r="E22" s="364"/>
      <c r="F22" s="365"/>
      <c r="G22" s="365"/>
      <c r="H22" s="365"/>
      <c r="I22" s="366"/>
      <c r="J22" s="18"/>
      <c r="K22" s="18"/>
      <c r="L22" s="18"/>
      <c r="M22" s="18"/>
      <c r="N22" s="18"/>
      <c r="O22" s="78"/>
      <c r="P22" s="78"/>
      <c r="Q22" s="78"/>
      <c r="R22" s="78"/>
      <c r="S22" s="78"/>
      <c r="T22" s="78"/>
      <c r="U22" s="18"/>
      <c r="V22" s="76"/>
      <c r="W22" s="75"/>
      <c r="X22" s="79"/>
    </row>
    <row r="23" spans="1:25" ht="13" x14ac:dyDescent="0.25">
      <c r="A23" s="61"/>
      <c r="B23" s="75"/>
      <c r="C23" s="76"/>
      <c r="D23" s="79"/>
      <c r="E23" s="364"/>
      <c r="F23" s="365"/>
      <c r="G23" s="365"/>
      <c r="H23" s="365"/>
      <c r="I23" s="366"/>
      <c r="J23" s="18"/>
      <c r="K23" s="18"/>
      <c r="L23" s="18"/>
      <c r="M23" s="18"/>
      <c r="N23" s="18"/>
      <c r="O23" s="78"/>
      <c r="P23" s="78"/>
      <c r="Q23" s="78"/>
      <c r="R23" s="78"/>
      <c r="S23" s="78"/>
      <c r="T23" s="78"/>
      <c r="U23" s="18"/>
      <c r="V23" s="76"/>
      <c r="W23" s="75"/>
      <c r="X23" s="79"/>
    </row>
    <row r="24" spans="1:25" ht="13" x14ac:dyDescent="0.25">
      <c r="A24" s="86"/>
      <c r="B24" s="76"/>
      <c r="C24" s="76"/>
      <c r="D24" s="79"/>
      <c r="E24" s="364"/>
      <c r="F24" s="365"/>
      <c r="G24" s="365"/>
      <c r="H24" s="365"/>
      <c r="I24" s="366"/>
      <c r="J24" s="18"/>
      <c r="K24" s="18"/>
      <c r="L24" s="18"/>
      <c r="M24" s="18"/>
      <c r="N24" s="18"/>
      <c r="O24" s="78"/>
      <c r="P24" s="78"/>
      <c r="Q24" s="78"/>
      <c r="R24" s="78"/>
      <c r="S24" s="78"/>
      <c r="T24" s="78"/>
      <c r="U24" s="18"/>
      <c r="V24" s="76"/>
      <c r="W24" s="75"/>
      <c r="X24" s="79"/>
    </row>
    <row r="25" spans="1:25" ht="13" x14ac:dyDescent="0.25">
      <c r="A25" s="86"/>
      <c r="B25" s="76"/>
      <c r="C25" s="76"/>
      <c r="D25" s="79"/>
      <c r="E25" s="361"/>
      <c r="F25" s="362"/>
      <c r="G25" s="362"/>
      <c r="H25" s="362"/>
      <c r="I25" s="363"/>
      <c r="J25" s="18"/>
      <c r="K25" s="18"/>
      <c r="L25" s="18"/>
      <c r="M25" s="18"/>
      <c r="N25" s="18"/>
      <c r="O25" s="78"/>
      <c r="P25" s="78"/>
      <c r="Q25" s="78"/>
      <c r="R25" s="78"/>
      <c r="S25" s="78"/>
      <c r="T25" s="78"/>
      <c r="U25" s="18"/>
      <c r="V25" s="76"/>
      <c r="W25" s="75"/>
      <c r="X25" s="79"/>
    </row>
    <row r="26" spans="1:25" x14ac:dyDescent="0.25">
      <c r="A26" s="86"/>
      <c r="B26" s="76"/>
      <c r="C26" s="76"/>
      <c r="D26" s="76"/>
      <c r="E26" s="77"/>
      <c r="F26" s="77"/>
      <c r="G26" s="77"/>
      <c r="H26" s="70"/>
      <c r="I26" s="77"/>
      <c r="J26" s="70"/>
      <c r="K26" s="77"/>
      <c r="L26" s="70"/>
      <c r="M26" s="77"/>
      <c r="N26" s="70"/>
      <c r="O26" s="77"/>
      <c r="P26" s="70"/>
      <c r="Q26" s="77"/>
      <c r="R26" s="70"/>
      <c r="S26" s="77"/>
      <c r="T26" s="77"/>
      <c r="U26" s="70"/>
      <c r="V26" s="63"/>
      <c r="W26" s="62"/>
      <c r="X26" s="64"/>
    </row>
    <row r="27" spans="1:25" ht="13" x14ac:dyDescent="0.25">
      <c r="A27" s="86"/>
      <c r="B27" s="76"/>
      <c r="C27" s="87" t="s">
        <v>29</v>
      </c>
      <c r="D27" s="88"/>
      <c r="E27" s="367"/>
      <c r="F27" s="368"/>
      <c r="G27" s="368"/>
      <c r="H27" s="368"/>
      <c r="I27" s="368"/>
      <c r="J27" s="368"/>
      <c r="K27" s="368"/>
      <c r="L27" s="368"/>
      <c r="M27" s="368"/>
      <c r="N27" s="368"/>
      <c r="O27" s="368"/>
      <c r="P27" s="368"/>
      <c r="Q27" s="368"/>
      <c r="R27" s="368"/>
      <c r="S27" s="368"/>
      <c r="T27" s="368"/>
      <c r="U27" s="368"/>
      <c r="V27" s="369"/>
      <c r="W27" s="89"/>
      <c r="X27" s="90"/>
    </row>
    <row r="28" spans="1:25" s="7" customFormat="1" ht="15.75" customHeight="1" x14ac:dyDescent="0.35">
      <c r="A28" s="86"/>
      <c r="B28" s="63"/>
      <c r="C28" s="91"/>
      <c r="D28" s="92"/>
      <c r="E28" s="93"/>
      <c r="F28" s="93"/>
      <c r="G28" s="94"/>
      <c r="H28" s="19"/>
      <c r="I28" s="94"/>
      <c r="J28" s="19"/>
      <c r="K28" s="94"/>
      <c r="L28" s="19"/>
      <c r="M28" s="94"/>
      <c r="N28" s="19"/>
      <c r="O28" s="94"/>
      <c r="P28" s="19"/>
      <c r="Q28" s="94"/>
      <c r="R28" s="19"/>
      <c r="S28" s="94"/>
      <c r="T28" s="94"/>
      <c r="U28" s="19"/>
      <c r="V28" s="19"/>
      <c r="W28" s="19"/>
      <c r="X28" s="95"/>
      <c r="Y28" s="96"/>
    </row>
    <row r="29" spans="1:25" s="7" customFormat="1" ht="14.25" customHeight="1" x14ac:dyDescent="0.25">
      <c r="A29" s="86"/>
      <c r="B29" s="63"/>
      <c r="C29" s="87" t="s">
        <v>44</v>
      </c>
      <c r="D29" s="97"/>
      <c r="E29" s="53"/>
      <c r="F29" s="98"/>
      <c r="G29" s="99"/>
      <c r="H29" s="19"/>
      <c r="I29" s="99"/>
      <c r="J29" s="19"/>
      <c r="K29" s="99"/>
      <c r="L29" s="19"/>
      <c r="M29" s="99"/>
      <c r="N29" s="19"/>
      <c r="O29" s="99"/>
      <c r="P29" s="19"/>
      <c r="Q29" s="99"/>
      <c r="R29" s="19"/>
      <c r="S29" s="99"/>
      <c r="T29" s="99"/>
      <c r="U29" s="19"/>
      <c r="V29" s="19"/>
      <c r="W29" s="19"/>
      <c r="X29" s="95"/>
      <c r="Y29" s="96"/>
    </row>
    <row r="30" spans="1:25" s="7" customFormat="1" ht="15.75" customHeight="1" x14ac:dyDescent="0.35">
      <c r="A30" s="86"/>
      <c r="B30" s="63"/>
      <c r="C30" s="91"/>
      <c r="D30" s="92"/>
      <c r="E30" s="93"/>
      <c r="F30" s="93"/>
      <c r="G30" s="94"/>
      <c r="H30" s="19"/>
      <c r="I30" s="94"/>
      <c r="J30" s="19"/>
      <c r="K30" s="94"/>
      <c r="L30" s="19"/>
      <c r="M30" s="94"/>
      <c r="N30" s="19"/>
      <c r="O30" s="94"/>
      <c r="P30" s="19"/>
      <c r="Q30" s="94"/>
      <c r="R30" s="19"/>
      <c r="S30" s="94"/>
      <c r="T30" s="94"/>
      <c r="U30" s="19"/>
      <c r="V30" s="19"/>
      <c r="W30" s="19"/>
      <c r="X30" s="95"/>
      <c r="Y30" s="96"/>
    </row>
    <row r="31" spans="1:25" s="7" customFormat="1" ht="10" customHeight="1" x14ac:dyDescent="0.25">
      <c r="A31" s="100"/>
      <c r="B31" s="101"/>
      <c r="C31" s="102"/>
      <c r="D31" s="102"/>
      <c r="E31" s="102"/>
      <c r="F31" s="102"/>
      <c r="G31" s="102"/>
      <c r="H31" s="102"/>
      <c r="I31" s="102"/>
      <c r="J31" s="102"/>
      <c r="K31" s="102"/>
      <c r="L31" s="102"/>
      <c r="M31" s="102"/>
      <c r="N31" s="102"/>
      <c r="O31" s="102"/>
      <c r="P31" s="102"/>
      <c r="Q31" s="102"/>
      <c r="R31" s="102"/>
      <c r="S31" s="102"/>
      <c r="T31" s="102"/>
      <c r="U31" s="102"/>
      <c r="V31" s="103"/>
      <c r="W31" s="19"/>
      <c r="X31" s="95"/>
      <c r="Y31" s="96"/>
    </row>
    <row r="32" spans="1:25" s="19" customFormat="1" ht="13" x14ac:dyDescent="0.3">
      <c r="A32" s="100"/>
      <c r="B32" s="104"/>
      <c r="C32" s="105" t="s">
        <v>31</v>
      </c>
      <c r="D32" s="18"/>
      <c r="E32" s="74" t="s">
        <v>37</v>
      </c>
      <c r="F32" s="106"/>
      <c r="G32" s="74" t="s">
        <v>36</v>
      </c>
      <c r="H32" s="106"/>
      <c r="I32" s="106"/>
      <c r="J32" s="106"/>
      <c r="K32" s="106"/>
      <c r="L32" s="106"/>
      <c r="M32" s="106"/>
      <c r="N32" s="106"/>
      <c r="O32" s="106"/>
      <c r="P32" s="106"/>
      <c r="Q32" s="106"/>
      <c r="R32" s="106"/>
      <c r="S32" s="106"/>
      <c r="T32" s="106"/>
      <c r="U32" s="106"/>
      <c r="V32" s="107"/>
      <c r="W32" s="18"/>
      <c r="X32" s="108"/>
    </row>
    <row r="33" spans="1:24" s="19" customFormat="1" ht="6" customHeight="1" x14ac:dyDescent="0.3">
      <c r="A33" s="100"/>
      <c r="B33" s="104"/>
      <c r="C33" s="105"/>
      <c r="D33" s="18"/>
      <c r="E33" s="74"/>
      <c r="F33" s="106"/>
      <c r="G33" s="74"/>
      <c r="H33" s="106"/>
      <c r="I33" s="106"/>
      <c r="J33" s="106"/>
      <c r="K33" s="106"/>
      <c r="L33" s="106"/>
      <c r="M33" s="106"/>
      <c r="N33" s="106"/>
      <c r="O33" s="106"/>
      <c r="P33" s="106"/>
      <c r="Q33" s="106"/>
      <c r="R33" s="106"/>
      <c r="S33" s="106"/>
      <c r="T33" s="106"/>
      <c r="U33" s="106"/>
      <c r="V33" s="107"/>
      <c r="W33" s="18"/>
      <c r="X33" s="108"/>
    </row>
    <row r="34" spans="1:24" s="19" customFormat="1" ht="13" x14ac:dyDescent="0.25">
      <c r="A34" s="100"/>
      <c r="B34" s="109"/>
      <c r="C34" s="18"/>
      <c r="D34" s="18"/>
      <c r="E34" s="18"/>
      <c r="F34" s="18"/>
      <c r="G34" s="106" t="str">
        <f>'(4) Financement &amp; aide fin.'!D67</f>
        <v>20xx</v>
      </c>
      <c r="H34" s="106"/>
      <c r="I34" s="106" t="str">
        <f>'(4) Financement &amp; aide fin.'!E67</f>
        <v>20xx</v>
      </c>
      <c r="J34" s="106"/>
      <c r="K34" s="106" t="str">
        <f>'(4) Financement &amp; aide fin.'!F67</f>
        <v>20xx</v>
      </c>
      <c r="L34" s="106"/>
      <c r="M34" s="106" t="str">
        <f>'(4) Financement &amp; aide fin.'!G67</f>
        <v>20xx</v>
      </c>
      <c r="N34" s="106"/>
      <c r="O34" s="106" t="str">
        <f>'(4) Financement &amp; aide fin.'!I67</f>
        <v>20xx</v>
      </c>
      <c r="P34" s="106"/>
      <c r="Q34" s="106" t="str">
        <f>'(4) Financement &amp; aide fin.'!I67</f>
        <v>20xx</v>
      </c>
      <c r="R34" s="106"/>
      <c r="S34" s="106" t="str">
        <f>'(4) Financement &amp; aide fin.'!J67</f>
        <v>20xx</v>
      </c>
      <c r="T34" s="18"/>
      <c r="U34" s="18"/>
      <c r="V34" s="110"/>
      <c r="W34" s="18"/>
      <c r="X34" s="108"/>
    </row>
    <row r="35" spans="1:24" s="74" customFormat="1" ht="13" x14ac:dyDescent="0.3">
      <c r="A35" s="111"/>
      <c r="B35" s="112"/>
      <c r="C35" s="74" t="s">
        <v>32</v>
      </c>
      <c r="E35" s="113">
        <f>'(2) Coûts d''investissement'!D6</f>
        <v>0</v>
      </c>
      <c r="F35" s="114" t="s">
        <v>12</v>
      </c>
      <c r="G35" s="115">
        <f>'(3) Coûts d''exploit. fixes'!I49+'(3) Coûts d''exploit. variables'!I49</f>
        <v>0</v>
      </c>
      <c r="H35" s="114" t="s">
        <v>12</v>
      </c>
      <c r="I35" s="116">
        <f>'(3) Coûts d''exploit. fixes'!I49+'(3) Coûts d''exploit. variables'!L49</f>
        <v>0</v>
      </c>
      <c r="J35" s="114" t="s">
        <v>12</v>
      </c>
      <c r="K35" s="115">
        <f>'(3) Coûts d''exploit. fixes'!I49+'(3) Coûts d''exploit. variables'!O49</f>
        <v>0</v>
      </c>
      <c r="L35" s="114" t="s">
        <v>12</v>
      </c>
      <c r="M35" s="115">
        <f>'(3) Coûts d''exploit. fixes'!I49+'(3) Coûts d''exploit. variables'!R49</f>
        <v>0</v>
      </c>
      <c r="N35" s="114" t="s">
        <v>12</v>
      </c>
      <c r="O35" s="116">
        <f>'(3) Coûts d''exploit. fixes'!I49+'(3) Coûts d''exploit. variables'!U49</f>
        <v>0</v>
      </c>
      <c r="P35" s="114" t="s">
        <v>12</v>
      </c>
      <c r="Q35" s="115">
        <f>'(3) Coûts d''exploit. fixes'!I49+'(3) Coûts d''exploit. variables'!X49</f>
        <v>0</v>
      </c>
      <c r="R35" s="114" t="s">
        <v>12</v>
      </c>
      <c r="S35" s="116">
        <f>'(3) Coûts d''exploit. fixes'!I49+'(3) Coûts d''exploit. variables'!AA49</f>
        <v>0</v>
      </c>
      <c r="T35" s="114" t="s">
        <v>12</v>
      </c>
      <c r="U35" s="117"/>
      <c r="V35" s="118"/>
      <c r="W35" s="19"/>
      <c r="X35" s="119"/>
    </row>
    <row r="36" spans="1:24" s="19" customFormat="1" x14ac:dyDescent="0.25">
      <c r="A36" s="100"/>
      <c r="B36" s="120"/>
      <c r="E36" s="121"/>
      <c r="F36" s="114"/>
      <c r="G36" s="114"/>
      <c r="H36" s="114"/>
      <c r="I36" s="114"/>
      <c r="J36" s="114"/>
      <c r="K36" s="114"/>
      <c r="L36" s="114"/>
      <c r="M36" s="114"/>
      <c r="N36" s="114"/>
      <c r="O36" s="114"/>
      <c r="P36" s="114"/>
      <c r="Q36" s="114"/>
      <c r="R36" s="114"/>
      <c r="S36" s="114"/>
      <c r="T36" s="114"/>
      <c r="U36" s="114"/>
      <c r="V36" s="118"/>
      <c r="X36" s="108"/>
    </row>
    <row r="37" spans="1:24" s="19" customFormat="1" ht="13" x14ac:dyDescent="0.3">
      <c r="A37" s="100"/>
      <c r="B37" s="120"/>
      <c r="C37" s="74" t="s">
        <v>33</v>
      </c>
      <c r="E37" s="113">
        <f>'(2) Coûts d''investissement'!E6</f>
        <v>0</v>
      </c>
      <c r="F37" s="114" t="s">
        <v>12</v>
      </c>
      <c r="G37" s="115">
        <f>'(3) Coûts d''exploit. fixes'!I74+'(3) Coûts d''exploit. variables'!I86</f>
        <v>0</v>
      </c>
      <c r="H37" s="114" t="s">
        <v>12</v>
      </c>
      <c r="I37" s="116">
        <f>'(3) Coûts d''exploit. fixes'!I74+'(3) Coûts d''exploit. variables'!L86</f>
        <v>0</v>
      </c>
      <c r="J37" s="114" t="s">
        <v>12</v>
      </c>
      <c r="K37" s="115">
        <f>'(3) Coûts d''exploit. fixes'!I74+'(3) Coûts d''exploit. variables'!O86</f>
        <v>0</v>
      </c>
      <c r="L37" s="114" t="s">
        <v>12</v>
      </c>
      <c r="M37" s="115">
        <f>'(3) Coûts d''exploit. fixes'!I74+'(3) Coûts d''exploit. variables'!R86</f>
        <v>0</v>
      </c>
      <c r="N37" s="114" t="s">
        <v>12</v>
      </c>
      <c r="O37" s="116">
        <f>'(3) Coûts d''exploit. fixes'!I74+'(3) Coûts d''exploit. variables'!U86</f>
        <v>0</v>
      </c>
      <c r="P37" s="114" t="s">
        <v>12</v>
      </c>
      <c r="Q37" s="115">
        <f>'(3) Coûts d''exploit. fixes'!I74+'(3) Coûts d''exploit. variables'!X86</f>
        <v>0</v>
      </c>
      <c r="R37" s="114" t="s">
        <v>12</v>
      </c>
      <c r="S37" s="116">
        <f>'(3) Coûts d''exploit. fixes'!I74+'(3) Coûts d''exploit. variables'!AA86</f>
        <v>0</v>
      </c>
      <c r="T37" s="114" t="s">
        <v>12</v>
      </c>
      <c r="U37" s="117"/>
      <c r="V37" s="118"/>
      <c r="X37" s="108"/>
    </row>
    <row r="38" spans="1:24" s="19" customFormat="1" x14ac:dyDescent="0.25">
      <c r="A38" s="100"/>
      <c r="B38" s="122"/>
      <c r="C38" s="123"/>
      <c r="D38" s="123"/>
      <c r="E38" s="124"/>
      <c r="F38" s="125"/>
      <c r="G38" s="125"/>
      <c r="H38" s="125"/>
      <c r="I38" s="125"/>
      <c r="J38" s="125"/>
      <c r="K38" s="125"/>
      <c r="L38" s="125"/>
      <c r="M38" s="125"/>
      <c r="N38" s="125"/>
      <c r="O38" s="125"/>
      <c r="P38" s="125"/>
      <c r="Q38" s="125"/>
      <c r="R38" s="125"/>
      <c r="S38" s="125"/>
      <c r="T38" s="125"/>
      <c r="U38" s="125"/>
      <c r="V38" s="126"/>
      <c r="X38" s="108"/>
    </row>
    <row r="39" spans="1:24" x14ac:dyDescent="0.25">
      <c r="B39" s="19"/>
      <c r="C39" s="19"/>
      <c r="D39" s="19"/>
      <c r="E39" s="19"/>
      <c r="F39" s="19"/>
      <c r="G39" s="19"/>
      <c r="I39" s="19"/>
      <c r="K39" s="19"/>
      <c r="M39" s="19"/>
      <c r="O39" s="19"/>
      <c r="Q39" s="19"/>
      <c r="S39" s="19"/>
      <c r="T39" s="19"/>
    </row>
    <row r="40" spans="1:24" s="19" customFormat="1" x14ac:dyDescent="0.25">
      <c r="A40" s="100"/>
      <c r="B40" s="127"/>
      <c r="C40" s="102"/>
      <c r="D40" s="102"/>
      <c r="E40" s="128"/>
      <c r="F40" s="129"/>
      <c r="G40" s="129"/>
      <c r="H40" s="129"/>
      <c r="I40" s="129"/>
      <c r="J40" s="129"/>
      <c r="K40" s="129"/>
      <c r="L40" s="129"/>
      <c r="M40" s="129"/>
      <c r="N40" s="129"/>
      <c r="O40" s="129"/>
      <c r="P40" s="129"/>
      <c r="Q40" s="129"/>
      <c r="R40" s="129"/>
      <c r="S40" s="129"/>
      <c r="T40" s="129"/>
      <c r="U40" s="129"/>
      <c r="V40" s="103"/>
      <c r="X40" s="108"/>
    </row>
    <row r="41" spans="1:24" s="19" customFormat="1" ht="13" customHeight="1" x14ac:dyDescent="0.25">
      <c r="A41" s="100"/>
      <c r="B41" s="120"/>
      <c r="C41" s="354" t="s">
        <v>34</v>
      </c>
      <c r="D41" s="354"/>
      <c r="E41" s="113">
        <f>E35-E37</f>
        <v>0</v>
      </c>
      <c r="F41" s="114" t="s">
        <v>12</v>
      </c>
      <c r="G41" s="115">
        <f>G35-G37</f>
        <v>0</v>
      </c>
      <c r="H41" s="114" t="s">
        <v>12</v>
      </c>
      <c r="I41" s="116">
        <f>I35-I37</f>
        <v>0</v>
      </c>
      <c r="J41" s="114" t="s">
        <v>12</v>
      </c>
      <c r="K41" s="115">
        <f>K35-K37</f>
        <v>0</v>
      </c>
      <c r="L41" s="114" t="s">
        <v>12</v>
      </c>
      <c r="M41" s="115">
        <f>M35-M37</f>
        <v>0</v>
      </c>
      <c r="N41" s="114" t="s">
        <v>12</v>
      </c>
      <c r="O41" s="116">
        <f>O35-O37</f>
        <v>0</v>
      </c>
      <c r="P41" s="114" t="s">
        <v>12</v>
      </c>
      <c r="Q41" s="115">
        <f>Q35-Q37</f>
        <v>0</v>
      </c>
      <c r="R41" s="114" t="s">
        <v>12</v>
      </c>
      <c r="S41" s="116">
        <f>S35-S37</f>
        <v>0</v>
      </c>
      <c r="T41" s="114" t="s">
        <v>12</v>
      </c>
      <c r="U41" s="117"/>
      <c r="V41" s="118"/>
      <c r="X41" s="108"/>
    </row>
    <row r="42" spans="1:24" s="19" customFormat="1" ht="21.75" customHeight="1" x14ac:dyDescent="0.25">
      <c r="A42" s="100"/>
      <c r="B42" s="120"/>
      <c r="C42" s="354"/>
      <c r="D42" s="354"/>
      <c r="F42" s="114"/>
      <c r="G42" s="114"/>
      <c r="H42" s="117"/>
      <c r="I42" s="117"/>
      <c r="J42" s="117"/>
      <c r="K42" s="114"/>
      <c r="L42" s="117"/>
      <c r="M42" s="114"/>
      <c r="N42" s="117"/>
      <c r="O42" s="117"/>
      <c r="P42" s="117"/>
      <c r="Q42" s="114"/>
      <c r="R42" s="117"/>
      <c r="S42" s="117"/>
      <c r="T42" s="117"/>
      <c r="U42" s="117"/>
      <c r="V42" s="118"/>
      <c r="X42" s="108"/>
    </row>
    <row r="43" spans="1:24" s="74" customFormat="1" ht="13" x14ac:dyDescent="0.3">
      <c r="A43" s="111"/>
      <c r="B43" s="112"/>
      <c r="C43" s="74" t="s">
        <v>35</v>
      </c>
      <c r="E43" s="130">
        <f>E35</f>
        <v>0</v>
      </c>
      <c r="F43" s="131" t="s">
        <v>12</v>
      </c>
      <c r="G43" s="132">
        <f>G41</f>
        <v>0</v>
      </c>
      <c r="H43" s="131" t="s">
        <v>12</v>
      </c>
      <c r="I43" s="133">
        <f>I41</f>
        <v>0</v>
      </c>
      <c r="J43" s="131" t="s">
        <v>12</v>
      </c>
      <c r="K43" s="132">
        <f>K41</f>
        <v>0</v>
      </c>
      <c r="L43" s="131" t="s">
        <v>12</v>
      </c>
      <c r="M43" s="132">
        <f>M41</f>
        <v>0</v>
      </c>
      <c r="N43" s="131" t="s">
        <v>12</v>
      </c>
      <c r="O43" s="133">
        <f>O41</f>
        <v>0</v>
      </c>
      <c r="P43" s="131" t="s">
        <v>12</v>
      </c>
      <c r="Q43" s="132">
        <f>Q41</f>
        <v>0</v>
      </c>
      <c r="R43" s="131" t="s">
        <v>12</v>
      </c>
      <c r="S43" s="133">
        <f>S41</f>
        <v>0</v>
      </c>
      <c r="T43" s="131" t="s">
        <v>12</v>
      </c>
      <c r="U43" s="134"/>
      <c r="V43" s="135"/>
      <c r="X43" s="119"/>
    </row>
    <row r="44" spans="1:24" s="19" customFormat="1" x14ac:dyDescent="0.25">
      <c r="A44" s="100"/>
      <c r="B44" s="136"/>
      <c r="C44" s="137"/>
      <c r="D44" s="137"/>
      <c r="E44" s="138"/>
      <c r="F44" s="138"/>
      <c r="G44" s="138"/>
      <c r="H44" s="138"/>
      <c r="I44" s="139"/>
      <c r="J44" s="138"/>
      <c r="K44" s="138"/>
      <c r="L44" s="138"/>
      <c r="M44" s="138"/>
      <c r="N44" s="138"/>
      <c r="O44" s="139"/>
      <c r="P44" s="138"/>
      <c r="Q44" s="138"/>
      <c r="R44" s="138"/>
      <c r="S44" s="138"/>
      <c r="T44" s="138"/>
      <c r="U44" s="138"/>
      <c r="V44" s="140"/>
      <c r="W44" s="18"/>
      <c r="X44" s="141"/>
    </row>
    <row r="45" spans="1:24" s="19" customFormat="1" ht="18" customHeight="1" x14ac:dyDescent="0.25">
      <c r="A45" s="100"/>
      <c r="B45" s="18"/>
      <c r="C45" s="18"/>
      <c r="D45" s="18"/>
      <c r="E45" s="142"/>
      <c r="F45" s="142"/>
      <c r="G45" s="142"/>
      <c r="H45" s="142"/>
      <c r="I45" s="143"/>
      <c r="J45" s="142"/>
      <c r="K45" s="142"/>
      <c r="L45" s="142"/>
      <c r="M45" s="142"/>
      <c r="N45" s="142"/>
      <c r="O45" s="143"/>
      <c r="P45" s="142"/>
      <c r="Q45" s="142"/>
      <c r="R45" s="142"/>
      <c r="S45" s="142"/>
      <c r="T45" s="142"/>
      <c r="U45" s="142"/>
      <c r="V45" s="18"/>
      <c r="W45" s="18"/>
      <c r="X45" s="141"/>
    </row>
    <row r="46" spans="1:24" s="19" customFormat="1" ht="12.65" customHeight="1" x14ac:dyDescent="0.25">
      <c r="A46" s="100"/>
      <c r="B46" s="144"/>
      <c r="C46" s="145"/>
      <c r="D46" s="146"/>
      <c r="E46" s="147"/>
      <c r="F46" s="148"/>
      <c r="G46" s="148"/>
      <c r="H46" s="148"/>
      <c r="I46" s="148"/>
      <c r="J46" s="148"/>
      <c r="K46" s="148"/>
      <c r="L46" s="148"/>
      <c r="M46" s="148"/>
      <c r="N46" s="148"/>
      <c r="O46" s="148"/>
      <c r="P46" s="148"/>
      <c r="Q46" s="148"/>
      <c r="R46" s="148"/>
      <c r="S46" s="148"/>
      <c r="T46" s="148"/>
      <c r="U46" s="148"/>
      <c r="V46" s="391"/>
      <c r="W46" s="149"/>
      <c r="X46" s="108"/>
    </row>
    <row r="47" spans="1:24" s="19" customFormat="1" ht="13" x14ac:dyDescent="0.3">
      <c r="A47" s="100"/>
      <c r="B47" s="150"/>
      <c r="C47" s="151" t="s">
        <v>38</v>
      </c>
      <c r="D47" s="18"/>
      <c r="E47" s="131" t="s">
        <v>40</v>
      </c>
      <c r="F47" s="152"/>
      <c r="G47" s="131" t="s">
        <v>39</v>
      </c>
      <c r="H47" s="152"/>
      <c r="I47" s="152"/>
      <c r="J47" s="152"/>
      <c r="K47" s="152"/>
      <c r="L47" s="152"/>
      <c r="M47" s="152"/>
      <c r="N47" s="152"/>
      <c r="O47" s="152"/>
      <c r="P47" s="152"/>
      <c r="Q47" s="152"/>
      <c r="R47" s="152"/>
      <c r="S47" s="152"/>
      <c r="T47" s="152"/>
      <c r="U47" s="152"/>
      <c r="V47" s="392"/>
      <c r="W47" s="149"/>
      <c r="X47" s="108"/>
    </row>
    <row r="48" spans="1:24" s="19" customFormat="1" ht="13" x14ac:dyDescent="0.25">
      <c r="A48" s="100"/>
      <c r="B48" s="153"/>
      <c r="C48" s="75"/>
      <c r="D48" s="68"/>
      <c r="E48" s="154"/>
      <c r="F48" s="155"/>
      <c r="G48" s="156"/>
      <c r="H48" s="156"/>
      <c r="I48" s="156"/>
      <c r="J48" s="156"/>
      <c r="K48" s="156"/>
      <c r="L48" s="156"/>
      <c r="M48" s="156"/>
      <c r="N48" s="156"/>
      <c r="O48" s="156"/>
      <c r="P48" s="156"/>
      <c r="Q48" s="156"/>
      <c r="R48" s="156"/>
      <c r="S48" s="156"/>
      <c r="T48" s="156"/>
      <c r="U48" s="156"/>
      <c r="V48" s="392"/>
      <c r="W48" s="149"/>
      <c r="X48" s="108"/>
    </row>
    <row r="49" spans="1:24" s="19" customFormat="1" ht="13" customHeight="1" x14ac:dyDescent="0.25">
      <c r="A49" s="100"/>
      <c r="B49" s="153"/>
      <c r="C49" s="396" t="s">
        <v>42</v>
      </c>
      <c r="D49" s="397"/>
      <c r="E49" s="157">
        <f>IF($E$43&gt;40000000,MIN($E$41,E29*$E$43),E29*$E$43)</f>
        <v>0</v>
      </c>
      <c r="F49" s="121" t="s">
        <v>12</v>
      </c>
      <c r="G49" s="158">
        <f>E29*G43</f>
        <v>0</v>
      </c>
      <c r="H49" s="114" t="s">
        <v>12</v>
      </c>
      <c r="I49" s="158">
        <f>E29*I43</f>
        <v>0</v>
      </c>
      <c r="J49" s="114" t="s">
        <v>12</v>
      </c>
      <c r="K49" s="158">
        <f>E29*K43</f>
        <v>0</v>
      </c>
      <c r="L49" s="114" t="s">
        <v>12</v>
      </c>
      <c r="M49" s="158">
        <f>E29*M43</f>
        <v>0</v>
      </c>
      <c r="N49" s="114" t="s">
        <v>12</v>
      </c>
      <c r="O49" s="158">
        <f>E29*O43</f>
        <v>0</v>
      </c>
      <c r="P49" s="114" t="s">
        <v>12</v>
      </c>
      <c r="Q49" s="158">
        <f>E29*Q43</f>
        <v>0</v>
      </c>
      <c r="R49" s="114" t="s">
        <v>12</v>
      </c>
      <c r="S49" s="158">
        <f>E29*S43</f>
        <v>0</v>
      </c>
      <c r="T49" s="114" t="s">
        <v>12</v>
      </c>
      <c r="U49" s="117"/>
      <c r="V49" s="159"/>
      <c r="W49" s="160"/>
      <c r="X49" s="108"/>
    </row>
    <row r="50" spans="1:24" s="19" customFormat="1" ht="12.65" customHeight="1" x14ac:dyDescent="0.25">
      <c r="A50" s="100"/>
      <c r="B50" s="153"/>
      <c r="C50" s="398"/>
      <c r="D50" s="399"/>
      <c r="E50" s="400" t="s">
        <v>43</v>
      </c>
      <c r="F50" s="161"/>
      <c r="G50" s="161"/>
      <c r="H50" s="161"/>
      <c r="I50" s="161"/>
      <c r="J50" s="161"/>
      <c r="K50" s="161"/>
      <c r="L50" s="161"/>
      <c r="M50" s="161"/>
      <c r="N50" s="161"/>
      <c r="O50" s="161"/>
      <c r="P50" s="161"/>
      <c r="Q50" s="161"/>
      <c r="R50" s="161"/>
      <c r="S50" s="161"/>
      <c r="T50" s="161"/>
      <c r="U50" s="161"/>
      <c r="V50" s="159"/>
      <c r="W50" s="160"/>
      <c r="X50" s="108"/>
    </row>
    <row r="51" spans="1:24" s="19" customFormat="1" ht="21" customHeight="1" x14ac:dyDescent="0.25">
      <c r="A51" s="100"/>
      <c r="B51" s="153"/>
      <c r="C51" s="398"/>
      <c r="D51" s="399"/>
      <c r="E51" s="401"/>
      <c r="F51" s="161"/>
      <c r="G51" s="161"/>
      <c r="H51" s="161"/>
      <c r="I51" s="161"/>
      <c r="J51" s="161"/>
      <c r="K51" s="161"/>
      <c r="L51" s="161"/>
      <c r="M51" s="161"/>
      <c r="N51" s="161"/>
      <c r="O51" s="161"/>
      <c r="P51" s="161"/>
      <c r="Q51" s="161"/>
      <c r="R51" s="161"/>
      <c r="S51" s="161"/>
      <c r="T51" s="161"/>
      <c r="U51" s="161"/>
      <c r="V51" s="159"/>
      <c r="W51" s="160"/>
      <c r="X51" s="108"/>
    </row>
    <row r="52" spans="1:24" s="74" customFormat="1" ht="13" x14ac:dyDescent="0.3">
      <c r="A52" s="111"/>
      <c r="B52" s="162"/>
      <c r="C52" s="163" t="s">
        <v>41</v>
      </c>
      <c r="E52" s="164">
        <f>'(4) Financement &amp; aide fin.'!K29</f>
        <v>0</v>
      </c>
      <c r="F52" s="131" t="s">
        <v>12</v>
      </c>
      <c r="G52" s="165">
        <f>'(4) Financement &amp; aide fin.'!D84</f>
        <v>0</v>
      </c>
      <c r="H52" s="131" t="s">
        <v>12</v>
      </c>
      <c r="I52" s="166">
        <f>'(4) Financement &amp; aide fin.'!E84</f>
        <v>0</v>
      </c>
      <c r="J52" s="131" t="s">
        <v>12</v>
      </c>
      <c r="K52" s="165">
        <f>'(4) Financement &amp; aide fin.'!F84</f>
        <v>0</v>
      </c>
      <c r="L52" s="131" t="s">
        <v>12</v>
      </c>
      <c r="M52" s="165">
        <f>'(4) Financement &amp; aide fin.'!G84</f>
        <v>0</v>
      </c>
      <c r="N52" s="131" t="s">
        <v>12</v>
      </c>
      <c r="O52" s="166">
        <f>'(4) Financement &amp; aide fin.'!H84</f>
        <v>0</v>
      </c>
      <c r="P52" s="131" t="s">
        <v>12</v>
      </c>
      <c r="Q52" s="165">
        <f>'(4) Financement &amp; aide fin.'!I84</f>
        <v>0</v>
      </c>
      <c r="R52" s="131" t="s">
        <v>12</v>
      </c>
      <c r="S52" s="166">
        <f>'(4) Financement &amp; aide fin.'!J84</f>
        <v>0</v>
      </c>
      <c r="T52" s="131" t="s">
        <v>12</v>
      </c>
      <c r="U52" s="134"/>
      <c r="V52" s="167"/>
      <c r="W52" s="168"/>
      <c r="X52" s="119"/>
    </row>
    <row r="53" spans="1:24" s="74" customFormat="1" ht="27" customHeight="1" x14ac:dyDescent="0.3">
      <c r="A53" s="111"/>
      <c r="B53" s="162"/>
      <c r="C53" s="163"/>
      <c r="E53" s="395" t="str">
        <f>IF(OR(E52&gt;E49,AND(G49&gt;0,G52&gt;G49),AND(I49&gt;0,I52&gt;I49),AND(K49&gt;0,K52&gt;K49),AND(M49&gt;0,M52&gt;M49),AND(O49&gt;0,O52&gt;O49),AND(Q49&gt;0,Q52&gt;Q49),AND(S49&gt;0,S52&gt;S49)),"L'aide financière demandée ne peux pas être supérieure au montant maximal possible de l'aide financière","")</f>
        <v/>
      </c>
      <c r="F53" s="395"/>
      <c r="G53" s="395"/>
      <c r="H53" s="395"/>
      <c r="I53" s="395"/>
      <c r="J53" s="395"/>
      <c r="K53" s="395"/>
      <c r="L53" s="395"/>
      <c r="M53" s="395"/>
      <c r="N53" s="395"/>
      <c r="O53" s="395"/>
      <c r="P53" s="395"/>
      <c r="Q53" s="395"/>
      <c r="R53" s="395"/>
      <c r="S53" s="395"/>
      <c r="T53" s="395"/>
      <c r="U53" s="395"/>
      <c r="V53" s="169"/>
      <c r="W53" s="170"/>
      <c r="X53" s="119"/>
    </row>
    <row r="54" spans="1:24" s="19" customFormat="1" ht="24.75" customHeight="1" x14ac:dyDescent="0.25">
      <c r="A54" s="20"/>
      <c r="B54" s="122"/>
      <c r="C54" s="393"/>
      <c r="D54" s="393"/>
      <c r="E54" s="393"/>
      <c r="F54" s="393"/>
      <c r="G54" s="393"/>
      <c r="H54" s="393"/>
      <c r="I54" s="393"/>
      <c r="J54" s="393"/>
      <c r="K54" s="393"/>
      <c r="L54" s="393"/>
      <c r="M54" s="393"/>
      <c r="N54" s="393"/>
      <c r="O54" s="393"/>
      <c r="P54" s="393"/>
      <c r="Q54" s="393"/>
      <c r="R54" s="393"/>
      <c r="S54" s="393"/>
      <c r="T54" s="393"/>
      <c r="U54" s="393"/>
      <c r="V54" s="394"/>
      <c r="W54" s="171"/>
      <c r="X54"/>
    </row>
    <row r="55" spans="1:24" s="19" customFormat="1" x14ac:dyDescent="0.25"/>
    <row r="56" spans="1:24" s="19" customFormat="1" x14ac:dyDescent="0.25">
      <c r="B56" s="172" t="s">
        <v>90</v>
      </c>
    </row>
    <row r="57" spans="1:24" s="19" customFormat="1" x14ac:dyDescent="0.25"/>
    <row r="58" spans="1:24" s="19" customFormat="1" hidden="1" x14ac:dyDescent="0.25"/>
    <row r="59" spans="1:24" s="19" customFormat="1" hidden="1" x14ac:dyDescent="0.25"/>
    <row r="60" spans="1:24" s="19" customFormat="1" hidden="1" x14ac:dyDescent="0.25"/>
    <row r="61" spans="1:24" s="19" customFormat="1" hidden="1" x14ac:dyDescent="0.25"/>
    <row r="62" spans="1:24" s="19" customFormat="1" hidden="1" x14ac:dyDescent="0.25"/>
    <row r="63" spans="1:24" s="19" customFormat="1" hidden="1" x14ac:dyDescent="0.25"/>
    <row r="64" spans="1:24" s="19" customFormat="1" hidden="1" x14ac:dyDescent="0.25"/>
    <row r="65" s="19" customFormat="1" hidden="1" x14ac:dyDescent="0.25"/>
    <row r="66" s="19" customFormat="1" hidden="1" x14ac:dyDescent="0.25"/>
    <row r="67" s="19" customFormat="1" hidden="1" x14ac:dyDescent="0.25"/>
    <row r="68" s="19" customFormat="1" hidden="1" x14ac:dyDescent="0.25"/>
    <row r="69" s="19" customFormat="1" hidden="1" x14ac:dyDescent="0.25"/>
    <row r="70" s="19" customFormat="1" hidden="1" x14ac:dyDescent="0.25"/>
    <row r="71" s="19" customFormat="1" hidden="1" x14ac:dyDescent="0.25"/>
    <row r="72" s="19" customFormat="1" hidden="1" x14ac:dyDescent="0.25"/>
    <row r="73" s="19" customFormat="1" hidden="1" x14ac:dyDescent="0.25"/>
    <row r="74" s="19" customFormat="1" hidden="1" x14ac:dyDescent="0.25"/>
    <row r="75" s="19" customFormat="1" hidden="1" x14ac:dyDescent="0.25"/>
    <row r="76" s="19" customFormat="1" hidden="1" x14ac:dyDescent="0.25"/>
    <row r="77" s="19" customFormat="1" hidden="1" x14ac:dyDescent="0.25"/>
    <row r="78" s="19" customFormat="1" hidden="1" x14ac:dyDescent="0.25"/>
    <row r="79" s="19" customFormat="1" hidden="1" x14ac:dyDescent="0.25"/>
    <row r="80" s="19" customFormat="1" hidden="1" x14ac:dyDescent="0.25"/>
    <row r="81" s="19" customFormat="1" hidden="1" x14ac:dyDescent="0.25"/>
    <row r="82" s="19" customFormat="1" hidden="1" x14ac:dyDescent="0.25"/>
    <row r="83" s="19" customFormat="1" hidden="1" x14ac:dyDescent="0.25"/>
    <row r="84" s="19" customFormat="1" hidden="1" x14ac:dyDescent="0.25"/>
    <row r="85" s="19" customFormat="1" hidden="1" x14ac:dyDescent="0.25"/>
    <row r="86" s="19" customFormat="1" hidden="1" x14ac:dyDescent="0.25"/>
    <row r="87" s="19" customFormat="1" hidden="1" x14ac:dyDescent="0.25"/>
    <row r="88" s="19" customFormat="1" hidden="1" x14ac:dyDescent="0.25"/>
    <row r="89" s="19" customFormat="1" hidden="1" x14ac:dyDescent="0.25"/>
    <row r="90" s="19" customFormat="1" hidden="1" x14ac:dyDescent="0.25"/>
    <row r="91" s="19" customFormat="1" hidden="1" x14ac:dyDescent="0.25"/>
    <row r="92" s="19" customFormat="1" hidden="1" x14ac:dyDescent="0.25"/>
    <row r="93" s="19" customFormat="1" hidden="1" x14ac:dyDescent="0.25"/>
    <row r="94" s="19" customFormat="1" hidden="1" x14ac:dyDescent="0.25"/>
    <row r="95" s="19" customFormat="1" hidden="1" x14ac:dyDescent="0.25"/>
    <row r="96" s="19" customFormat="1" hidden="1" x14ac:dyDescent="0.25"/>
    <row r="97" s="19" customFormat="1" hidden="1" x14ac:dyDescent="0.25"/>
    <row r="98" s="19" customFormat="1" hidden="1" x14ac:dyDescent="0.25"/>
    <row r="99" s="19" customFormat="1" hidden="1" x14ac:dyDescent="0.25"/>
    <row r="100" s="19" customFormat="1" hidden="1" x14ac:dyDescent="0.25"/>
    <row r="101" s="19" customFormat="1" hidden="1" x14ac:dyDescent="0.25"/>
    <row r="102" s="19" customFormat="1" hidden="1" x14ac:dyDescent="0.25"/>
    <row r="103" s="19" customFormat="1" hidden="1" x14ac:dyDescent="0.25"/>
    <row r="104" s="19" customFormat="1" hidden="1" x14ac:dyDescent="0.25"/>
    <row r="105" s="19" customFormat="1" hidden="1" x14ac:dyDescent="0.25"/>
    <row r="106" s="19" customFormat="1" hidden="1" x14ac:dyDescent="0.25"/>
    <row r="107" s="19" customFormat="1" hidden="1" x14ac:dyDescent="0.25"/>
    <row r="108" s="19" customFormat="1" hidden="1" x14ac:dyDescent="0.25"/>
    <row r="109" s="19" customFormat="1" hidden="1" x14ac:dyDescent="0.25"/>
    <row r="110" s="19" customFormat="1" hidden="1" x14ac:dyDescent="0.25"/>
    <row r="111" s="19" customFormat="1" hidden="1" x14ac:dyDescent="0.25"/>
    <row r="112" s="19" customFormat="1" hidden="1" x14ac:dyDescent="0.25"/>
    <row r="113" s="19" customFormat="1" hidden="1" x14ac:dyDescent="0.25"/>
    <row r="114" s="19" customFormat="1" hidden="1" x14ac:dyDescent="0.25"/>
    <row r="115" s="19" customFormat="1" hidden="1" x14ac:dyDescent="0.25"/>
    <row r="116" s="19" customFormat="1" hidden="1" x14ac:dyDescent="0.25"/>
    <row r="117" s="19" customFormat="1" hidden="1" x14ac:dyDescent="0.25"/>
    <row r="118" s="19" customFormat="1" hidden="1" x14ac:dyDescent="0.25"/>
    <row r="119" s="19" customFormat="1" hidden="1" x14ac:dyDescent="0.25"/>
    <row r="120" s="19" customFormat="1" hidden="1" x14ac:dyDescent="0.25"/>
    <row r="121" s="19" customFormat="1" hidden="1" x14ac:dyDescent="0.25"/>
    <row r="122" s="19" customFormat="1" hidden="1" x14ac:dyDescent="0.25"/>
    <row r="123" s="19" customFormat="1" hidden="1" x14ac:dyDescent="0.25"/>
    <row r="124" s="19" customFormat="1" hidden="1" x14ac:dyDescent="0.25"/>
    <row r="125" s="19" customFormat="1" hidden="1" x14ac:dyDescent="0.25"/>
    <row r="126" s="19" customFormat="1" hidden="1" x14ac:dyDescent="0.25"/>
    <row r="127" s="19" customFormat="1" hidden="1" x14ac:dyDescent="0.25"/>
    <row r="128" s="19" customFormat="1" hidden="1" x14ac:dyDescent="0.25"/>
    <row r="129" s="19" customFormat="1" hidden="1" x14ac:dyDescent="0.25"/>
    <row r="130" s="19" customFormat="1" hidden="1" x14ac:dyDescent="0.25"/>
    <row r="131" s="19" customFormat="1" hidden="1" x14ac:dyDescent="0.25"/>
    <row r="132" s="19" customFormat="1" hidden="1" x14ac:dyDescent="0.25"/>
    <row r="133" s="19" customFormat="1" hidden="1" x14ac:dyDescent="0.25"/>
    <row r="134" s="19" customFormat="1" hidden="1" x14ac:dyDescent="0.25"/>
    <row r="135" s="19" customFormat="1" hidden="1" x14ac:dyDescent="0.25"/>
    <row r="136" s="19" customFormat="1" hidden="1" x14ac:dyDescent="0.25"/>
    <row r="137" s="19" customFormat="1" hidden="1" x14ac:dyDescent="0.25"/>
    <row r="138" s="19" customFormat="1" hidden="1" x14ac:dyDescent="0.25"/>
    <row r="139" s="19" customFormat="1" hidden="1" x14ac:dyDescent="0.25"/>
    <row r="140" s="19" customFormat="1" hidden="1" x14ac:dyDescent="0.25"/>
    <row r="141" s="19" customFormat="1" hidden="1" x14ac:dyDescent="0.25"/>
    <row r="142" s="19" customFormat="1" hidden="1" x14ac:dyDescent="0.25"/>
    <row r="143" s="19" customFormat="1" hidden="1" x14ac:dyDescent="0.25"/>
    <row r="144" s="19" customFormat="1" hidden="1" x14ac:dyDescent="0.25"/>
    <row r="145" s="19" customFormat="1" hidden="1" x14ac:dyDescent="0.25"/>
    <row r="146" s="19" customFormat="1" hidden="1" x14ac:dyDescent="0.25"/>
    <row r="147" s="19" customFormat="1" hidden="1" x14ac:dyDescent="0.25"/>
    <row r="148" s="19" customFormat="1" hidden="1" x14ac:dyDescent="0.25"/>
    <row r="149" s="19" customFormat="1" hidden="1" x14ac:dyDescent="0.25"/>
    <row r="150" s="19" customFormat="1" hidden="1" x14ac:dyDescent="0.25"/>
    <row r="151" s="19" customFormat="1" hidden="1" x14ac:dyDescent="0.25"/>
    <row r="152" s="19" customFormat="1" hidden="1" x14ac:dyDescent="0.25"/>
    <row r="153" s="19" customFormat="1" hidden="1" x14ac:dyDescent="0.25"/>
    <row r="154" s="19" customFormat="1" hidden="1" x14ac:dyDescent="0.25"/>
    <row r="155" s="19" customFormat="1" hidden="1" x14ac:dyDescent="0.25"/>
    <row r="156" s="19" customFormat="1" hidden="1" x14ac:dyDescent="0.25"/>
    <row r="157" s="19" customFormat="1" hidden="1" x14ac:dyDescent="0.25"/>
    <row r="158" s="19" customFormat="1" hidden="1" x14ac:dyDescent="0.25"/>
    <row r="159" s="19" customFormat="1" hidden="1" x14ac:dyDescent="0.25"/>
    <row r="160" s="19" customFormat="1" hidden="1" x14ac:dyDescent="0.25"/>
    <row r="161" s="19" customFormat="1" hidden="1" x14ac:dyDescent="0.25"/>
    <row r="162" s="19" customFormat="1" hidden="1" x14ac:dyDescent="0.25"/>
    <row r="163" s="19" customFormat="1" hidden="1" x14ac:dyDescent="0.25"/>
    <row r="164" s="19" customFormat="1" hidden="1" x14ac:dyDescent="0.25"/>
    <row r="165" s="19" customFormat="1" hidden="1" x14ac:dyDescent="0.25"/>
    <row r="166" s="19" customFormat="1" hidden="1" x14ac:dyDescent="0.25"/>
    <row r="167" s="19" customFormat="1" hidden="1" x14ac:dyDescent="0.25"/>
    <row r="168" s="19" customFormat="1" hidden="1" x14ac:dyDescent="0.25"/>
    <row r="169" s="19" customFormat="1" hidden="1" x14ac:dyDescent="0.25"/>
    <row r="170" s="19" customFormat="1" hidden="1" x14ac:dyDescent="0.25"/>
    <row r="171" s="19" customFormat="1" hidden="1" x14ac:dyDescent="0.25"/>
    <row r="172" s="19" customFormat="1" hidden="1" x14ac:dyDescent="0.25"/>
    <row r="173" s="19" customFormat="1" hidden="1" x14ac:dyDescent="0.25"/>
    <row r="174" s="19" customFormat="1" hidden="1" x14ac:dyDescent="0.25"/>
    <row r="175" s="19" customFormat="1" hidden="1" x14ac:dyDescent="0.25"/>
    <row r="176" s="19" customFormat="1" hidden="1" x14ac:dyDescent="0.25"/>
    <row r="177" spans="2:24" s="19" customFormat="1" hidden="1" x14ac:dyDescent="0.25"/>
    <row r="178" spans="2:24" s="19" customFormat="1" hidden="1" x14ac:dyDescent="0.25"/>
    <row r="179" spans="2:24" s="19" customFormat="1" hidden="1" x14ac:dyDescent="0.25"/>
    <row r="180" spans="2:24" s="19" customFormat="1" hidden="1" x14ac:dyDescent="0.25"/>
    <row r="181" spans="2:24" s="19" customFormat="1" hidden="1" x14ac:dyDescent="0.25"/>
    <row r="182" spans="2:24" s="19" customFormat="1" hidden="1" x14ac:dyDescent="0.25"/>
    <row r="183" spans="2:24" hidden="1" x14ac:dyDescent="0.25">
      <c r="B183" s="19"/>
      <c r="C183" s="19"/>
      <c r="D183" s="19"/>
      <c r="E183" s="19"/>
      <c r="F183" s="19"/>
      <c r="G183" s="19"/>
      <c r="I183" s="19"/>
      <c r="K183" s="19"/>
      <c r="M183" s="19"/>
      <c r="O183" s="19"/>
      <c r="Q183" s="19"/>
      <c r="S183" s="19"/>
      <c r="T183" s="19"/>
      <c r="V183" s="19"/>
      <c r="X183" s="19"/>
    </row>
    <row r="184" spans="2:24" s="19" customFormat="1" x14ac:dyDescent="0.25"/>
  </sheetData>
  <sheetProtection algorithmName="SHA-512" hashValue="eG/XkhTq8Ouz/rRv5RaFgOCAR425bLr17WgrgD25T5X+vQXOUCd/ahN2BjzRwK5t3KSDt7qWPW+BYEexkfzkEA==" saltValue="POjcvXz4s4V16uIi3MgeEA==" spinCount="100000" sheet="1" selectLockedCells="1"/>
  <mergeCells count="23">
    <mergeCell ref="V46:V48"/>
    <mergeCell ref="C54:V54"/>
    <mergeCell ref="E53:U53"/>
    <mergeCell ref="C49:D51"/>
    <mergeCell ref="E50:E51"/>
    <mergeCell ref="A5:V8"/>
    <mergeCell ref="X13:X16"/>
    <mergeCell ref="C16:D22"/>
    <mergeCell ref="E15:I15"/>
    <mergeCell ref="E16:I16"/>
    <mergeCell ref="E17:I17"/>
    <mergeCell ref="E21:I21"/>
    <mergeCell ref="E22:I22"/>
    <mergeCell ref="E18:I18"/>
    <mergeCell ref="E19:I19"/>
    <mergeCell ref="E20:I20"/>
    <mergeCell ref="C41:D42"/>
    <mergeCell ref="C10:V11"/>
    <mergeCell ref="E25:I25"/>
    <mergeCell ref="E24:I24"/>
    <mergeCell ref="E23:I23"/>
    <mergeCell ref="E27:V27"/>
    <mergeCell ref="O15:T18"/>
  </mergeCells>
  <conditionalFormatting sqref="E52">
    <cfRule type="expression" dxfId="41" priority="1">
      <formula>$E$52&gt;$E$49</formula>
    </cfRule>
    <cfRule type="expression" dxfId="40" priority="11">
      <formula>$E$52&gt;#REF!</formula>
    </cfRule>
  </conditionalFormatting>
  <conditionalFormatting sqref="G52">
    <cfRule type="expression" dxfId="39" priority="8">
      <formula>$G$52&gt;$G$49</formula>
    </cfRule>
  </conditionalFormatting>
  <conditionalFormatting sqref="I52">
    <cfRule type="expression" dxfId="38" priority="7">
      <formula>$I$52&gt;$I$49</formula>
    </cfRule>
  </conditionalFormatting>
  <conditionalFormatting sqref="K52">
    <cfRule type="expression" dxfId="37" priority="6">
      <formula>$K$52&gt;$K$49</formula>
    </cfRule>
  </conditionalFormatting>
  <conditionalFormatting sqref="M52">
    <cfRule type="expression" dxfId="36" priority="5">
      <formula>$M$52&gt;$M$49</formula>
    </cfRule>
  </conditionalFormatting>
  <conditionalFormatting sqref="O52">
    <cfRule type="expression" dxfId="35" priority="4">
      <formula>$O$52&gt;$O$49</formula>
    </cfRule>
  </conditionalFormatting>
  <conditionalFormatting sqref="Q52">
    <cfRule type="expression" dxfId="34" priority="3">
      <formula>$Q$52&gt;$Q$49</formula>
    </cfRule>
  </conditionalFormatting>
  <conditionalFormatting sqref="S52">
    <cfRule type="expression" dxfId="33" priority="2">
      <formula>$S$52&gt;$S$49</formula>
    </cfRule>
  </conditionalFormatting>
  <pageMargins left="0.23622047244094491" right="0.23622047244094491" top="0.98425196850393704" bottom="0.62541666666666662" header="0.31496062992125984" footer="0.31496062992125984"/>
  <pageSetup paperSize="9" scale="55" orientation="landscape" r:id="rId1"/>
  <headerFooter>
    <oddHeader>&amp;L&amp;G</oddHeader>
    <oddFooter>&amp;CSeite &amp;P</oddFooter>
  </headerFooter>
  <customProperties>
    <customPr name="EpmWorksheetKeyString_GUID" r:id="rId2"/>
  </customProperties>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E53F-81BE-4923-A7CC-E0E13BF4913F}">
  <sheetPr>
    <pageSetUpPr fitToPage="1"/>
  </sheetPr>
  <dimension ref="A1:V88"/>
  <sheetViews>
    <sheetView zoomScaleNormal="100" workbookViewId="0">
      <selection activeCell="B10" sqref="B10"/>
    </sheetView>
  </sheetViews>
  <sheetFormatPr baseColWidth="10" defaultColWidth="0" defaultRowHeight="0" customHeight="1" zeroHeight="1" x14ac:dyDescent="0.25"/>
  <cols>
    <col min="1" max="1" width="2.7265625" customWidth="1"/>
    <col min="2" max="2" width="35.26953125" customWidth="1"/>
    <col min="3" max="3" width="40.54296875" customWidth="1"/>
    <col min="4" max="4" width="21.54296875" customWidth="1"/>
    <col min="5" max="5" width="28.7265625" customWidth="1"/>
    <col min="6" max="6" width="21.1796875" customWidth="1"/>
    <col min="7" max="7" width="15" customWidth="1"/>
    <col min="8" max="8" width="13.453125" customWidth="1"/>
    <col min="9" max="9" width="10.81640625" customWidth="1"/>
    <col min="10" max="10" width="9.7265625" hidden="1" customWidth="1"/>
    <col min="11" max="11" width="10.54296875" hidden="1" customWidth="1"/>
    <col min="12" max="12" width="2.7265625" customWidth="1"/>
    <col min="13" max="22" width="0" hidden="1" customWidth="1"/>
    <col min="23" max="16384" width="11.453125" hidden="1"/>
  </cols>
  <sheetData>
    <row r="1" spans="1:15" ht="10.5" customHeight="1" x14ac:dyDescent="0.25">
      <c r="A1" s="76"/>
      <c r="B1" s="173"/>
      <c r="C1" s="63"/>
      <c r="D1" s="63"/>
      <c r="E1" s="63"/>
      <c r="F1" s="63"/>
      <c r="G1" s="63"/>
      <c r="H1" s="63"/>
      <c r="I1" s="63"/>
      <c r="J1" s="63"/>
      <c r="K1" s="63"/>
      <c r="L1" s="76"/>
    </row>
    <row r="2" spans="1:15" ht="18.75" customHeight="1" x14ac:dyDescent="0.25">
      <c r="A2" s="79"/>
      <c r="B2" s="402" t="s">
        <v>95</v>
      </c>
      <c r="C2" s="403"/>
      <c r="D2" s="403"/>
      <c r="E2" s="403"/>
      <c r="F2" s="403"/>
      <c r="G2" s="403"/>
      <c r="H2" s="403"/>
      <c r="I2" s="404"/>
      <c r="J2" s="174"/>
      <c r="K2" s="175"/>
      <c r="L2" s="86"/>
    </row>
    <row r="3" spans="1:15" ht="159.75" customHeight="1" x14ac:dyDescent="0.25">
      <c r="A3" s="79"/>
      <c r="B3" s="405"/>
      <c r="C3" s="406"/>
      <c r="D3" s="406"/>
      <c r="E3" s="406"/>
      <c r="F3" s="406"/>
      <c r="G3" s="406"/>
      <c r="H3" s="406"/>
      <c r="I3" s="407"/>
      <c r="J3" s="176"/>
      <c r="K3" s="177"/>
      <c r="L3" s="86"/>
    </row>
    <row r="4" spans="1:15" ht="13" thickBot="1" x14ac:dyDescent="0.3">
      <c r="A4" s="76"/>
      <c r="B4" s="178"/>
      <c r="C4" s="179"/>
      <c r="D4" s="180"/>
      <c r="E4" s="180"/>
      <c r="F4" s="180"/>
      <c r="G4" s="179"/>
      <c r="H4" s="179"/>
      <c r="I4" s="179"/>
      <c r="J4" s="179"/>
      <c r="K4" s="179"/>
      <c r="L4" s="76"/>
    </row>
    <row r="5" spans="1:15" ht="45.75" customHeight="1" x14ac:dyDescent="0.25">
      <c r="A5" s="79"/>
      <c r="B5" s="19"/>
      <c r="C5" s="181"/>
      <c r="D5" s="182" t="s">
        <v>55</v>
      </c>
      <c r="E5" s="183" t="s">
        <v>56</v>
      </c>
      <c r="F5" s="184" t="s">
        <v>57</v>
      </c>
      <c r="G5" s="19"/>
      <c r="H5" s="411" t="str">
        <f>IF(MAX(G10:G49)&gt;=100000, "Veuillez justifier les postes de coûts supérieurs à CHF 100 000 dans une annexe à l'aide d'offres ou d'explications sourcées", "")</f>
        <v/>
      </c>
      <c r="I5" s="411"/>
      <c r="J5" s="411"/>
      <c r="K5" s="412"/>
      <c r="L5" s="76"/>
    </row>
    <row r="6" spans="1:15" ht="28" customHeight="1" thickBot="1" x14ac:dyDescent="0.3">
      <c r="A6" s="79"/>
      <c r="B6" s="185"/>
      <c r="C6" s="185"/>
      <c r="D6" s="186">
        <f>$I$50</f>
        <v>0</v>
      </c>
      <c r="E6" s="187">
        <f>$I$76</f>
        <v>0</v>
      </c>
      <c r="F6" s="188">
        <f>D6-E6</f>
        <v>0</v>
      </c>
      <c r="G6" s="185"/>
      <c r="H6" s="411"/>
      <c r="I6" s="411"/>
      <c r="J6" s="411"/>
      <c r="K6" s="412"/>
      <c r="L6" s="76"/>
    </row>
    <row r="7" spans="1:15" ht="13" thickBot="1" x14ac:dyDescent="0.3">
      <c r="A7" s="79"/>
      <c r="B7" s="185"/>
      <c r="C7" s="185"/>
      <c r="D7" s="185"/>
      <c r="E7" s="185"/>
      <c r="F7" s="185"/>
      <c r="G7" s="185"/>
      <c r="H7" s="185"/>
      <c r="I7" s="185"/>
      <c r="J7" s="185"/>
      <c r="K7" s="185"/>
      <c r="L7" s="76"/>
    </row>
    <row r="8" spans="1:15" ht="34.5" customHeight="1" thickBot="1" x14ac:dyDescent="0.3">
      <c r="A8" s="79"/>
      <c r="B8" s="413" t="s">
        <v>58</v>
      </c>
      <c r="C8" s="414"/>
      <c r="D8" s="414"/>
      <c r="E8" s="414"/>
      <c r="F8" s="414"/>
      <c r="G8" s="414"/>
      <c r="H8" s="414"/>
      <c r="I8" s="414"/>
      <c r="J8" s="414"/>
      <c r="K8" s="415"/>
      <c r="L8" s="76"/>
    </row>
    <row r="9" spans="1:15" ht="57.65" customHeight="1" thickBot="1" x14ac:dyDescent="0.3">
      <c r="A9" s="79"/>
      <c r="B9" s="191" t="s">
        <v>45</v>
      </c>
      <c r="C9" s="192" t="s">
        <v>46</v>
      </c>
      <c r="D9" s="193" t="s">
        <v>47</v>
      </c>
      <c r="E9" s="194" t="s">
        <v>48</v>
      </c>
      <c r="F9" s="195" t="s">
        <v>49</v>
      </c>
      <c r="G9" s="195" t="s">
        <v>50</v>
      </c>
      <c r="H9" s="195" t="s">
        <v>51</v>
      </c>
      <c r="I9" s="195" t="s">
        <v>52</v>
      </c>
      <c r="J9" s="195" t="s">
        <v>53</v>
      </c>
      <c r="K9" s="195" t="s">
        <v>54</v>
      </c>
      <c r="L9" s="76"/>
    </row>
    <row r="10" spans="1:15" ht="12.75" customHeight="1" x14ac:dyDescent="0.25">
      <c r="A10" s="79"/>
      <c r="B10" s="32"/>
      <c r="C10" s="34"/>
      <c r="D10" s="33"/>
      <c r="E10" s="1"/>
      <c r="F10" s="15"/>
      <c r="G10" s="4"/>
      <c r="H10" s="2"/>
      <c r="I10" s="196">
        <f>G10*H10</f>
        <v>0</v>
      </c>
      <c r="J10" s="196" t="str">
        <f>IF(E10="Interne Kosten",I10,"-")</f>
        <v>-</v>
      </c>
      <c r="K10" s="196" t="str">
        <f>IF(E10="Externe Kosten",I10,"-")</f>
        <v>-</v>
      </c>
      <c r="L10" s="86"/>
    </row>
    <row r="11" spans="1:15" ht="12.5" x14ac:dyDescent="0.25">
      <c r="A11" s="79"/>
      <c r="B11" s="28"/>
      <c r="C11" s="35"/>
      <c r="D11" s="29"/>
      <c r="E11" s="3"/>
      <c r="F11" s="3"/>
      <c r="G11" s="4"/>
      <c r="H11" s="4"/>
      <c r="I11" s="197">
        <f t="shared" ref="I11:I40" si="0">G11*H11</f>
        <v>0</v>
      </c>
      <c r="J11" s="197" t="str">
        <f t="shared" ref="J11:J49" si="1">IF(E11="Interne Kosten",I11,"-")</f>
        <v>-</v>
      </c>
      <c r="K11" s="197" t="str">
        <f t="shared" ref="K11:K49" si="2">IF(E11="Externe Kosten",I11,"-")</f>
        <v>-</v>
      </c>
      <c r="L11" s="86"/>
    </row>
    <row r="12" spans="1:15" ht="12.5" x14ac:dyDescent="0.25">
      <c r="A12" s="79"/>
      <c r="B12" s="28"/>
      <c r="C12" s="35"/>
      <c r="D12" s="29"/>
      <c r="E12" s="3"/>
      <c r="F12" s="3"/>
      <c r="G12" s="4"/>
      <c r="H12" s="4"/>
      <c r="I12" s="197">
        <f t="shared" ref="I12:I29" si="3">G12*H12</f>
        <v>0</v>
      </c>
      <c r="J12" s="197" t="str">
        <f t="shared" ref="J12:J29" si="4">IF(E12="Interne Kosten",I12,"-")</f>
        <v>-</v>
      </c>
      <c r="K12" s="197" t="str">
        <f t="shared" ref="K12:K29" si="5">IF(E12="Externe Kosten",I12,"-")</f>
        <v>-</v>
      </c>
      <c r="L12" s="86"/>
    </row>
    <row r="13" spans="1:15" ht="13" x14ac:dyDescent="0.3">
      <c r="A13" s="79"/>
      <c r="B13" s="28"/>
      <c r="C13" s="35"/>
      <c r="D13" s="29"/>
      <c r="E13" s="3"/>
      <c r="F13" s="3"/>
      <c r="G13" s="4"/>
      <c r="H13" s="4"/>
      <c r="I13" s="197">
        <f t="shared" si="3"/>
        <v>0</v>
      </c>
      <c r="J13" s="197" t="str">
        <f t="shared" si="4"/>
        <v>-</v>
      </c>
      <c r="K13" s="197" t="str">
        <f t="shared" si="5"/>
        <v>-</v>
      </c>
      <c r="L13" s="198"/>
      <c r="M13" s="199"/>
      <c r="N13" s="199"/>
      <c r="O13" s="199"/>
    </row>
    <row r="14" spans="1:15" ht="12.5" x14ac:dyDescent="0.25">
      <c r="A14" s="79"/>
      <c r="B14" s="28"/>
      <c r="C14" s="35"/>
      <c r="D14" s="29"/>
      <c r="E14" s="3"/>
      <c r="F14" s="15"/>
      <c r="G14" s="4"/>
      <c r="H14" s="4"/>
      <c r="I14" s="197">
        <f t="shared" si="3"/>
        <v>0</v>
      </c>
      <c r="J14" s="197" t="str">
        <f t="shared" si="4"/>
        <v>-</v>
      </c>
      <c r="K14" s="197" t="str">
        <f t="shared" si="5"/>
        <v>-</v>
      </c>
      <c r="L14" s="86"/>
    </row>
    <row r="15" spans="1:15" ht="12.5" x14ac:dyDescent="0.25">
      <c r="A15" s="79"/>
      <c r="B15" s="28"/>
      <c r="C15" s="35"/>
      <c r="D15" s="29"/>
      <c r="E15" s="3"/>
      <c r="F15" s="3"/>
      <c r="G15" s="4"/>
      <c r="H15" s="4"/>
      <c r="I15" s="197">
        <f t="shared" si="3"/>
        <v>0</v>
      </c>
      <c r="J15" s="197" t="str">
        <f t="shared" si="4"/>
        <v>-</v>
      </c>
      <c r="K15" s="197" t="str">
        <f t="shared" si="5"/>
        <v>-</v>
      </c>
      <c r="L15" s="86"/>
    </row>
    <row r="16" spans="1:15" ht="12.5" x14ac:dyDescent="0.25">
      <c r="A16" s="79"/>
      <c r="B16" s="28"/>
      <c r="C16" s="35"/>
      <c r="D16" s="29"/>
      <c r="E16" s="3"/>
      <c r="F16" s="3"/>
      <c r="G16" s="4"/>
      <c r="H16" s="4"/>
      <c r="I16" s="197">
        <f t="shared" si="3"/>
        <v>0</v>
      </c>
      <c r="J16" s="197" t="str">
        <f t="shared" si="4"/>
        <v>-</v>
      </c>
      <c r="K16" s="197" t="str">
        <f t="shared" si="5"/>
        <v>-</v>
      </c>
      <c r="L16" s="86"/>
    </row>
    <row r="17" spans="1:15" ht="12.5" x14ac:dyDescent="0.25">
      <c r="A17" s="79"/>
      <c r="B17" s="28"/>
      <c r="C17" s="35"/>
      <c r="D17" s="29"/>
      <c r="E17" s="3"/>
      <c r="F17" s="3"/>
      <c r="G17" s="4"/>
      <c r="H17" s="4"/>
      <c r="I17" s="197">
        <f t="shared" si="3"/>
        <v>0</v>
      </c>
      <c r="J17" s="197" t="str">
        <f t="shared" si="4"/>
        <v>-</v>
      </c>
      <c r="K17" s="197" t="str">
        <f t="shared" si="5"/>
        <v>-</v>
      </c>
      <c r="L17" s="86"/>
    </row>
    <row r="18" spans="1:15" ht="12.5" x14ac:dyDescent="0.25">
      <c r="A18" s="79"/>
      <c r="B18" s="28"/>
      <c r="C18" s="35"/>
      <c r="D18" s="29"/>
      <c r="E18" s="3"/>
      <c r="F18" s="3"/>
      <c r="G18" s="4"/>
      <c r="H18" s="4"/>
      <c r="I18" s="197">
        <f t="shared" si="3"/>
        <v>0</v>
      </c>
      <c r="J18" s="197" t="str">
        <f t="shared" si="4"/>
        <v>-</v>
      </c>
      <c r="K18" s="197" t="str">
        <f t="shared" si="5"/>
        <v>-</v>
      </c>
      <c r="L18" s="86"/>
    </row>
    <row r="19" spans="1:15" ht="12.5" x14ac:dyDescent="0.25">
      <c r="A19" s="79"/>
      <c r="B19" s="28"/>
      <c r="C19" s="35"/>
      <c r="D19" s="29"/>
      <c r="E19" s="3"/>
      <c r="F19" s="3"/>
      <c r="G19" s="4"/>
      <c r="H19" s="4"/>
      <c r="I19" s="197">
        <f t="shared" si="3"/>
        <v>0</v>
      </c>
      <c r="J19" s="197" t="str">
        <f t="shared" si="4"/>
        <v>-</v>
      </c>
      <c r="K19" s="197" t="str">
        <f t="shared" si="5"/>
        <v>-</v>
      </c>
      <c r="L19" s="86"/>
    </row>
    <row r="20" spans="1:15" ht="12.5" x14ac:dyDescent="0.25">
      <c r="A20" s="79"/>
      <c r="B20" s="28"/>
      <c r="C20" s="35"/>
      <c r="D20" s="29"/>
      <c r="E20" s="3"/>
      <c r="F20" s="3"/>
      <c r="G20" s="4"/>
      <c r="H20" s="4"/>
      <c r="I20" s="197">
        <f t="shared" si="3"/>
        <v>0</v>
      </c>
      <c r="J20" s="197" t="str">
        <f t="shared" si="4"/>
        <v>-</v>
      </c>
      <c r="K20" s="197" t="str">
        <f t="shared" si="5"/>
        <v>-</v>
      </c>
      <c r="L20" s="86"/>
    </row>
    <row r="21" spans="1:15" ht="12.5" x14ac:dyDescent="0.25">
      <c r="A21" s="79"/>
      <c r="B21" s="28"/>
      <c r="C21" s="35"/>
      <c r="D21" s="29"/>
      <c r="E21" s="3"/>
      <c r="F21" s="3"/>
      <c r="G21" s="4"/>
      <c r="H21" s="4"/>
      <c r="I21" s="197">
        <f t="shared" si="3"/>
        <v>0</v>
      </c>
      <c r="J21" s="197" t="str">
        <f t="shared" si="4"/>
        <v>-</v>
      </c>
      <c r="K21" s="197" t="str">
        <f t="shared" si="5"/>
        <v>-</v>
      </c>
      <c r="L21" s="86"/>
    </row>
    <row r="22" spans="1:15" ht="12.5" x14ac:dyDescent="0.25">
      <c r="A22" s="79"/>
      <c r="B22" s="28"/>
      <c r="C22" s="35"/>
      <c r="D22" s="29"/>
      <c r="E22" s="3"/>
      <c r="F22" s="3"/>
      <c r="G22" s="4"/>
      <c r="H22" s="4"/>
      <c r="I22" s="197">
        <f t="shared" si="3"/>
        <v>0</v>
      </c>
      <c r="J22" s="197" t="str">
        <f t="shared" si="4"/>
        <v>-</v>
      </c>
      <c r="K22" s="197" t="str">
        <f t="shared" si="5"/>
        <v>-</v>
      </c>
      <c r="L22" s="86"/>
    </row>
    <row r="23" spans="1:15" ht="12.5" x14ac:dyDescent="0.25">
      <c r="A23" s="79"/>
      <c r="B23" s="28"/>
      <c r="C23" s="35"/>
      <c r="D23" s="29"/>
      <c r="E23" s="3"/>
      <c r="F23" s="3"/>
      <c r="G23" s="4"/>
      <c r="H23" s="4"/>
      <c r="I23" s="197">
        <f t="shared" si="3"/>
        <v>0</v>
      </c>
      <c r="J23" s="197" t="str">
        <f t="shared" si="4"/>
        <v>-</v>
      </c>
      <c r="K23" s="197" t="str">
        <f t="shared" si="5"/>
        <v>-</v>
      </c>
      <c r="L23" s="86"/>
    </row>
    <row r="24" spans="1:15" ht="13" x14ac:dyDescent="0.3">
      <c r="A24" s="79"/>
      <c r="B24" s="28"/>
      <c r="C24" s="35"/>
      <c r="D24" s="29"/>
      <c r="E24" s="3"/>
      <c r="F24" s="3"/>
      <c r="G24" s="4"/>
      <c r="H24" s="4"/>
      <c r="I24" s="197">
        <f t="shared" si="3"/>
        <v>0</v>
      </c>
      <c r="J24" s="197" t="str">
        <f t="shared" si="4"/>
        <v>-</v>
      </c>
      <c r="K24" s="197" t="str">
        <f t="shared" si="5"/>
        <v>-</v>
      </c>
      <c r="L24" s="198"/>
      <c r="M24" s="199"/>
      <c r="N24" s="199"/>
      <c r="O24" s="199"/>
    </row>
    <row r="25" spans="1:15" ht="12.5" x14ac:dyDescent="0.25">
      <c r="A25" s="79"/>
      <c r="B25" s="28"/>
      <c r="C25" s="35"/>
      <c r="D25" s="29"/>
      <c r="E25" s="3"/>
      <c r="F25" s="15"/>
      <c r="G25" s="4"/>
      <c r="H25" s="4"/>
      <c r="I25" s="197">
        <f t="shared" si="3"/>
        <v>0</v>
      </c>
      <c r="J25" s="197" t="str">
        <f t="shared" si="4"/>
        <v>-</v>
      </c>
      <c r="K25" s="197" t="str">
        <f t="shared" si="5"/>
        <v>-</v>
      </c>
      <c r="L25" s="86"/>
    </row>
    <row r="26" spans="1:15" ht="12.5" x14ac:dyDescent="0.25">
      <c r="A26" s="79"/>
      <c r="B26" s="28"/>
      <c r="C26" s="35"/>
      <c r="D26" s="29"/>
      <c r="E26" s="3"/>
      <c r="F26" s="3"/>
      <c r="G26" s="4"/>
      <c r="H26" s="4"/>
      <c r="I26" s="197">
        <f t="shared" si="3"/>
        <v>0</v>
      </c>
      <c r="J26" s="197" t="str">
        <f t="shared" si="4"/>
        <v>-</v>
      </c>
      <c r="K26" s="197" t="str">
        <f t="shared" si="5"/>
        <v>-</v>
      </c>
      <c r="L26" s="86"/>
    </row>
    <row r="27" spans="1:15" ht="12.5" x14ac:dyDescent="0.25">
      <c r="A27" s="79"/>
      <c r="B27" s="28"/>
      <c r="C27" s="35"/>
      <c r="D27" s="29"/>
      <c r="E27" s="3"/>
      <c r="F27" s="3"/>
      <c r="G27" s="4"/>
      <c r="H27" s="4"/>
      <c r="I27" s="197">
        <f t="shared" si="3"/>
        <v>0</v>
      </c>
      <c r="J27" s="197" t="str">
        <f t="shared" si="4"/>
        <v>-</v>
      </c>
      <c r="K27" s="197" t="str">
        <f t="shared" si="5"/>
        <v>-</v>
      </c>
      <c r="L27" s="86"/>
    </row>
    <row r="28" spans="1:15" ht="12.5" x14ac:dyDescent="0.25">
      <c r="A28" s="79"/>
      <c r="B28" s="28"/>
      <c r="C28" s="35"/>
      <c r="D28" s="29"/>
      <c r="E28" s="3"/>
      <c r="F28" s="3"/>
      <c r="G28" s="4"/>
      <c r="H28" s="4"/>
      <c r="I28" s="197">
        <f t="shared" si="3"/>
        <v>0</v>
      </c>
      <c r="J28" s="197" t="str">
        <f t="shared" si="4"/>
        <v>-</v>
      </c>
      <c r="K28" s="197" t="str">
        <f t="shared" si="5"/>
        <v>-</v>
      </c>
      <c r="L28" s="86"/>
    </row>
    <row r="29" spans="1:15" ht="12.5" x14ac:dyDescent="0.25">
      <c r="A29" s="79"/>
      <c r="B29" s="28"/>
      <c r="C29" s="35"/>
      <c r="D29" s="29"/>
      <c r="E29" s="3"/>
      <c r="F29" s="3"/>
      <c r="G29" s="4"/>
      <c r="H29" s="4"/>
      <c r="I29" s="197">
        <f t="shared" si="3"/>
        <v>0</v>
      </c>
      <c r="J29" s="197" t="str">
        <f t="shared" si="4"/>
        <v>-</v>
      </c>
      <c r="K29" s="197" t="str">
        <f t="shared" si="5"/>
        <v>-</v>
      </c>
      <c r="L29" s="86"/>
    </row>
    <row r="30" spans="1:15" ht="12.5" x14ac:dyDescent="0.25">
      <c r="A30" s="79"/>
      <c r="B30" s="28"/>
      <c r="C30" s="35"/>
      <c r="D30" s="29"/>
      <c r="E30" s="3"/>
      <c r="F30" s="3"/>
      <c r="G30" s="4"/>
      <c r="H30" s="4"/>
      <c r="I30" s="197">
        <f t="shared" si="0"/>
        <v>0</v>
      </c>
      <c r="J30" s="197" t="str">
        <f t="shared" si="1"/>
        <v>-</v>
      </c>
      <c r="K30" s="197" t="str">
        <f t="shared" si="2"/>
        <v>-</v>
      </c>
      <c r="L30" s="86"/>
    </row>
    <row r="31" spans="1:15" ht="13" x14ac:dyDescent="0.3">
      <c r="A31" s="79"/>
      <c r="B31" s="28"/>
      <c r="C31" s="35"/>
      <c r="D31" s="29"/>
      <c r="E31" s="3"/>
      <c r="F31" s="3"/>
      <c r="G31" s="4"/>
      <c r="H31" s="4"/>
      <c r="I31" s="197">
        <f t="shared" si="0"/>
        <v>0</v>
      </c>
      <c r="J31" s="197" t="str">
        <f t="shared" si="1"/>
        <v>-</v>
      </c>
      <c r="K31" s="197" t="str">
        <f t="shared" si="2"/>
        <v>-</v>
      </c>
      <c r="L31" s="198"/>
      <c r="M31" s="199"/>
      <c r="N31" s="199"/>
      <c r="O31" s="199"/>
    </row>
    <row r="32" spans="1:15" ht="12.5" x14ac:dyDescent="0.25">
      <c r="A32" s="79"/>
      <c r="B32" s="28"/>
      <c r="C32" s="35"/>
      <c r="D32" s="29"/>
      <c r="E32" s="3"/>
      <c r="F32" s="15"/>
      <c r="G32" s="4"/>
      <c r="H32" s="4"/>
      <c r="I32" s="197">
        <f t="shared" si="0"/>
        <v>0</v>
      </c>
      <c r="J32" s="197" t="str">
        <f t="shared" si="1"/>
        <v>-</v>
      </c>
      <c r="K32" s="197" t="str">
        <f t="shared" si="2"/>
        <v>-</v>
      </c>
      <c r="L32" s="86"/>
    </row>
    <row r="33" spans="1:12" ht="12.5" x14ac:dyDescent="0.25">
      <c r="A33" s="79"/>
      <c r="B33" s="28"/>
      <c r="C33" s="35"/>
      <c r="D33" s="29"/>
      <c r="E33" s="3"/>
      <c r="F33" s="3"/>
      <c r="G33" s="4"/>
      <c r="H33" s="4"/>
      <c r="I33" s="197">
        <f t="shared" si="0"/>
        <v>0</v>
      </c>
      <c r="J33" s="197" t="str">
        <f t="shared" si="1"/>
        <v>-</v>
      </c>
      <c r="K33" s="197" t="str">
        <f t="shared" si="2"/>
        <v>-</v>
      </c>
      <c r="L33" s="86"/>
    </row>
    <row r="34" spans="1:12" ht="12.5" x14ac:dyDescent="0.25">
      <c r="A34" s="79"/>
      <c r="B34" s="28"/>
      <c r="C34" s="35"/>
      <c r="D34" s="29"/>
      <c r="E34" s="3"/>
      <c r="F34" s="3"/>
      <c r="G34" s="4"/>
      <c r="H34" s="4"/>
      <c r="I34" s="197">
        <f t="shared" si="0"/>
        <v>0</v>
      </c>
      <c r="J34" s="197" t="str">
        <f t="shared" si="1"/>
        <v>-</v>
      </c>
      <c r="K34" s="197" t="str">
        <f t="shared" si="2"/>
        <v>-</v>
      </c>
      <c r="L34" s="86"/>
    </row>
    <row r="35" spans="1:12" ht="12.5" x14ac:dyDescent="0.25">
      <c r="A35" s="79"/>
      <c r="B35" s="28"/>
      <c r="C35" s="35"/>
      <c r="D35" s="29"/>
      <c r="E35" s="3"/>
      <c r="F35" s="3"/>
      <c r="G35" s="4"/>
      <c r="H35" s="4"/>
      <c r="I35" s="197">
        <f t="shared" si="0"/>
        <v>0</v>
      </c>
      <c r="J35" s="197" t="str">
        <f t="shared" si="1"/>
        <v>-</v>
      </c>
      <c r="K35" s="197" t="str">
        <f t="shared" si="2"/>
        <v>-</v>
      </c>
      <c r="L35" s="86"/>
    </row>
    <row r="36" spans="1:12" ht="12.5" x14ac:dyDescent="0.25">
      <c r="A36" s="79"/>
      <c r="B36" s="28"/>
      <c r="C36" s="35"/>
      <c r="D36" s="29"/>
      <c r="E36" s="3"/>
      <c r="F36" s="3"/>
      <c r="G36" s="4"/>
      <c r="H36" s="4"/>
      <c r="I36" s="197">
        <f t="shared" si="0"/>
        <v>0</v>
      </c>
      <c r="J36" s="197" t="str">
        <f t="shared" si="1"/>
        <v>-</v>
      </c>
      <c r="K36" s="197" t="str">
        <f t="shared" si="2"/>
        <v>-</v>
      </c>
      <c r="L36" s="86"/>
    </row>
    <row r="37" spans="1:12" ht="12.5" x14ac:dyDescent="0.25">
      <c r="A37" s="79"/>
      <c r="B37" s="28"/>
      <c r="C37" s="35"/>
      <c r="D37" s="29"/>
      <c r="E37" s="3"/>
      <c r="F37" s="3"/>
      <c r="G37" s="4"/>
      <c r="H37" s="4"/>
      <c r="I37" s="197">
        <f t="shared" si="0"/>
        <v>0</v>
      </c>
      <c r="J37" s="197" t="str">
        <f t="shared" ref="J37:J40" si="6">IF(E37="Interne Kosten",I37,"-")</f>
        <v>-</v>
      </c>
      <c r="K37" s="197" t="str">
        <f t="shared" ref="K37:K40" si="7">IF(E37="Externe Kosten",I37,"-")</f>
        <v>-</v>
      </c>
      <c r="L37" s="86"/>
    </row>
    <row r="38" spans="1:12" ht="12.5" x14ac:dyDescent="0.25">
      <c r="A38" s="79"/>
      <c r="B38" s="28"/>
      <c r="C38" s="35"/>
      <c r="D38" s="29"/>
      <c r="E38" s="3"/>
      <c r="F38" s="3"/>
      <c r="G38" s="4"/>
      <c r="H38" s="4"/>
      <c r="I38" s="197">
        <f t="shared" si="0"/>
        <v>0</v>
      </c>
      <c r="J38" s="197" t="str">
        <f t="shared" si="6"/>
        <v>-</v>
      </c>
      <c r="K38" s="197" t="str">
        <f t="shared" si="7"/>
        <v>-</v>
      </c>
      <c r="L38" s="86"/>
    </row>
    <row r="39" spans="1:12" ht="12.5" x14ac:dyDescent="0.25">
      <c r="A39" s="79"/>
      <c r="B39" s="28"/>
      <c r="C39" s="35"/>
      <c r="D39" s="29"/>
      <c r="E39" s="3"/>
      <c r="F39" s="3"/>
      <c r="G39" s="4"/>
      <c r="H39" s="4"/>
      <c r="I39" s="197">
        <f t="shared" si="0"/>
        <v>0</v>
      </c>
      <c r="J39" s="197" t="str">
        <f t="shared" si="6"/>
        <v>-</v>
      </c>
      <c r="K39" s="197" t="str">
        <f t="shared" si="7"/>
        <v>-</v>
      </c>
      <c r="L39" s="86"/>
    </row>
    <row r="40" spans="1:12" ht="12.5" x14ac:dyDescent="0.25">
      <c r="A40" s="79"/>
      <c r="B40" s="28"/>
      <c r="C40" s="35"/>
      <c r="D40" s="29"/>
      <c r="E40" s="3"/>
      <c r="F40" s="3"/>
      <c r="G40" s="4"/>
      <c r="H40" s="4"/>
      <c r="I40" s="197">
        <f t="shared" si="0"/>
        <v>0</v>
      </c>
      <c r="J40" s="197" t="str">
        <f t="shared" si="6"/>
        <v>-</v>
      </c>
      <c r="K40" s="197" t="str">
        <f t="shared" si="7"/>
        <v>-</v>
      </c>
      <c r="L40" s="86"/>
    </row>
    <row r="41" spans="1:12" ht="12.5" x14ac:dyDescent="0.25">
      <c r="A41" s="79"/>
      <c r="B41" s="28"/>
      <c r="C41" s="35"/>
      <c r="D41" s="29"/>
      <c r="E41" s="3"/>
      <c r="F41" s="3"/>
      <c r="G41" s="4"/>
      <c r="H41" s="4"/>
      <c r="I41" s="197">
        <f t="shared" ref="I41:I49" si="8">G41*H41</f>
        <v>0</v>
      </c>
      <c r="J41" s="197" t="str">
        <f t="shared" si="1"/>
        <v>-</v>
      </c>
      <c r="K41" s="197" t="str">
        <f t="shared" si="2"/>
        <v>-</v>
      </c>
      <c r="L41" s="86"/>
    </row>
    <row r="42" spans="1:12" ht="12.5" x14ac:dyDescent="0.25">
      <c r="A42" s="79"/>
      <c r="B42" s="28"/>
      <c r="C42" s="35"/>
      <c r="D42" s="29"/>
      <c r="E42" s="3"/>
      <c r="F42" s="3"/>
      <c r="G42" s="4"/>
      <c r="H42" s="4"/>
      <c r="I42" s="197">
        <f t="shared" si="8"/>
        <v>0</v>
      </c>
      <c r="J42" s="197" t="str">
        <f t="shared" si="1"/>
        <v>-</v>
      </c>
      <c r="K42" s="197" t="str">
        <f t="shared" si="2"/>
        <v>-</v>
      </c>
      <c r="L42" s="86"/>
    </row>
    <row r="43" spans="1:12" ht="12.5" x14ac:dyDescent="0.25">
      <c r="A43" s="79"/>
      <c r="B43" s="28"/>
      <c r="C43" s="35"/>
      <c r="D43" s="29"/>
      <c r="E43" s="3"/>
      <c r="F43" s="3"/>
      <c r="G43" s="4"/>
      <c r="H43" s="4"/>
      <c r="I43" s="197">
        <f t="shared" si="8"/>
        <v>0</v>
      </c>
      <c r="J43" s="197" t="str">
        <f t="shared" si="1"/>
        <v>-</v>
      </c>
      <c r="K43" s="197" t="str">
        <f t="shared" si="2"/>
        <v>-</v>
      </c>
      <c r="L43" s="86"/>
    </row>
    <row r="44" spans="1:12" ht="12.5" x14ac:dyDescent="0.25">
      <c r="A44" s="79"/>
      <c r="B44" s="28"/>
      <c r="C44" s="35"/>
      <c r="D44" s="29"/>
      <c r="E44" s="3"/>
      <c r="F44" s="3"/>
      <c r="G44" s="4"/>
      <c r="H44" s="4"/>
      <c r="I44" s="197">
        <f t="shared" si="8"/>
        <v>0</v>
      </c>
      <c r="J44" s="197" t="str">
        <f t="shared" si="1"/>
        <v>-</v>
      </c>
      <c r="K44" s="197" t="str">
        <f t="shared" si="2"/>
        <v>-</v>
      </c>
      <c r="L44" s="86"/>
    </row>
    <row r="45" spans="1:12" ht="12.5" x14ac:dyDescent="0.25">
      <c r="A45" s="79"/>
      <c r="B45" s="28"/>
      <c r="C45" s="35"/>
      <c r="D45" s="29"/>
      <c r="E45" s="3"/>
      <c r="F45" s="3"/>
      <c r="G45" s="4"/>
      <c r="H45" s="4"/>
      <c r="I45" s="197">
        <f t="shared" si="8"/>
        <v>0</v>
      </c>
      <c r="J45" s="197" t="str">
        <f t="shared" si="1"/>
        <v>-</v>
      </c>
      <c r="K45" s="197" t="str">
        <f t="shared" si="2"/>
        <v>-</v>
      </c>
      <c r="L45" s="86"/>
    </row>
    <row r="46" spans="1:12" ht="12.5" x14ac:dyDescent="0.25">
      <c r="A46" s="79"/>
      <c r="B46" s="28"/>
      <c r="C46" s="35"/>
      <c r="D46" s="29"/>
      <c r="E46" s="3"/>
      <c r="F46" s="3"/>
      <c r="G46" s="4"/>
      <c r="H46" s="4"/>
      <c r="I46" s="197">
        <f t="shared" si="8"/>
        <v>0</v>
      </c>
      <c r="J46" s="197" t="str">
        <f t="shared" si="1"/>
        <v>-</v>
      </c>
      <c r="K46" s="197" t="str">
        <f t="shared" si="2"/>
        <v>-</v>
      </c>
      <c r="L46" s="86"/>
    </row>
    <row r="47" spans="1:12" ht="12.5" x14ac:dyDescent="0.25">
      <c r="A47" s="79"/>
      <c r="B47" s="28"/>
      <c r="C47" s="35"/>
      <c r="D47" s="29"/>
      <c r="E47" s="3"/>
      <c r="F47" s="3"/>
      <c r="G47" s="4"/>
      <c r="H47" s="4"/>
      <c r="I47" s="197">
        <f t="shared" si="8"/>
        <v>0</v>
      </c>
      <c r="J47" s="197" t="str">
        <f t="shared" si="1"/>
        <v>-</v>
      </c>
      <c r="K47" s="197" t="str">
        <f t="shared" si="2"/>
        <v>-</v>
      </c>
      <c r="L47" s="86"/>
    </row>
    <row r="48" spans="1:12" ht="12.5" x14ac:dyDescent="0.25">
      <c r="A48" s="79"/>
      <c r="B48" s="28"/>
      <c r="C48" s="35"/>
      <c r="D48" s="29"/>
      <c r="E48" s="3"/>
      <c r="F48" s="3"/>
      <c r="G48" s="4"/>
      <c r="H48" s="4"/>
      <c r="I48" s="197">
        <f t="shared" si="8"/>
        <v>0</v>
      </c>
      <c r="J48" s="197" t="str">
        <f t="shared" si="1"/>
        <v>-</v>
      </c>
      <c r="K48" s="197" t="str">
        <f t="shared" si="2"/>
        <v>-</v>
      </c>
      <c r="L48" s="86"/>
    </row>
    <row r="49" spans="1:12" ht="13" thickBot="1" x14ac:dyDescent="0.3">
      <c r="A49" s="79"/>
      <c r="B49" s="30"/>
      <c r="C49" s="36"/>
      <c r="D49" s="31"/>
      <c r="E49" s="5"/>
      <c r="F49" s="5"/>
      <c r="G49" s="4"/>
      <c r="H49" s="6"/>
      <c r="I49" s="200">
        <f t="shared" si="8"/>
        <v>0</v>
      </c>
      <c r="J49" s="200" t="str">
        <f t="shared" si="1"/>
        <v>-</v>
      </c>
      <c r="K49" s="200" t="str">
        <f t="shared" si="2"/>
        <v>-</v>
      </c>
      <c r="L49" s="86"/>
    </row>
    <row r="50" spans="1:12" ht="13" x14ac:dyDescent="0.25">
      <c r="A50" s="76"/>
      <c r="B50" s="201"/>
      <c r="C50" s="202"/>
      <c r="D50" s="202"/>
      <c r="E50" s="202"/>
      <c r="F50" s="202"/>
      <c r="G50" s="202"/>
      <c r="H50" s="203" t="s">
        <v>0</v>
      </c>
      <c r="I50" s="204">
        <f>ROUND(SUM(I10:I49),0)</f>
        <v>0</v>
      </c>
      <c r="J50" s="205">
        <f>ROUND(SUM(J10:J49),0)</f>
        <v>0</v>
      </c>
      <c r="K50" s="205">
        <f>ROUND(SUM(K10:K49),0)</f>
        <v>0</v>
      </c>
      <c r="L50" s="76"/>
    </row>
    <row r="51" spans="1:12" ht="6" customHeight="1" x14ac:dyDescent="0.25">
      <c r="A51" s="76"/>
      <c r="B51" s="206"/>
      <c r="C51" s="206"/>
      <c r="D51" s="206"/>
      <c r="E51" s="206"/>
      <c r="F51" s="206"/>
      <c r="G51" s="207"/>
      <c r="H51" s="206"/>
      <c r="I51" s="208"/>
      <c r="J51" s="207"/>
      <c r="K51" s="207"/>
      <c r="L51" s="76"/>
    </row>
    <row r="52" spans="1:12" ht="77.25" customHeight="1" x14ac:dyDescent="0.25">
      <c r="A52" s="76"/>
      <c r="B52" s="209"/>
      <c r="C52" s="209"/>
      <c r="D52" s="209"/>
      <c r="E52" s="209"/>
      <c r="F52" s="209"/>
      <c r="G52" s="411" t="str">
        <f>IF(MAX(G56:G75)&gt;=100000, "Veuillez justifier les postes de coûts supérieurs à CHF 100 000 dans une annexe à l'aide d'explications sourcées ou, si possible, d'offres.", "")</f>
        <v/>
      </c>
      <c r="H52" s="411"/>
      <c r="I52" s="411"/>
      <c r="J52" s="411"/>
      <c r="K52" s="411"/>
      <c r="L52" s="86"/>
    </row>
    <row r="53" spans="1:12" ht="11.25" customHeight="1" thickBot="1" x14ac:dyDescent="0.3">
      <c r="A53" s="76"/>
      <c r="B53" s="209"/>
      <c r="C53" s="209"/>
      <c r="D53" s="209"/>
      <c r="E53" s="209"/>
      <c r="F53" s="209"/>
      <c r="G53" s="207"/>
      <c r="H53" s="209"/>
      <c r="I53" s="210"/>
      <c r="J53" s="210"/>
      <c r="K53" s="210"/>
      <c r="L53" s="76"/>
    </row>
    <row r="54" spans="1:12" ht="34.5" customHeight="1" thickBot="1" x14ac:dyDescent="0.3">
      <c r="A54" s="76"/>
      <c r="B54" s="413" t="s">
        <v>59</v>
      </c>
      <c r="C54" s="414"/>
      <c r="D54" s="414"/>
      <c r="E54" s="414"/>
      <c r="F54" s="414"/>
      <c r="G54" s="414"/>
      <c r="H54" s="414"/>
      <c r="I54" s="414"/>
      <c r="J54" s="414"/>
      <c r="K54" s="415"/>
      <c r="L54" s="76"/>
    </row>
    <row r="55" spans="1:12" ht="52" customHeight="1" thickBot="1" x14ac:dyDescent="0.3">
      <c r="A55" s="76"/>
      <c r="B55" s="416" t="s">
        <v>60</v>
      </c>
      <c r="C55" s="417"/>
      <c r="D55" s="418"/>
      <c r="E55" s="194" t="s">
        <v>48</v>
      </c>
      <c r="F55" s="195" t="s">
        <v>49</v>
      </c>
      <c r="G55" s="195" t="s">
        <v>50</v>
      </c>
      <c r="H55" s="195" t="s">
        <v>51</v>
      </c>
      <c r="I55" s="195" t="s">
        <v>52</v>
      </c>
      <c r="J55" s="195" t="s">
        <v>53</v>
      </c>
      <c r="K55" s="195" t="s">
        <v>54</v>
      </c>
      <c r="L55" s="76"/>
    </row>
    <row r="56" spans="1:12" ht="12.5" x14ac:dyDescent="0.25">
      <c r="A56" s="76"/>
      <c r="B56" s="419" t="s">
        <v>16</v>
      </c>
      <c r="C56" s="420"/>
      <c r="D56" s="421"/>
      <c r="E56" s="1"/>
      <c r="F56" s="3"/>
      <c r="G56" s="4"/>
      <c r="H56" s="2"/>
      <c r="I56" s="196">
        <f>G56*H56</f>
        <v>0</v>
      </c>
      <c r="J56" s="196" t="str">
        <f>IF(E56="Interne Kosten",I56,"-")</f>
        <v>-</v>
      </c>
      <c r="K56" s="196" t="str">
        <f>IF(E56="Externe Kosten",I56,"-")</f>
        <v>-</v>
      </c>
      <c r="L56" s="76"/>
    </row>
    <row r="57" spans="1:12" ht="12.5" x14ac:dyDescent="0.25">
      <c r="A57" s="76"/>
      <c r="B57" s="408"/>
      <c r="C57" s="409"/>
      <c r="D57" s="410"/>
      <c r="E57" s="3"/>
      <c r="F57" s="3"/>
      <c r="G57" s="4"/>
      <c r="H57" s="4"/>
      <c r="I57" s="197">
        <f t="shared" ref="I57:I74" si="9">G57*H57</f>
        <v>0</v>
      </c>
      <c r="J57" s="197" t="str">
        <f t="shared" ref="J57:J75" si="10">IF(E57="Interne Kosten",I57,"-")</f>
        <v>-</v>
      </c>
      <c r="K57" s="197" t="str">
        <f t="shared" ref="K57:K75" si="11">IF(E57="Externe Kosten",I57,"-")</f>
        <v>-</v>
      </c>
      <c r="L57" s="76"/>
    </row>
    <row r="58" spans="1:12" ht="12.5" x14ac:dyDescent="0.25">
      <c r="A58" s="76"/>
      <c r="B58" s="408"/>
      <c r="C58" s="409"/>
      <c r="D58" s="410"/>
      <c r="E58" s="3"/>
      <c r="F58" s="3"/>
      <c r="G58" s="4"/>
      <c r="H58" s="4"/>
      <c r="I58" s="197">
        <f t="shared" si="9"/>
        <v>0</v>
      </c>
      <c r="J58" s="197" t="str">
        <f t="shared" si="10"/>
        <v>-</v>
      </c>
      <c r="K58" s="197" t="str">
        <f t="shared" si="11"/>
        <v>-</v>
      </c>
      <c r="L58" s="76"/>
    </row>
    <row r="59" spans="1:12" ht="12.5" x14ac:dyDescent="0.25">
      <c r="A59" s="76"/>
      <c r="B59" s="408"/>
      <c r="C59" s="409"/>
      <c r="D59" s="410"/>
      <c r="E59" s="3"/>
      <c r="F59" s="3"/>
      <c r="G59" s="4"/>
      <c r="H59" s="4"/>
      <c r="I59" s="197">
        <f t="shared" si="9"/>
        <v>0</v>
      </c>
      <c r="J59" s="197" t="str">
        <f t="shared" si="10"/>
        <v>-</v>
      </c>
      <c r="K59" s="197" t="str">
        <f t="shared" si="11"/>
        <v>-</v>
      </c>
      <c r="L59" s="76"/>
    </row>
    <row r="60" spans="1:12" ht="12.5" x14ac:dyDescent="0.25">
      <c r="A60" s="76"/>
      <c r="B60" s="408"/>
      <c r="C60" s="409"/>
      <c r="D60" s="410"/>
      <c r="E60" s="3"/>
      <c r="F60" s="3"/>
      <c r="G60" s="4"/>
      <c r="H60" s="4"/>
      <c r="I60" s="197">
        <f t="shared" si="9"/>
        <v>0</v>
      </c>
      <c r="J60" s="197" t="str">
        <f t="shared" si="10"/>
        <v>-</v>
      </c>
      <c r="K60" s="197" t="str">
        <f t="shared" si="11"/>
        <v>-</v>
      </c>
      <c r="L60" s="76"/>
    </row>
    <row r="61" spans="1:12" ht="12.5" x14ac:dyDescent="0.25">
      <c r="A61" s="76"/>
      <c r="B61" s="408"/>
      <c r="C61" s="409"/>
      <c r="D61" s="410"/>
      <c r="E61" s="3"/>
      <c r="F61" s="3"/>
      <c r="G61" s="4"/>
      <c r="H61" s="4"/>
      <c r="I61" s="197">
        <f t="shared" si="9"/>
        <v>0</v>
      </c>
      <c r="J61" s="197" t="str">
        <f t="shared" si="10"/>
        <v>-</v>
      </c>
      <c r="K61" s="197" t="str">
        <f t="shared" si="11"/>
        <v>-</v>
      </c>
      <c r="L61" s="76"/>
    </row>
    <row r="62" spans="1:12" ht="12.5" x14ac:dyDescent="0.25">
      <c r="A62" s="76"/>
      <c r="B62" s="408"/>
      <c r="C62" s="409"/>
      <c r="D62" s="410"/>
      <c r="E62" s="3"/>
      <c r="F62" s="3"/>
      <c r="G62" s="4"/>
      <c r="H62" s="4"/>
      <c r="I62" s="197">
        <f t="shared" si="9"/>
        <v>0</v>
      </c>
      <c r="J62" s="197" t="str">
        <f t="shared" si="10"/>
        <v>-</v>
      </c>
      <c r="K62" s="197" t="str">
        <f t="shared" si="11"/>
        <v>-</v>
      </c>
      <c r="L62" s="76"/>
    </row>
    <row r="63" spans="1:12" ht="12.5" x14ac:dyDescent="0.25">
      <c r="A63" s="76"/>
      <c r="B63" s="408"/>
      <c r="C63" s="409"/>
      <c r="D63" s="410"/>
      <c r="E63" s="3"/>
      <c r="F63" s="3"/>
      <c r="G63" s="4"/>
      <c r="H63" s="4"/>
      <c r="I63" s="197">
        <f t="shared" ref="I63:I71" si="12">G63*H63</f>
        <v>0</v>
      </c>
      <c r="J63" s="197" t="str">
        <f t="shared" ref="J63:J71" si="13">IF(E63="Interne Kosten",I63,"-")</f>
        <v>-</v>
      </c>
      <c r="K63" s="197" t="str">
        <f t="shared" ref="K63:K71" si="14">IF(E63="Externe Kosten",I63,"-")</f>
        <v>-</v>
      </c>
      <c r="L63" s="76"/>
    </row>
    <row r="64" spans="1:12" ht="12.5" x14ac:dyDescent="0.25">
      <c r="A64" s="76"/>
      <c r="B64" s="408"/>
      <c r="C64" s="409"/>
      <c r="D64" s="410"/>
      <c r="E64" s="3"/>
      <c r="F64" s="3"/>
      <c r="G64" s="4"/>
      <c r="H64" s="4"/>
      <c r="I64" s="197">
        <f t="shared" si="12"/>
        <v>0</v>
      </c>
      <c r="J64" s="197" t="str">
        <f t="shared" si="13"/>
        <v>-</v>
      </c>
      <c r="K64" s="197" t="str">
        <f t="shared" si="14"/>
        <v>-</v>
      </c>
      <c r="L64" s="76"/>
    </row>
    <row r="65" spans="1:12" ht="12.5" x14ac:dyDescent="0.25">
      <c r="A65" s="76"/>
      <c r="B65" s="408"/>
      <c r="C65" s="409"/>
      <c r="D65" s="410"/>
      <c r="E65" s="3"/>
      <c r="F65" s="3"/>
      <c r="G65" s="4"/>
      <c r="H65" s="4"/>
      <c r="I65" s="197">
        <f t="shared" si="12"/>
        <v>0</v>
      </c>
      <c r="J65" s="197" t="str">
        <f t="shared" si="13"/>
        <v>-</v>
      </c>
      <c r="K65" s="197" t="str">
        <f t="shared" si="14"/>
        <v>-</v>
      </c>
      <c r="L65" s="76"/>
    </row>
    <row r="66" spans="1:12" ht="12.5" x14ac:dyDescent="0.25">
      <c r="A66" s="76"/>
      <c r="B66" s="408"/>
      <c r="C66" s="409"/>
      <c r="D66" s="410"/>
      <c r="E66" s="3"/>
      <c r="F66" s="3"/>
      <c r="G66" s="4"/>
      <c r="H66" s="4"/>
      <c r="I66" s="197">
        <f t="shared" si="12"/>
        <v>0</v>
      </c>
      <c r="J66" s="197" t="str">
        <f t="shared" si="13"/>
        <v>-</v>
      </c>
      <c r="K66" s="197" t="str">
        <f t="shared" si="14"/>
        <v>-</v>
      </c>
      <c r="L66" s="76"/>
    </row>
    <row r="67" spans="1:12" ht="12.5" x14ac:dyDescent="0.25">
      <c r="A67" s="76"/>
      <c r="B67" s="408"/>
      <c r="C67" s="409"/>
      <c r="D67" s="410"/>
      <c r="E67" s="3"/>
      <c r="F67" s="3"/>
      <c r="G67" s="4"/>
      <c r="H67" s="4"/>
      <c r="I67" s="197">
        <f t="shared" si="12"/>
        <v>0</v>
      </c>
      <c r="J67" s="197" t="str">
        <f t="shared" si="13"/>
        <v>-</v>
      </c>
      <c r="K67" s="197" t="str">
        <f t="shared" si="14"/>
        <v>-</v>
      </c>
      <c r="L67" s="76"/>
    </row>
    <row r="68" spans="1:12" ht="12.5" x14ac:dyDescent="0.25">
      <c r="A68" s="76"/>
      <c r="B68" s="408"/>
      <c r="C68" s="409"/>
      <c r="D68" s="410"/>
      <c r="E68" s="3"/>
      <c r="F68" s="3"/>
      <c r="G68" s="4"/>
      <c r="H68" s="4"/>
      <c r="I68" s="197">
        <f t="shared" si="12"/>
        <v>0</v>
      </c>
      <c r="J68" s="197" t="str">
        <f t="shared" si="13"/>
        <v>-</v>
      </c>
      <c r="K68" s="197" t="str">
        <f t="shared" si="14"/>
        <v>-</v>
      </c>
      <c r="L68" s="76"/>
    </row>
    <row r="69" spans="1:12" ht="12.5" x14ac:dyDescent="0.25">
      <c r="A69" s="76"/>
      <c r="B69" s="408"/>
      <c r="C69" s="409"/>
      <c r="D69" s="410"/>
      <c r="E69" s="3"/>
      <c r="F69" s="3"/>
      <c r="G69" s="4"/>
      <c r="H69" s="4"/>
      <c r="I69" s="197">
        <f t="shared" si="12"/>
        <v>0</v>
      </c>
      <c r="J69" s="197" t="str">
        <f t="shared" si="13"/>
        <v>-</v>
      </c>
      <c r="K69" s="197" t="str">
        <f t="shared" si="14"/>
        <v>-</v>
      </c>
      <c r="L69" s="76"/>
    </row>
    <row r="70" spans="1:12" ht="12.5" x14ac:dyDescent="0.25">
      <c r="A70" s="76"/>
      <c r="B70" s="408"/>
      <c r="C70" s="409"/>
      <c r="D70" s="410"/>
      <c r="E70" s="3"/>
      <c r="F70" s="3"/>
      <c r="G70" s="4"/>
      <c r="H70" s="4"/>
      <c r="I70" s="197">
        <f t="shared" si="12"/>
        <v>0</v>
      </c>
      <c r="J70" s="197" t="str">
        <f t="shared" si="13"/>
        <v>-</v>
      </c>
      <c r="K70" s="197" t="str">
        <f t="shared" si="14"/>
        <v>-</v>
      </c>
      <c r="L70" s="76"/>
    </row>
    <row r="71" spans="1:12" ht="12.5" x14ac:dyDescent="0.25">
      <c r="A71" s="76"/>
      <c r="B71" s="408"/>
      <c r="C71" s="409"/>
      <c r="D71" s="410"/>
      <c r="E71" s="3"/>
      <c r="F71" s="3"/>
      <c r="G71" s="4"/>
      <c r="H71" s="4"/>
      <c r="I71" s="197">
        <f t="shared" si="12"/>
        <v>0</v>
      </c>
      <c r="J71" s="197" t="str">
        <f t="shared" si="13"/>
        <v>-</v>
      </c>
      <c r="K71" s="197" t="str">
        <f t="shared" si="14"/>
        <v>-</v>
      </c>
      <c r="L71" s="76"/>
    </row>
    <row r="72" spans="1:12" ht="12.5" x14ac:dyDescent="0.25">
      <c r="A72" s="76"/>
      <c r="B72" s="408"/>
      <c r="C72" s="409"/>
      <c r="D72" s="410"/>
      <c r="E72" s="3"/>
      <c r="F72" s="3"/>
      <c r="G72" s="4"/>
      <c r="H72" s="4"/>
      <c r="I72" s="197">
        <f t="shared" si="9"/>
        <v>0</v>
      </c>
      <c r="J72" s="197" t="str">
        <f t="shared" si="10"/>
        <v>-</v>
      </c>
      <c r="K72" s="197" t="str">
        <f t="shared" si="11"/>
        <v>-</v>
      </c>
      <c r="L72" s="76"/>
    </row>
    <row r="73" spans="1:12" ht="12.5" x14ac:dyDescent="0.25">
      <c r="A73" s="76"/>
      <c r="B73" s="408"/>
      <c r="C73" s="409"/>
      <c r="D73" s="410"/>
      <c r="E73" s="3"/>
      <c r="F73" s="3"/>
      <c r="G73" s="4"/>
      <c r="H73" s="4"/>
      <c r="I73" s="197">
        <f t="shared" si="9"/>
        <v>0</v>
      </c>
      <c r="J73" s="197" t="str">
        <f t="shared" si="10"/>
        <v>-</v>
      </c>
      <c r="K73" s="197" t="str">
        <f t="shared" si="11"/>
        <v>-</v>
      </c>
      <c r="L73" s="76"/>
    </row>
    <row r="74" spans="1:12" ht="12.5" x14ac:dyDescent="0.25">
      <c r="A74" s="76"/>
      <c r="B74" s="408"/>
      <c r="C74" s="409"/>
      <c r="D74" s="410"/>
      <c r="E74" s="3"/>
      <c r="F74" s="3"/>
      <c r="G74" s="4"/>
      <c r="H74" s="4"/>
      <c r="I74" s="197">
        <f t="shared" si="9"/>
        <v>0</v>
      </c>
      <c r="J74" s="197" t="str">
        <f t="shared" si="10"/>
        <v>-</v>
      </c>
      <c r="K74" s="197" t="str">
        <f t="shared" si="11"/>
        <v>-</v>
      </c>
      <c r="L74" s="76"/>
    </row>
    <row r="75" spans="1:12" ht="13" thickBot="1" x14ac:dyDescent="0.3">
      <c r="A75" s="76"/>
      <c r="B75" s="428"/>
      <c r="C75" s="429"/>
      <c r="D75" s="430"/>
      <c r="E75" s="3"/>
      <c r="F75" s="3"/>
      <c r="G75" s="4"/>
      <c r="H75" s="4"/>
      <c r="I75" s="197">
        <f t="shared" ref="I75" si="15">G75*H75</f>
        <v>0</v>
      </c>
      <c r="J75" s="197" t="str">
        <f t="shared" si="10"/>
        <v>-</v>
      </c>
      <c r="K75" s="197" t="str">
        <f t="shared" si="11"/>
        <v>-</v>
      </c>
      <c r="L75" s="76"/>
    </row>
    <row r="76" spans="1:12" ht="17.149999999999999" customHeight="1" x14ac:dyDescent="0.25">
      <c r="A76" s="76"/>
      <c r="B76" s="211"/>
      <c r="C76" s="212"/>
      <c r="D76" s="212"/>
      <c r="E76" s="212"/>
      <c r="F76" s="212"/>
      <c r="G76" s="212"/>
      <c r="H76" s="213" t="s">
        <v>0</v>
      </c>
      <c r="I76" s="204">
        <f>ROUND(SUM(I56:I75),0)</f>
        <v>0</v>
      </c>
      <c r="J76" s="205">
        <f>ROUND(SUM(J56:J75),0)</f>
        <v>0</v>
      </c>
      <c r="K76" s="205">
        <f>ROUND(SUM(K56:K75),0)</f>
        <v>0</v>
      </c>
      <c r="L76" s="76"/>
    </row>
    <row r="77" spans="1:12" ht="12.5" x14ac:dyDescent="0.25">
      <c r="A77" s="76"/>
      <c r="B77" s="214"/>
      <c r="C77" s="65"/>
      <c r="D77" s="65"/>
      <c r="E77" s="65"/>
      <c r="F77" s="65"/>
      <c r="G77" s="65"/>
      <c r="H77" s="65"/>
      <c r="I77" s="65"/>
      <c r="J77" s="65"/>
      <c r="K77" s="61"/>
      <c r="L77" s="76"/>
    </row>
    <row r="78" spans="1:12" ht="12.5" x14ac:dyDescent="0.25">
      <c r="A78" s="76"/>
      <c r="B78" s="215"/>
      <c r="C78" s="216"/>
      <c r="D78" s="216"/>
      <c r="E78" s="216"/>
      <c r="F78" s="216"/>
      <c r="G78" s="216"/>
      <c r="H78" s="216"/>
      <c r="I78" s="216"/>
      <c r="J78" s="216"/>
      <c r="K78" s="217"/>
      <c r="L78" s="76"/>
    </row>
    <row r="79" spans="1:12" ht="12.5" x14ac:dyDescent="0.25">
      <c r="A79" s="76"/>
      <c r="B79" s="215"/>
      <c r="C79" s="216"/>
      <c r="D79" s="216"/>
      <c r="E79" s="216"/>
      <c r="F79" s="216"/>
      <c r="G79" s="216"/>
      <c r="H79" s="216"/>
      <c r="I79" s="216"/>
      <c r="J79" s="216"/>
      <c r="K79" s="217"/>
      <c r="L79" s="76"/>
    </row>
    <row r="80" spans="1:12" ht="12.5" x14ac:dyDescent="0.25">
      <c r="A80" s="76"/>
      <c r="B80" s="215"/>
      <c r="C80" s="216"/>
      <c r="D80" s="216"/>
      <c r="E80" s="216"/>
      <c r="F80" s="216"/>
      <c r="G80" s="216"/>
      <c r="H80" s="216"/>
      <c r="I80" s="216"/>
      <c r="J80" s="216"/>
      <c r="K80" s="217"/>
      <c r="L80" s="76"/>
    </row>
    <row r="81" spans="1:12" ht="12.65" customHeight="1" x14ac:dyDescent="0.25">
      <c r="A81" s="76"/>
      <c r="B81" s="422"/>
      <c r="C81" s="423"/>
      <c r="D81" s="424"/>
      <c r="E81" s="76"/>
      <c r="F81" s="76"/>
      <c r="G81" s="76"/>
      <c r="H81" s="76"/>
      <c r="I81" s="76"/>
      <c r="J81" s="76"/>
      <c r="K81" s="76"/>
      <c r="L81" s="76"/>
    </row>
    <row r="82" spans="1:12" ht="13" hidden="1" customHeight="1" x14ac:dyDescent="0.25">
      <c r="A82" s="76"/>
      <c r="B82" s="425"/>
      <c r="C82" s="426"/>
      <c r="D82" s="427"/>
      <c r="E82" s="87"/>
      <c r="F82" s="76"/>
      <c r="G82" s="76"/>
      <c r="H82" s="87"/>
      <c r="I82" s="76"/>
      <c r="J82" s="76"/>
      <c r="K82" s="76"/>
      <c r="L82" s="76"/>
    </row>
    <row r="83" spans="1:12" ht="12.65" hidden="1" customHeight="1" x14ac:dyDescent="0.25">
      <c r="A83" s="218"/>
      <c r="B83" s="218"/>
      <c r="C83" s="218"/>
      <c r="D83" s="218"/>
      <c r="E83" s="218"/>
      <c r="F83" s="218"/>
      <c r="G83" s="218"/>
      <c r="H83" s="218"/>
      <c r="I83" s="218"/>
      <c r="J83" s="218"/>
      <c r="K83" s="218"/>
      <c r="L83" s="218"/>
    </row>
    <row r="88" spans="1:12" ht="13" hidden="1" customHeight="1" x14ac:dyDescent="0.3">
      <c r="B88" s="199"/>
      <c r="C88" s="199"/>
      <c r="D88" s="199"/>
      <c r="E88" s="199"/>
      <c r="H88" s="199"/>
    </row>
  </sheetData>
  <sheetProtection algorithmName="SHA-512" hashValue="aKsgy1LGgyN9hWq49aSuhN4pIw4Ci5HxCPFG8RTiKnixc3aK2RJLB+KtL0+96Kekxc3lOTRgmY8PKDAuCPdd3g==" saltValue="IKrh1cKRAOJ1bb6rXG43gA==" spinCount="100000" sheet="1" selectLockedCells="1"/>
  <mergeCells count="28">
    <mergeCell ref="B81:D81"/>
    <mergeCell ref="B82:D82"/>
    <mergeCell ref="B75:D75"/>
    <mergeCell ref="B74:D74"/>
    <mergeCell ref="B70:D70"/>
    <mergeCell ref="B71:D71"/>
    <mergeCell ref="B72:D72"/>
    <mergeCell ref="B73:D73"/>
    <mergeCell ref="B69:D69"/>
    <mergeCell ref="B65:D65"/>
    <mergeCell ref="B55:D55"/>
    <mergeCell ref="B54:K54"/>
    <mergeCell ref="B63:D63"/>
    <mergeCell ref="B64:D64"/>
    <mergeCell ref="B56:D56"/>
    <mergeCell ref="B57:D57"/>
    <mergeCell ref="B58:D58"/>
    <mergeCell ref="B59:D59"/>
    <mergeCell ref="B60:D60"/>
    <mergeCell ref="B61:D61"/>
    <mergeCell ref="B62:D62"/>
    <mergeCell ref="B66:D66"/>
    <mergeCell ref="B2:I3"/>
    <mergeCell ref="B67:D67"/>
    <mergeCell ref="B68:D68"/>
    <mergeCell ref="H5:K6"/>
    <mergeCell ref="B8:K8"/>
    <mergeCell ref="G52:K52"/>
  </mergeCells>
  <conditionalFormatting sqref="G10:G49">
    <cfRule type="cellIs" dxfId="32" priority="2" operator="greaterThanOrEqual">
      <formula>100000</formula>
    </cfRule>
  </conditionalFormatting>
  <conditionalFormatting sqref="G56:G75">
    <cfRule type="cellIs" dxfId="30" priority="1" operator="greaterThanOrEqual">
      <formula>100000</formula>
    </cfRule>
  </conditionalFormatting>
  <conditionalFormatting sqref="J10:K49">
    <cfRule type="expression" dxfId="27" priority="12">
      <formula>#REF!="Pilot-/Demonstrationsprojekt (P+D)"</formula>
    </cfRule>
  </conditionalFormatting>
  <conditionalFormatting sqref="J56:K75">
    <cfRule type="expression" dxfId="25" priority="10">
      <formula>#REF!="Pilot-/Demonstrationsprojekt (P+D)"</formula>
    </cfRule>
  </conditionalFormatting>
  <dataValidations count="1">
    <dataValidation allowBlank="1" showInputMessage="1" showErrorMessage="1" sqref="D12:D48 D56:D75" xr:uid="{E8CECFDA-3C7F-4263-BC40-E698F5DF52CD}"/>
  </dataValidations>
  <pageMargins left="0.23622047244094491" right="0.23622047244094491" top="0.74803149606299213" bottom="0.74803149606299213" header="0.31496062992125984" footer="0.31496062992125984"/>
  <pageSetup paperSize="9" scale="37" orientation="landscape" r:id="rId1"/>
  <headerFooter>
    <oddHeader xml:space="preserve">&amp;C&amp;"Arial,Fett"&amp;14Investitionskosten
</oddHeader>
  </headerFooter>
  <colBreaks count="2" manualBreakCount="2">
    <brk id="5" max="34" man="1"/>
    <brk id="10" max="35" man="1"/>
  </colBreaks>
  <customProperties>
    <customPr name="_pios_id" r:id="rId2"/>
  </customProperties>
  <extLst>
    <ext xmlns:x14="http://schemas.microsoft.com/office/spreadsheetml/2009/9/main" uri="{78C0D931-6437-407d-A8EE-F0AAD7539E65}">
      <x14:conditionalFormattings>
        <x14:conditionalFormatting xmlns:xm="http://schemas.microsoft.com/office/excel/2006/main">
          <x14:cfRule type="expression" priority="27" id="{FCE8894E-5FD5-4DBE-8862-E2D1EC92B960}">
            <xm:f>'(4) Financement &amp; aide fin.'!$K$24&lt;&gt;#REF!+$K$50</xm:f>
            <x14:dxf>
              <fill>
                <patternFill>
                  <bgColor rgb="FFFF0000"/>
                </patternFill>
              </fill>
            </x14:dxf>
          </x14:cfRule>
          <xm:sqref>G50:G51 G53</xm:sqref>
        </x14:conditionalFormatting>
        <x14:conditionalFormatting xmlns:xm="http://schemas.microsoft.com/office/excel/2006/main">
          <x14:cfRule type="expression" priority="5" id="{3E64E25B-C682-4666-BF51-ACAE2F678081}">
            <xm:f>'(4) Financement &amp; aide fin.'!$K$24&lt;&gt;#REF!+$K$50</xm:f>
            <x14:dxf>
              <fill>
                <patternFill>
                  <bgColor rgb="FFFF0000"/>
                </patternFill>
              </fill>
            </x14:dxf>
          </x14:cfRule>
          <xm:sqref>G76:K76</xm:sqref>
        </x14:conditionalFormatting>
        <x14:conditionalFormatting xmlns:xm="http://schemas.microsoft.com/office/excel/2006/main">
          <x14:cfRule type="expression" priority="14" id="{06BB0373-087B-4E73-B536-DBAB10CCB729}">
            <xm:f>'(4) Financement &amp; aide fin.'!$K$24&lt;&gt;#REF!+$K$50</xm:f>
            <x14:dxf>
              <fill>
                <patternFill>
                  <bgColor rgb="FFFF0000"/>
                </patternFill>
              </fill>
            </x14:dxf>
          </x14:cfRule>
          <xm:sqref>H50:I50</xm:sqref>
        </x14:conditionalFormatting>
        <x14:conditionalFormatting xmlns:xm="http://schemas.microsoft.com/office/excel/2006/main">
          <x14:cfRule type="expression" priority="17" id="{A544D8EA-3A5B-4FC1-A435-6F4F93B8D57B}">
            <xm:f>'(4) Financement &amp; aide fin.'!$K$24&lt;&gt;#REF!+$K$50</xm:f>
            <x14:dxf>
              <fill>
                <patternFill>
                  <bgColor rgb="FFFF0000"/>
                </patternFill>
              </fill>
            </x14:dxf>
          </x14:cfRule>
          <xm:sqref>J50:K51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F27454F-3019-4445-8444-229236154E93}">
          <x14:formula1>
            <xm:f>Legende!$A$2:$A$8</xm:f>
          </x14:formula1>
          <xm:sqref>E10:E49 E56:E75</xm:sqref>
        </x14:dataValidation>
        <x14:dataValidation type="list" allowBlank="1" showInputMessage="1" showErrorMessage="1" xr:uid="{AA362B21-FC08-4842-B546-EDF1C1F28D9D}">
          <x14:formula1>
            <xm:f>'(1) Vue d''ensemble'!$E$15:$E$25</xm:f>
          </x14:formula1>
          <xm:sqref>F10:F49 F56:F75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C50A-4C0D-4710-B742-39B103861F97}">
  <sheetPr>
    <pageSetUpPr fitToPage="1"/>
  </sheetPr>
  <dimension ref="A1:V83"/>
  <sheetViews>
    <sheetView topLeftCell="A2" zoomScaleNormal="100" workbookViewId="0">
      <selection activeCell="B9" sqref="B9"/>
    </sheetView>
  </sheetViews>
  <sheetFormatPr baseColWidth="10" defaultColWidth="0" defaultRowHeight="0" customHeight="1" zeroHeight="1" x14ac:dyDescent="0.25"/>
  <cols>
    <col min="1" max="1" width="2.7265625" customWidth="1"/>
    <col min="2" max="2" width="35.26953125" customWidth="1"/>
    <col min="3" max="3" width="39.81640625" customWidth="1"/>
    <col min="4" max="4" width="26.26953125" customWidth="1"/>
    <col min="5" max="5" width="26.453125" customWidth="1"/>
    <col min="6" max="6" width="17.54296875" bestFit="1" customWidth="1"/>
    <col min="7" max="7" width="15" customWidth="1"/>
    <col min="8" max="8" width="13.453125" customWidth="1"/>
    <col min="9" max="9" width="10.81640625" customWidth="1"/>
    <col min="10" max="10" width="9.7265625" hidden="1" customWidth="1"/>
    <col min="11" max="11" width="10.54296875" hidden="1" customWidth="1"/>
    <col min="12" max="12" width="2.7265625" customWidth="1"/>
    <col min="13" max="22" width="0" hidden="1" customWidth="1"/>
    <col min="23" max="16384" width="11.453125" hidden="1"/>
  </cols>
  <sheetData>
    <row r="1" spans="1:15" ht="8.25" customHeight="1" x14ac:dyDescent="0.25">
      <c r="A1" s="76"/>
      <c r="B1" s="173"/>
      <c r="C1" s="63"/>
      <c r="D1" s="63"/>
      <c r="E1" s="63"/>
      <c r="F1" s="63"/>
      <c r="G1" s="63"/>
      <c r="H1" s="63"/>
      <c r="I1" s="63"/>
      <c r="J1" s="63"/>
      <c r="K1" s="63"/>
      <c r="L1" s="76"/>
    </row>
    <row r="2" spans="1:15" ht="138.75" customHeight="1" x14ac:dyDescent="0.25">
      <c r="A2" s="79"/>
      <c r="B2" s="434" t="s">
        <v>96</v>
      </c>
      <c r="C2" s="435"/>
      <c r="D2" s="435"/>
      <c r="E2" s="435"/>
      <c r="F2" s="435"/>
      <c r="G2" s="435"/>
      <c r="H2" s="435"/>
      <c r="I2" s="436"/>
      <c r="J2" s="219"/>
      <c r="K2" s="220"/>
      <c r="L2" s="86"/>
    </row>
    <row r="3" spans="1:15" ht="13" thickBot="1" x14ac:dyDescent="0.3">
      <c r="A3" s="76"/>
      <c r="B3" s="221"/>
      <c r="C3" s="180"/>
      <c r="D3" s="180"/>
      <c r="E3" s="180"/>
      <c r="F3" s="180"/>
      <c r="G3" s="180"/>
      <c r="H3" s="180"/>
      <c r="I3" s="180"/>
      <c r="J3" s="180"/>
      <c r="K3" s="180"/>
      <c r="L3" s="76"/>
    </row>
    <row r="4" spans="1:15" ht="60.75" customHeight="1" x14ac:dyDescent="0.25">
      <c r="A4" s="79"/>
      <c r="B4" s="19"/>
      <c r="C4" s="181"/>
      <c r="D4" s="350" t="s">
        <v>91</v>
      </c>
      <c r="E4" s="351" t="s">
        <v>92</v>
      </c>
      <c r="F4" s="352" t="s">
        <v>61</v>
      </c>
      <c r="G4" s="437" t="str">
        <f>IF(MAX(G9:G48)&gt;=100000, "Veuillez justifier les postes de coûts supérieurs à CHF 100 000 dans une annexe à l'aide d'offres ou d'explications sourcées.", "")</f>
        <v/>
      </c>
      <c r="H4" s="438"/>
      <c r="I4" s="438"/>
      <c r="J4" s="438"/>
      <c r="K4" s="439"/>
      <c r="L4" s="76"/>
    </row>
    <row r="5" spans="1:15" ht="21.65" customHeight="1" thickBot="1" x14ac:dyDescent="0.3">
      <c r="A5" s="79"/>
      <c r="B5" s="185"/>
      <c r="C5" s="222"/>
      <c r="D5" s="186">
        <f>$I$49</f>
        <v>0</v>
      </c>
      <c r="E5" s="187">
        <f>$I$74</f>
        <v>0</v>
      </c>
      <c r="F5" s="188">
        <f>D5-E5</f>
        <v>0</v>
      </c>
      <c r="G5" s="437"/>
      <c r="H5" s="438"/>
      <c r="I5" s="438"/>
      <c r="J5" s="438"/>
      <c r="K5" s="439"/>
      <c r="L5" s="76"/>
    </row>
    <row r="6" spans="1:15" ht="13" thickBot="1" x14ac:dyDescent="0.3">
      <c r="A6" s="79"/>
      <c r="B6" s="185"/>
      <c r="C6" s="185"/>
      <c r="D6" s="185"/>
      <c r="E6" s="185"/>
      <c r="F6" s="185"/>
      <c r="G6" s="185"/>
      <c r="H6" s="185"/>
      <c r="I6" s="185"/>
      <c r="J6" s="185"/>
      <c r="K6" s="185"/>
      <c r="L6" s="76"/>
    </row>
    <row r="7" spans="1:15" ht="34.5" customHeight="1" thickBot="1" x14ac:dyDescent="0.3">
      <c r="A7" s="79"/>
      <c r="B7" s="431" t="s">
        <v>84</v>
      </c>
      <c r="C7" s="432"/>
      <c r="D7" s="432"/>
      <c r="E7" s="432"/>
      <c r="F7" s="432"/>
      <c r="G7" s="432"/>
      <c r="H7" s="432"/>
      <c r="I7" s="432"/>
      <c r="J7" s="432"/>
      <c r="K7" s="433"/>
      <c r="L7" s="76"/>
    </row>
    <row r="8" spans="1:15" ht="80.150000000000006" customHeight="1" thickBot="1" x14ac:dyDescent="0.3">
      <c r="A8" s="79"/>
      <c r="B8" s="191" t="s">
        <v>45</v>
      </c>
      <c r="C8" s="192" t="s">
        <v>46</v>
      </c>
      <c r="D8" s="193" t="s">
        <v>47</v>
      </c>
      <c r="E8" s="194" t="s">
        <v>48</v>
      </c>
      <c r="F8" s="195" t="s">
        <v>49</v>
      </c>
      <c r="G8" s="223" t="s">
        <v>62</v>
      </c>
      <c r="H8" s="195" t="s">
        <v>63</v>
      </c>
      <c r="I8" s="195" t="s">
        <v>52</v>
      </c>
      <c r="J8" s="195" t="s">
        <v>53</v>
      </c>
      <c r="K8" s="195" t="s">
        <v>54</v>
      </c>
      <c r="L8" s="76"/>
    </row>
    <row r="9" spans="1:15" ht="12.75" customHeight="1" x14ac:dyDescent="0.25">
      <c r="A9" s="79"/>
      <c r="B9" s="37"/>
      <c r="C9" s="34"/>
      <c r="D9" s="38"/>
      <c r="E9" s="1"/>
      <c r="F9" s="1"/>
      <c r="G9" s="4"/>
      <c r="H9" s="2"/>
      <c r="I9" s="196">
        <f>G9*H9</f>
        <v>0</v>
      </c>
      <c r="J9" s="196" t="str">
        <f>IF(E9="Interne Kosten",I9,"-")</f>
        <v>-</v>
      </c>
      <c r="K9" s="196" t="str">
        <f>IF(E9="Externe Kosten",I9,"-")</f>
        <v>-</v>
      </c>
      <c r="L9" s="86"/>
    </row>
    <row r="10" spans="1:15" ht="12.5" x14ac:dyDescent="0.25">
      <c r="A10" s="79"/>
      <c r="B10" s="39"/>
      <c r="C10" s="35"/>
      <c r="D10" s="40"/>
      <c r="E10" s="3"/>
      <c r="F10" s="3"/>
      <c r="G10" s="4"/>
      <c r="H10" s="4"/>
      <c r="I10" s="197">
        <f t="shared" ref="I10:I14" si="0">G10*H10</f>
        <v>0</v>
      </c>
      <c r="J10" s="197" t="str">
        <f t="shared" ref="J10:J48" si="1">IF(E10="Interne Kosten",I10,"-")</f>
        <v>-</v>
      </c>
      <c r="K10" s="197" t="str">
        <f>IF(E10="Externe Kosten",I10,"-")</f>
        <v>-</v>
      </c>
      <c r="L10" s="86"/>
    </row>
    <row r="11" spans="1:15" ht="12.5" x14ac:dyDescent="0.25">
      <c r="A11" s="79"/>
      <c r="B11" s="39"/>
      <c r="C11" s="35"/>
      <c r="D11" s="40"/>
      <c r="E11" s="3"/>
      <c r="F11" s="3"/>
      <c r="G11" s="4"/>
      <c r="H11" s="4"/>
      <c r="I11" s="197">
        <f t="shared" si="0"/>
        <v>0</v>
      </c>
      <c r="J11" s="197" t="str">
        <f t="shared" si="1"/>
        <v>-</v>
      </c>
      <c r="K11" s="197" t="str">
        <f t="shared" ref="K11:K48" si="2">IF(E11="Externe Kosten",I11,"-")</f>
        <v>-</v>
      </c>
      <c r="L11" s="86"/>
    </row>
    <row r="12" spans="1:15" ht="13" x14ac:dyDescent="0.3">
      <c r="A12" s="79"/>
      <c r="B12" s="39"/>
      <c r="C12" s="35"/>
      <c r="D12" s="40"/>
      <c r="E12" s="3"/>
      <c r="F12" s="3"/>
      <c r="G12" s="4"/>
      <c r="H12" s="4"/>
      <c r="I12" s="197">
        <f t="shared" si="0"/>
        <v>0</v>
      </c>
      <c r="J12" s="197" t="str">
        <f t="shared" si="1"/>
        <v>-</v>
      </c>
      <c r="K12" s="197" t="str">
        <f t="shared" si="2"/>
        <v>-</v>
      </c>
      <c r="L12" s="198"/>
      <c r="M12" s="199"/>
      <c r="N12" s="199"/>
      <c r="O12" s="199"/>
    </row>
    <row r="13" spans="1:15" ht="12.5" x14ac:dyDescent="0.25">
      <c r="A13" s="79"/>
      <c r="B13" s="39"/>
      <c r="C13" s="35"/>
      <c r="D13" s="40"/>
      <c r="E13" s="3"/>
      <c r="F13" s="15"/>
      <c r="G13" s="4"/>
      <c r="H13" s="4"/>
      <c r="I13" s="197">
        <f t="shared" si="0"/>
        <v>0</v>
      </c>
      <c r="J13" s="197" t="str">
        <f t="shared" si="1"/>
        <v>-</v>
      </c>
      <c r="K13" s="197" t="str">
        <f t="shared" si="2"/>
        <v>-</v>
      </c>
      <c r="L13" s="86"/>
    </row>
    <row r="14" spans="1:15" ht="12.5" x14ac:dyDescent="0.25">
      <c r="A14" s="79"/>
      <c r="B14" s="39"/>
      <c r="C14" s="35"/>
      <c r="D14" s="40"/>
      <c r="E14" s="3"/>
      <c r="F14" s="3"/>
      <c r="G14" s="4"/>
      <c r="H14" s="4"/>
      <c r="I14" s="197">
        <f t="shared" si="0"/>
        <v>0</v>
      </c>
      <c r="J14" s="197" t="str">
        <f t="shared" si="1"/>
        <v>-</v>
      </c>
      <c r="K14" s="197" t="str">
        <f t="shared" si="2"/>
        <v>-</v>
      </c>
      <c r="L14" s="86"/>
    </row>
    <row r="15" spans="1:15" ht="12.5" x14ac:dyDescent="0.25">
      <c r="A15" s="79"/>
      <c r="B15" s="39"/>
      <c r="C15" s="35"/>
      <c r="D15" s="40"/>
      <c r="E15" s="3"/>
      <c r="F15" s="3"/>
      <c r="G15" s="4"/>
      <c r="H15" s="4"/>
      <c r="I15" s="197">
        <f t="shared" ref="I15:I48" si="3">G15*H15</f>
        <v>0</v>
      </c>
      <c r="J15" s="197" t="str">
        <f t="shared" si="1"/>
        <v>-</v>
      </c>
      <c r="K15" s="197" t="str">
        <f t="shared" si="2"/>
        <v>-</v>
      </c>
      <c r="L15" s="86"/>
    </row>
    <row r="16" spans="1:15" ht="12.5" x14ac:dyDescent="0.25">
      <c r="A16" s="79"/>
      <c r="B16" s="39"/>
      <c r="C16" s="35"/>
      <c r="D16" s="40"/>
      <c r="E16" s="3"/>
      <c r="F16" s="3"/>
      <c r="G16" s="4"/>
      <c r="H16" s="4"/>
      <c r="I16" s="197">
        <f t="shared" si="3"/>
        <v>0</v>
      </c>
      <c r="J16" s="197" t="str">
        <f t="shared" si="1"/>
        <v>-</v>
      </c>
      <c r="K16" s="197" t="str">
        <f t="shared" si="2"/>
        <v>-</v>
      </c>
      <c r="L16" s="86"/>
    </row>
    <row r="17" spans="1:15" ht="12.5" x14ac:dyDescent="0.25">
      <c r="A17" s="79"/>
      <c r="B17" s="39"/>
      <c r="C17" s="35"/>
      <c r="D17" s="40"/>
      <c r="E17" s="3"/>
      <c r="F17" s="3"/>
      <c r="G17" s="4"/>
      <c r="H17" s="4"/>
      <c r="I17" s="197">
        <f t="shared" si="3"/>
        <v>0</v>
      </c>
      <c r="J17" s="197" t="str">
        <f t="shared" si="1"/>
        <v>-</v>
      </c>
      <c r="K17" s="197" t="str">
        <f t="shared" si="2"/>
        <v>-</v>
      </c>
      <c r="L17" s="86"/>
    </row>
    <row r="18" spans="1:15" ht="12.5" x14ac:dyDescent="0.25">
      <c r="A18" s="79"/>
      <c r="B18" s="39"/>
      <c r="C18" s="35"/>
      <c r="D18" s="40"/>
      <c r="E18" s="3"/>
      <c r="F18" s="3"/>
      <c r="G18" s="4"/>
      <c r="H18" s="4"/>
      <c r="I18" s="197">
        <f t="shared" si="3"/>
        <v>0</v>
      </c>
      <c r="J18" s="197" t="str">
        <f t="shared" si="1"/>
        <v>-</v>
      </c>
      <c r="K18" s="197" t="str">
        <f t="shared" si="2"/>
        <v>-</v>
      </c>
      <c r="L18" s="86"/>
    </row>
    <row r="19" spans="1:15" ht="12.5" x14ac:dyDescent="0.25">
      <c r="A19" s="79"/>
      <c r="B19" s="39"/>
      <c r="C19" s="35"/>
      <c r="D19" s="40"/>
      <c r="E19" s="3"/>
      <c r="F19" s="3"/>
      <c r="G19" s="4"/>
      <c r="H19" s="4"/>
      <c r="I19" s="197">
        <f t="shared" si="3"/>
        <v>0</v>
      </c>
      <c r="J19" s="197" t="str">
        <f t="shared" si="1"/>
        <v>-</v>
      </c>
      <c r="K19" s="197" t="str">
        <f t="shared" si="2"/>
        <v>-</v>
      </c>
      <c r="L19" s="86"/>
    </row>
    <row r="20" spans="1:15" ht="12.5" x14ac:dyDescent="0.25">
      <c r="A20" s="79"/>
      <c r="B20" s="39"/>
      <c r="C20" s="35"/>
      <c r="D20" s="40"/>
      <c r="E20" s="3"/>
      <c r="F20" s="3"/>
      <c r="G20" s="4"/>
      <c r="H20" s="4"/>
      <c r="I20" s="197">
        <f t="shared" si="3"/>
        <v>0</v>
      </c>
      <c r="J20" s="197" t="str">
        <f t="shared" si="1"/>
        <v>-</v>
      </c>
      <c r="K20" s="197" t="str">
        <f t="shared" si="2"/>
        <v>-</v>
      </c>
      <c r="L20" s="86"/>
    </row>
    <row r="21" spans="1:15" ht="12.5" x14ac:dyDescent="0.25">
      <c r="A21" s="79"/>
      <c r="B21" s="39"/>
      <c r="C21" s="35"/>
      <c r="D21" s="40"/>
      <c r="E21" s="3"/>
      <c r="F21" s="3"/>
      <c r="G21" s="4"/>
      <c r="H21" s="4"/>
      <c r="I21" s="197">
        <f t="shared" si="3"/>
        <v>0</v>
      </c>
      <c r="J21" s="197" t="str">
        <f t="shared" si="1"/>
        <v>-</v>
      </c>
      <c r="K21" s="197" t="str">
        <f t="shared" si="2"/>
        <v>-</v>
      </c>
      <c r="L21" s="86"/>
    </row>
    <row r="22" spans="1:15" ht="12.5" x14ac:dyDescent="0.25">
      <c r="A22" s="79"/>
      <c r="B22" s="39"/>
      <c r="C22" s="35"/>
      <c r="D22" s="40"/>
      <c r="E22" s="3"/>
      <c r="F22" s="3"/>
      <c r="G22" s="4"/>
      <c r="H22" s="4"/>
      <c r="I22" s="197">
        <f t="shared" si="3"/>
        <v>0</v>
      </c>
      <c r="J22" s="197" t="str">
        <f t="shared" si="1"/>
        <v>-</v>
      </c>
      <c r="K22" s="197" t="str">
        <f t="shared" si="2"/>
        <v>-</v>
      </c>
      <c r="L22" s="86"/>
    </row>
    <row r="23" spans="1:15" ht="12.5" x14ac:dyDescent="0.25">
      <c r="A23" s="79"/>
      <c r="B23" s="39"/>
      <c r="C23" s="35"/>
      <c r="D23" s="40"/>
      <c r="E23" s="3"/>
      <c r="F23" s="3"/>
      <c r="G23" s="4"/>
      <c r="H23" s="4"/>
      <c r="I23" s="197">
        <f t="shared" si="3"/>
        <v>0</v>
      </c>
      <c r="J23" s="197" t="str">
        <f t="shared" ref="J23:J47" si="4">IF(E23="Interne Kosten",I23,"-")</f>
        <v>-</v>
      </c>
      <c r="K23" s="197" t="str">
        <f t="shared" ref="K23:K47" si="5">IF(E23="Externe Kosten",I23,"-")</f>
        <v>-</v>
      </c>
      <c r="L23" s="86"/>
    </row>
    <row r="24" spans="1:15" ht="13" x14ac:dyDescent="0.3">
      <c r="A24" s="79"/>
      <c r="B24" s="39"/>
      <c r="C24" s="35"/>
      <c r="D24" s="40"/>
      <c r="E24" s="3"/>
      <c r="F24" s="3"/>
      <c r="G24" s="4"/>
      <c r="H24" s="4"/>
      <c r="I24" s="197">
        <f t="shared" si="3"/>
        <v>0</v>
      </c>
      <c r="J24" s="197" t="str">
        <f t="shared" si="4"/>
        <v>-</v>
      </c>
      <c r="K24" s="197" t="str">
        <f t="shared" si="5"/>
        <v>-</v>
      </c>
      <c r="L24" s="198"/>
      <c r="M24" s="199"/>
      <c r="N24" s="199"/>
      <c r="O24" s="199"/>
    </row>
    <row r="25" spans="1:15" ht="12.5" x14ac:dyDescent="0.25">
      <c r="A25" s="79"/>
      <c r="B25" s="39"/>
      <c r="C25" s="35"/>
      <c r="D25" s="40"/>
      <c r="E25" s="3"/>
      <c r="F25" s="15"/>
      <c r="G25" s="4"/>
      <c r="H25" s="4"/>
      <c r="I25" s="197">
        <f t="shared" si="3"/>
        <v>0</v>
      </c>
      <c r="J25" s="197" t="str">
        <f t="shared" si="4"/>
        <v>-</v>
      </c>
      <c r="K25" s="197" t="str">
        <f t="shared" si="5"/>
        <v>-</v>
      </c>
      <c r="L25" s="86"/>
    </row>
    <row r="26" spans="1:15" ht="12.5" x14ac:dyDescent="0.25">
      <c r="A26" s="79"/>
      <c r="B26" s="39"/>
      <c r="C26" s="35"/>
      <c r="D26" s="40"/>
      <c r="E26" s="3"/>
      <c r="F26" s="3"/>
      <c r="G26" s="4"/>
      <c r="H26" s="4"/>
      <c r="I26" s="197">
        <f t="shared" si="3"/>
        <v>0</v>
      </c>
      <c r="J26" s="197" t="str">
        <f t="shared" si="4"/>
        <v>-</v>
      </c>
      <c r="K26" s="197" t="str">
        <f t="shared" si="5"/>
        <v>-</v>
      </c>
      <c r="L26" s="86"/>
    </row>
    <row r="27" spans="1:15" ht="12.5" x14ac:dyDescent="0.25">
      <c r="A27" s="79"/>
      <c r="B27" s="39"/>
      <c r="C27" s="35"/>
      <c r="D27" s="40"/>
      <c r="E27" s="3"/>
      <c r="F27" s="3"/>
      <c r="G27" s="4"/>
      <c r="H27" s="4"/>
      <c r="I27" s="197">
        <f t="shared" ref="I27:I47" si="6">G27*H27</f>
        <v>0</v>
      </c>
      <c r="J27" s="197" t="str">
        <f t="shared" si="4"/>
        <v>-</v>
      </c>
      <c r="K27" s="197" t="str">
        <f t="shared" si="5"/>
        <v>-</v>
      </c>
      <c r="L27" s="86"/>
    </row>
    <row r="28" spans="1:15" ht="12.5" x14ac:dyDescent="0.25">
      <c r="A28" s="79"/>
      <c r="B28" s="39"/>
      <c r="C28" s="35"/>
      <c r="D28" s="40"/>
      <c r="E28" s="3"/>
      <c r="F28" s="3"/>
      <c r="G28" s="4"/>
      <c r="H28" s="4"/>
      <c r="I28" s="197">
        <f t="shared" si="6"/>
        <v>0</v>
      </c>
      <c r="J28" s="197" t="str">
        <f t="shared" si="4"/>
        <v>-</v>
      </c>
      <c r="K28" s="197" t="str">
        <f t="shared" si="5"/>
        <v>-</v>
      </c>
      <c r="L28" s="86"/>
    </row>
    <row r="29" spans="1:15" ht="12.5" x14ac:dyDescent="0.25">
      <c r="A29" s="79"/>
      <c r="B29" s="39"/>
      <c r="C29" s="35"/>
      <c r="D29" s="40"/>
      <c r="E29" s="3"/>
      <c r="F29" s="3"/>
      <c r="G29" s="4"/>
      <c r="H29" s="4"/>
      <c r="I29" s="197">
        <f t="shared" si="6"/>
        <v>0</v>
      </c>
      <c r="J29" s="197" t="str">
        <f t="shared" si="4"/>
        <v>-</v>
      </c>
      <c r="K29" s="197" t="str">
        <f t="shared" si="5"/>
        <v>-</v>
      </c>
      <c r="L29" s="86"/>
    </row>
    <row r="30" spans="1:15" ht="12.5" x14ac:dyDescent="0.25">
      <c r="A30" s="79"/>
      <c r="B30" s="39"/>
      <c r="C30" s="35"/>
      <c r="D30" s="40"/>
      <c r="E30" s="3"/>
      <c r="F30" s="3"/>
      <c r="G30" s="4"/>
      <c r="H30" s="4"/>
      <c r="I30" s="197">
        <f t="shared" si="6"/>
        <v>0</v>
      </c>
      <c r="J30" s="197" t="str">
        <f t="shared" si="4"/>
        <v>-</v>
      </c>
      <c r="K30" s="197" t="str">
        <f t="shared" si="5"/>
        <v>-</v>
      </c>
      <c r="L30" s="86"/>
    </row>
    <row r="31" spans="1:15" ht="13" x14ac:dyDescent="0.3">
      <c r="A31" s="79"/>
      <c r="B31" s="39"/>
      <c r="C31" s="35"/>
      <c r="D31" s="40"/>
      <c r="E31" s="3"/>
      <c r="F31" s="3"/>
      <c r="G31" s="4"/>
      <c r="H31" s="4"/>
      <c r="I31" s="197">
        <f t="shared" si="6"/>
        <v>0</v>
      </c>
      <c r="J31" s="197" t="str">
        <f t="shared" si="4"/>
        <v>-</v>
      </c>
      <c r="K31" s="197" t="str">
        <f t="shared" si="5"/>
        <v>-</v>
      </c>
      <c r="L31" s="198"/>
      <c r="M31" s="199"/>
      <c r="N31" s="199"/>
      <c r="O31" s="199"/>
    </row>
    <row r="32" spans="1:15" ht="12.5" x14ac:dyDescent="0.25">
      <c r="A32" s="79"/>
      <c r="B32" s="39"/>
      <c r="C32" s="35"/>
      <c r="D32" s="40"/>
      <c r="E32" s="3"/>
      <c r="F32" s="15"/>
      <c r="G32" s="4"/>
      <c r="H32" s="4"/>
      <c r="I32" s="197">
        <f t="shared" si="6"/>
        <v>0</v>
      </c>
      <c r="J32" s="197" t="str">
        <f t="shared" si="4"/>
        <v>-</v>
      </c>
      <c r="K32" s="197" t="str">
        <f t="shared" si="5"/>
        <v>-</v>
      </c>
      <c r="L32" s="86"/>
    </row>
    <row r="33" spans="1:12" ht="12.5" x14ac:dyDescent="0.25">
      <c r="A33" s="79"/>
      <c r="B33" s="39"/>
      <c r="C33" s="35"/>
      <c r="D33" s="40"/>
      <c r="E33" s="3"/>
      <c r="F33" s="3"/>
      <c r="G33" s="4"/>
      <c r="H33" s="4"/>
      <c r="I33" s="197">
        <f t="shared" si="6"/>
        <v>0</v>
      </c>
      <c r="J33" s="197" t="str">
        <f t="shared" si="4"/>
        <v>-</v>
      </c>
      <c r="K33" s="197" t="str">
        <f t="shared" si="5"/>
        <v>-</v>
      </c>
      <c r="L33" s="86"/>
    </row>
    <row r="34" spans="1:12" ht="12.5" x14ac:dyDescent="0.25">
      <c r="A34" s="79"/>
      <c r="B34" s="39"/>
      <c r="C34" s="35"/>
      <c r="D34" s="40"/>
      <c r="E34" s="3"/>
      <c r="F34" s="3"/>
      <c r="G34" s="4"/>
      <c r="H34" s="4"/>
      <c r="I34" s="197">
        <f t="shared" si="6"/>
        <v>0</v>
      </c>
      <c r="J34" s="197" t="str">
        <f t="shared" si="4"/>
        <v>-</v>
      </c>
      <c r="K34" s="197" t="str">
        <f t="shared" si="5"/>
        <v>-</v>
      </c>
      <c r="L34" s="86"/>
    </row>
    <row r="35" spans="1:12" ht="12.5" x14ac:dyDescent="0.25">
      <c r="A35" s="79"/>
      <c r="B35" s="39"/>
      <c r="C35" s="35"/>
      <c r="D35" s="40"/>
      <c r="E35" s="3"/>
      <c r="F35" s="3"/>
      <c r="G35" s="4"/>
      <c r="H35" s="4"/>
      <c r="I35" s="197">
        <f t="shared" si="6"/>
        <v>0</v>
      </c>
      <c r="J35" s="197" t="str">
        <f t="shared" si="4"/>
        <v>-</v>
      </c>
      <c r="K35" s="197" t="str">
        <f t="shared" si="5"/>
        <v>-</v>
      </c>
      <c r="L35" s="86"/>
    </row>
    <row r="36" spans="1:12" ht="12.5" x14ac:dyDescent="0.25">
      <c r="A36" s="79"/>
      <c r="B36" s="39"/>
      <c r="C36" s="35"/>
      <c r="D36" s="40"/>
      <c r="E36" s="3"/>
      <c r="F36" s="3"/>
      <c r="G36" s="4"/>
      <c r="H36" s="4"/>
      <c r="I36" s="197">
        <f t="shared" si="6"/>
        <v>0</v>
      </c>
      <c r="J36" s="197" t="str">
        <f t="shared" si="4"/>
        <v>-</v>
      </c>
      <c r="K36" s="197" t="str">
        <f t="shared" si="5"/>
        <v>-</v>
      </c>
      <c r="L36" s="86"/>
    </row>
    <row r="37" spans="1:12" ht="12.5" x14ac:dyDescent="0.25">
      <c r="A37" s="79"/>
      <c r="B37" s="39"/>
      <c r="C37" s="35"/>
      <c r="D37" s="40"/>
      <c r="E37" s="3"/>
      <c r="F37" s="3"/>
      <c r="G37" s="4"/>
      <c r="H37" s="4"/>
      <c r="I37" s="197">
        <f t="shared" si="6"/>
        <v>0</v>
      </c>
      <c r="J37" s="197" t="str">
        <f t="shared" si="4"/>
        <v>-</v>
      </c>
      <c r="K37" s="197" t="str">
        <f t="shared" si="5"/>
        <v>-</v>
      </c>
      <c r="L37" s="86"/>
    </row>
    <row r="38" spans="1:12" ht="12.5" x14ac:dyDescent="0.25">
      <c r="A38" s="79"/>
      <c r="B38" s="39"/>
      <c r="C38" s="35"/>
      <c r="D38" s="40"/>
      <c r="E38" s="3"/>
      <c r="F38" s="3"/>
      <c r="G38" s="4"/>
      <c r="H38" s="4"/>
      <c r="I38" s="197">
        <f t="shared" si="6"/>
        <v>0</v>
      </c>
      <c r="J38" s="197" t="str">
        <f t="shared" si="4"/>
        <v>-</v>
      </c>
      <c r="K38" s="197" t="str">
        <f t="shared" si="5"/>
        <v>-</v>
      </c>
      <c r="L38" s="86"/>
    </row>
    <row r="39" spans="1:12" ht="12.5" x14ac:dyDescent="0.25">
      <c r="A39" s="79"/>
      <c r="B39" s="39"/>
      <c r="C39" s="35"/>
      <c r="D39" s="40"/>
      <c r="E39" s="3"/>
      <c r="F39" s="3"/>
      <c r="G39" s="4"/>
      <c r="H39" s="4"/>
      <c r="I39" s="197">
        <f t="shared" si="6"/>
        <v>0</v>
      </c>
      <c r="J39" s="197" t="str">
        <f t="shared" si="4"/>
        <v>-</v>
      </c>
      <c r="K39" s="197" t="str">
        <f t="shared" si="5"/>
        <v>-</v>
      </c>
      <c r="L39" s="86"/>
    </row>
    <row r="40" spans="1:12" ht="12.5" x14ac:dyDescent="0.25">
      <c r="A40" s="79"/>
      <c r="B40" s="39"/>
      <c r="C40" s="35"/>
      <c r="D40" s="40"/>
      <c r="E40" s="3"/>
      <c r="F40" s="3"/>
      <c r="G40" s="4"/>
      <c r="H40" s="4"/>
      <c r="I40" s="197">
        <f t="shared" si="6"/>
        <v>0</v>
      </c>
      <c r="J40" s="197" t="str">
        <f t="shared" si="4"/>
        <v>-</v>
      </c>
      <c r="K40" s="197" t="str">
        <f t="shared" si="5"/>
        <v>-</v>
      </c>
      <c r="L40" s="86"/>
    </row>
    <row r="41" spans="1:12" ht="12.5" x14ac:dyDescent="0.25">
      <c r="A41" s="79"/>
      <c r="B41" s="39"/>
      <c r="C41" s="35"/>
      <c r="D41" s="40"/>
      <c r="E41" s="3"/>
      <c r="F41" s="3"/>
      <c r="G41" s="4"/>
      <c r="H41" s="4"/>
      <c r="I41" s="197">
        <f t="shared" si="6"/>
        <v>0</v>
      </c>
      <c r="J41" s="197" t="str">
        <f t="shared" si="4"/>
        <v>-</v>
      </c>
      <c r="K41" s="197" t="str">
        <f t="shared" si="5"/>
        <v>-</v>
      </c>
      <c r="L41" s="86"/>
    </row>
    <row r="42" spans="1:12" ht="12.5" x14ac:dyDescent="0.25">
      <c r="A42" s="79"/>
      <c r="B42" s="39"/>
      <c r="C42" s="35"/>
      <c r="D42" s="40"/>
      <c r="E42" s="3"/>
      <c r="F42" s="3"/>
      <c r="G42" s="4"/>
      <c r="H42" s="4"/>
      <c r="I42" s="197">
        <f t="shared" si="6"/>
        <v>0</v>
      </c>
      <c r="J42" s="197" t="str">
        <f t="shared" si="4"/>
        <v>-</v>
      </c>
      <c r="K42" s="197" t="str">
        <f t="shared" si="5"/>
        <v>-</v>
      </c>
      <c r="L42" s="86"/>
    </row>
    <row r="43" spans="1:12" ht="12.5" x14ac:dyDescent="0.25">
      <c r="A43" s="79"/>
      <c r="B43" s="39"/>
      <c r="C43" s="35"/>
      <c r="D43" s="40"/>
      <c r="E43" s="3"/>
      <c r="F43" s="3"/>
      <c r="G43" s="4"/>
      <c r="H43" s="4"/>
      <c r="I43" s="197">
        <f t="shared" si="6"/>
        <v>0</v>
      </c>
      <c r="J43" s="197" t="str">
        <f t="shared" si="4"/>
        <v>-</v>
      </c>
      <c r="K43" s="197" t="str">
        <f t="shared" si="5"/>
        <v>-</v>
      </c>
      <c r="L43" s="86"/>
    </row>
    <row r="44" spans="1:12" ht="12.5" x14ac:dyDescent="0.25">
      <c r="A44" s="79"/>
      <c r="B44" s="39"/>
      <c r="C44" s="35"/>
      <c r="D44" s="40"/>
      <c r="E44" s="3"/>
      <c r="F44" s="3"/>
      <c r="G44" s="4"/>
      <c r="H44" s="4"/>
      <c r="I44" s="197">
        <f t="shared" si="6"/>
        <v>0</v>
      </c>
      <c r="J44" s="197" t="str">
        <f t="shared" si="4"/>
        <v>-</v>
      </c>
      <c r="K44" s="197" t="str">
        <f t="shared" si="5"/>
        <v>-</v>
      </c>
      <c r="L44" s="86"/>
    </row>
    <row r="45" spans="1:12" ht="12.5" x14ac:dyDescent="0.25">
      <c r="A45" s="79"/>
      <c r="B45" s="39"/>
      <c r="C45" s="35"/>
      <c r="D45" s="40"/>
      <c r="E45" s="3"/>
      <c r="F45" s="3"/>
      <c r="G45" s="4"/>
      <c r="H45" s="4"/>
      <c r="I45" s="197">
        <f t="shared" si="6"/>
        <v>0</v>
      </c>
      <c r="J45" s="197" t="str">
        <f t="shared" si="4"/>
        <v>-</v>
      </c>
      <c r="K45" s="197" t="str">
        <f t="shared" si="5"/>
        <v>-</v>
      </c>
      <c r="L45" s="86"/>
    </row>
    <row r="46" spans="1:12" ht="12.5" x14ac:dyDescent="0.25">
      <c r="A46" s="79"/>
      <c r="B46" s="39"/>
      <c r="C46" s="35"/>
      <c r="D46" s="40"/>
      <c r="E46" s="3"/>
      <c r="F46" s="3"/>
      <c r="G46" s="4"/>
      <c r="H46" s="4"/>
      <c r="I46" s="197">
        <f t="shared" si="6"/>
        <v>0</v>
      </c>
      <c r="J46" s="197" t="str">
        <f t="shared" si="4"/>
        <v>-</v>
      </c>
      <c r="K46" s="197" t="str">
        <f t="shared" si="5"/>
        <v>-</v>
      </c>
      <c r="L46" s="86"/>
    </row>
    <row r="47" spans="1:12" ht="12.5" x14ac:dyDescent="0.25">
      <c r="A47" s="79"/>
      <c r="B47" s="39"/>
      <c r="C47" s="35"/>
      <c r="D47" s="40"/>
      <c r="E47" s="3"/>
      <c r="F47" s="3"/>
      <c r="G47" s="4"/>
      <c r="H47" s="4"/>
      <c r="I47" s="197">
        <f t="shared" si="6"/>
        <v>0</v>
      </c>
      <c r="J47" s="197" t="str">
        <f t="shared" si="4"/>
        <v>-</v>
      </c>
      <c r="K47" s="197" t="str">
        <f t="shared" si="5"/>
        <v>-</v>
      </c>
      <c r="L47" s="86"/>
    </row>
    <row r="48" spans="1:12" ht="13" thickBot="1" x14ac:dyDescent="0.3">
      <c r="A48" s="79"/>
      <c r="B48" s="41"/>
      <c r="C48" s="36"/>
      <c r="D48" s="42"/>
      <c r="E48" s="5"/>
      <c r="F48" s="5"/>
      <c r="G48" s="4"/>
      <c r="H48" s="6"/>
      <c r="I48" s="200">
        <f t="shared" si="3"/>
        <v>0</v>
      </c>
      <c r="J48" s="200" t="str">
        <f t="shared" si="1"/>
        <v>-</v>
      </c>
      <c r="K48" s="200" t="str">
        <f t="shared" si="2"/>
        <v>-</v>
      </c>
      <c r="L48" s="86"/>
    </row>
    <row r="49" spans="1:12" ht="13" x14ac:dyDescent="0.25">
      <c r="A49" s="76"/>
      <c r="B49" s="211"/>
      <c r="C49" s="212"/>
      <c r="D49" s="212"/>
      <c r="E49" s="212"/>
      <c r="F49" s="212"/>
      <c r="G49" s="212"/>
      <c r="H49" s="203" t="s">
        <v>0</v>
      </c>
      <c r="I49" s="204">
        <f>ROUND(SUM(I9:I48),0)</f>
        <v>0</v>
      </c>
      <c r="J49" s="205">
        <f>ROUND(SUM(J9:J48),0)</f>
        <v>0</v>
      </c>
      <c r="K49" s="205">
        <f>ROUND(SUM(K9:K48),0)</f>
        <v>0</v>
      </c>
      <c r="L49" s="76"/>
    </row>
    <row r="50" spans="1:12" s="19" customFormat="1" ht="7.5" customHeight="1" x14ac:dyDescent="0.25">
      <c r="A50" s="75"/>
      <c r="B50" s="224"/>
      <c r="C50" s="206"/>
      <c r="D50" s="206"/>
      <c r="E50" s="206"/>
      <c r="F50" s="206"/>
      <c r="G50" s="225"/>
      <c r="H50" s="207"/>
      <c r="I50" s="207"/>
      <c r="J50" s="226"/>
      <c r="K50" s="226"/>
      <c r="L50" s="75"/>
    </row>
    <row r="51" spans="1:12" ht="62.25" customHeight="1" thickBot="1" x14ac:dyDescent="0.3">
      <c r="A51" s="76"/>
      <c r="B51" s="72"/>
      <c r="C51" s="227"/>
      <c r="D51" s="227"/>
      <c r="E51" s="227"/>
      <c r="F51" s="227"/>
      <c r="G51" s="440" t="str">
        <f>IF(MAX(G54:G73)&gt;=30000, "Veuillez justifier au minimum les postes de coûts supérieurs à CHF 30 000 dans une annexe à l'aide d'explications sourcées ou, si possible, d'offres.", "")</f>
        <v/>
      </c>
      <c r="H51" s="441"/>
      <c r="I51" s="441"/>
      <c r="J51" s="441"/>
      <c r="K51" s="442"/>
      <c r="L51" s="76"/>
    </row>
    <row r="52" spans="1:12" ht="34.5" customHeight="1" thickBot="1" x14ac:dyDescent="0.3">
      <c r="A52" s="76"/>
      <c r="B52" s="431" t="s">
        <v>82</v>
      </c>
      <c r="C52" s="432"/>
      <c r="D52" s="432"/>
      <c r="E52" s="432"/>
      <c r="F52" s="432"/>
      <c r="G52" s="432"/>
      <c r="H52" s="432"/>
      <c r="I52" s="432"/>
      <c r="J52" s="432"/>
      <c r="K52" s="433"/>
      <c r="L52" s="76"/>
    </row>
    <row r="53" spans="1:12" ht="63" thickBot="1" x14ac:dyDescent="0.3">
      <c r="A53" s="76"/>
      <c r="B53" s="416" t="s">
        <v>60</v>
      </c>
      <c r="C53" s="417"/>
      <c r="D53" s="418"/>
      <c r="E53" s="194" t="s">
        <v>48</v>
      </c>
      <c r="F53" s="195" t="s">
        <v>49</v>
      </c>
      <c r="G53" s="223" t="s">
        <v>62</v>
      </c>
      <c r="H53" s="195" t="s">
        <v>63</v>
      </c>
      <c r="I53" s="195" t="s">
        <v>52</v>
      </c>
      <c r="J53" s="195" t="s">
        <v>53</v>
      </c>
      <c r="K53" s="195" t="s">
        <v>54</v>
      </c>
      <c r="L53" s="76"/>
    </row>
    <row r="54" spans="1:12" ht="12.5" x14ac:dyDescent="0.25">
      <c r="A54" s="76"/>
      <c r="B54" s="419"/>
      <c r="C54" s="420"/>
      <c r="D54" s="421"/>
      <c r="E54" s="1"/>
      <c r="F54" s="3"/>
      <c r="G54" s="4"/>
      <c r="H54" s="2"/>
      <c r="I54" s="196">
        <f>G54*H54</f>
        <v>0</v>
      </c>
      <c r="J54" s="196" t="str">
        <f>IF(E54="Interne Kosten",I54,"-")</f>
        <v>-</v>
      </c>
      <c r="K54" s="196" t="str">
        <f>IF(E54="Externe Kosten",I54,"-")</f>
        <v>-</v>
      </c>
      <c r="L54" s="76"/>
    </row>
    <row r="55" spans="1:12" ht="12.5" x14ac:dyDescent="0.25">
      <c r="A55" s="76"/>
      <c r="B55" s="408"/>
      <c r="C55" s="409"/>
      <c r="D55" s="410"/>
      <c r="E55" s="3"/>
      <c r="F55" s="3"/>
      <c r="G55" s="4"/>
      <c r="H55" s="4"/>
      <c r="I55" s="197">
        <f t="shared" ref="I55:I71" si="7">G55*H55</f>
        <v>0</v>
      </c>
      <c r="J55" s="197" t="str">
        <f t="shared" ref="J55:J73" si="8">IF(E55="Interne Kosten",I55,"-")</f>
        <v>-</v>
      </c>
      <c r="K55" s="197" t="str">
        <f t="shared" ref="K55:K73" si="9">IF(E55="Externe Kosten",I55,"-")</f>
        <v>-</v>
      </c>
      <c r="L55" s="76"/>
    </row>
    <row r="56" spans="1:12" ht="12.5" x14ac:dyDescent="0.25">
      <c r="A56" s="76"/>
      <c r="B56" s="408"/>
      <c r="C56" s="409"/>
      <c r="D56" s="410"/>
      <c r="E56" s="3"/>
      <c r="F56" s="3"/>
      <c r="G56" s="4"/>
      <c r="H56" s="4"/>
      <c r="I56" s="197">
        <f t="shared" ref="I56:I61" si="10">G56*H56</f>
        <v>0</v>
      </c>
      <c r="J56" s="197" t="str">
        <f t="shared" ref="J56:J61" si="11">IF(E56="Interne Kosten",I56,"-")</f>
        <v>-</v>
      </c>
      <c r="K56" s="197" t="str">
        <f t="shared" ref="K56:K61" si="12">IF(E56="Externe Kosten",I56,"-")</f>
        <v>-</v>
      </c>
      <c r="L56" s="76"/>
    </row>
    <row r="57" spans="1:12" ht="12.5" x14ac:dyDescent="0.25">
      <c r="A57" s="76"/>
      <c r="B57" s="408"/>
      <c r="C57" s="409"/>
      <c r="D57" s="410"/>
      <c r="E57" s="3"/>
      <c r="F57" s="3"/>
      <c r="G57" s="4"/>
      <c r="H57" s="4"/>
      <c r="I57" s="197">
        <f t="shared" si="10"/>
        <v>0</v>
      </c>
      <c r="J57" s="197" t="str">
        <f t="shared" si="11"/>
        <v>-</v>
      </c>
      <c r="K57" s="197" t="str">
        <f t="shared" si="12"/>
        <v>-</v>
      </c>
      <c r="L57" s="76"/>
    </row>
    <row r="58" spans="1:12" ht="12.5" x14ac:dyDescent="0.25">
      <c r="A58" s="76"/>
      <c r="B58" s="408"/>
      <c r="C58" s="409"/>
      <c r="D58" s="410"/>
      <c r="E58" s="3"/>
      <c r="F58" s="3"/>
      <c r="G58" s="4"/>
      <c r="H58" s="4"/>
      <c r="I58" s="197">
        <f t="shared" si="10"/>
        <v>0</v>
      </c>
      <c r="J58" s="197" t="str">
        <f t="shared" si="11"/>
        <v>-</v>
      </c>
      <c r="K58" s="197" t="str">
        <f t="shared" si="12"/>
        <v>-</v>
      </c>
      <c r="L58" s="76"/>
    </row>
    <row r="59" spans="1:12" ht="12.5" x14ac:dyDescent="0.25">
      <c r="A59" s="76"/>
      <c r="B59" s="408"/>
      <c r="C59" s="409"/>
      <c r="D59" s="410"/>
      <c r="E59" s="3"/>
      <c r="F59" s="3"/>
      <c r="G59" s="4"/>
      <c r="H59" s="4"/>
      <c r="I59" s="197">
        <f t="shared" si="10"/>
        <v>0</v>
      </c>
      <c r="J59" s="197" t="str">
        <f t="shared" si="11"/>
        <v>-</v>
      </c>
      <c r="K59" s="197" t="str">
        <f t="shared" si="12"/>
        <v>-</v>
      </c>
      <c r="L59" s="76"/>
    </row>
    <row r="60" spans="1:12" ht="12.5" x14ac:dyDescent="0.25">
      <c r="A60" s="76"/>
      <c r="B60" s="408"/>
      <c r="C60" s="409"/>
      <c r="D60" s="410"/>
      <c r="E60" s="3"/>
      <c r="F60" s="3"/>
      <c r="G60" s="4"/>
      <c r="H60" s="4"/>
      <c r="I60" s="197">
        <f t="shared" si="10"/>
        <v>0</v>
      </c>
      <c r="J60" s="197" t="str">
        <f t="shared" si="11"/>
        <v>-</v>
      </c>
      <c r="K60" s="197" t="str">
        <f t="shared" si="12"/>
        <v>-</v>
      </c>
      <c r="L60" s="76"/>
    </row>
    <row r="61" spans="1:12" ht="12.5" x14ac:dyDescent="0.25">
      <c r="A61" s="76"/>
      <c r="B61" s="408"/>
      <c r="C61" s="409"/>
      <c r="D61" s="410"/>
      <c r="E61" s="3"/>
      <c r="F61" s="3"/>
      <c r="G61" s="4"/>
      <c r="H61" s="4"/>
      <c r="I61" s="197">
        <f t="shared" si="10"/>
        <v>0</v>
      </c>
      <c r="J61" s="197" t="str">
        <f t="shared" si="11"/>
        <v>-</v>
      </c>
      <c r="K61" s="197" t="str">
        <f t="shared" si="12"/>
        <v>-</v>
      </c>
      <c r="L61" s="76"/>
    </row>
    <row r="62" spans="1:12" ht="12.5" x14ac:dyDescent="0.25">
      <c r="A62" s="76"/>
      <c r="B62" s="408"/>
      <c r="C62" s="409"/>
      <c r="D62" s="410"/>
      <c r="E62" s="3"/>
      <c r="F62" s="3"/>
      <c r="G62" s="4"/>
      <c r="H62" s="4"/>
      <c r="I62" s="197">
        <f t="shared" si="7"/>
        <v>0</v>
      </c>
      <c r="J62" s="197" t="str">
        <f t="shared" si="8"/>
        <v>-</v>
      </c>
      <c r="K62" s="197" t="str">
        <f t="shared" si="9"/>
        <v>-</v>
      </c>
      <c r="L62" s="76"/>
    </row>
    <row r="63" spans="1:12" ht="12.5" x14ac:dyDescent="0.25">
      <c r="A63" s="76"/>
      <c r="B63" s="408"/>
      <c r="C63" s="409"/>
      <c r="D63" s="410"/>
      <c r="E63" s="3"/>
      <c r="F63" s="3"/>
      <c r="G63" s="4"/>
      <c r="H63" s="4"/>
      <c r="I63" s="197">
        <f t="shared" si="7"/>
        <v>0</v>
      </c>
      <c r="J63" s="197" t="str">
        <f t="shared" si="8"/>
        <v>-</v>
      </c>
      <c r="K63" s="197" t="str">
        <f t="shared" si="9"/>
        <v>-</v>
      </c>
      <c r="L63" s="76"/>
    </row>
    <row r="64" spans="1:12" ht="12.5" x14ac:dyDescent="0.25">
      <c r="A64" s="76"/>
      <c r="B64" s="408"/>
      <c r="C64" s="409"/>
      <c r="D64" s="410"/>
      <c r="E64" s="3"/>
      <c r="F64" s="3"/>
      <c r="G64" s="4"/>
      <c r="H64" s="4"/>
      <c r="I64" s="197">
        <f t="shared" si="7"/>
        <v>0</v>
      </c>
      <c r="J64" s="197" t="str">
        <f t="shared" si="8"/>
        <v>-</v>
      </c>
      <c r="K64" s="197" t="str">
        <f t="shared" si="9"/>
        <v>-</v>
      </c>
      <c r="L64" s="76"/>
    </row>
    <row r="65" spans="1:12" ht="12.5" x14ac:dyDescent="0.25">
      <c r="A65" s="76"/>
      <c r="B65" s="408"/>
      <c r="C65" s="409"/>
      <c r="D65" s="410"/>
      <c r="E65" s="3"/>
      <c r="F65" s="3"/>
      <c r="G65" s="4"/>
      <c r="H65" s="4"/>
      <c r="I65" s="197">
        <f t="shared" si="7"/>
        <v>0</v>
      </c>
      <c r="J65" s="197" t="str">
        <f t="shared" si="8"/>
        <v>-</v>
      </c>
      <c r="K65" s="197" t="str">
        <f t="shared" si="9"/>
        <v>-</v>
      </c>
      <c r="L65" s="76"/>
    </row>
    <row r="66" spans="1:12" ht="12.5" x14ac:dyDescent="0.25">
      <c r="A66" s="76"/>
      <c r="B66" s="408"/>
      <c r="C66" s="409"/>
      <c r="D66" s="410"/>
      <c r="E66" s="3"/>
      <c r="F66" s="3"/>
      <c r="G66" s="4"/>
      <c r="H66" s="4"/>
      <c r="I66" s="197">
        <f t="shared" si="7"/>
        <v>0</v>
      </c>
      <c r="J66" s="197" t="str">
        <f t="shared" si="8"/>
        <v>-</v>
      </c>
      <c r="K66" s="197" t="str">
        <f t="shared" si="9"/>
        <v>-</v>
      </c>
      <c r="L66" s="76"/>
    </row>
    <row r="67" spans="1:12" ht="12.5" x14ac:dyDescent="0.25">
      <c r="A67" s="76"/>
      <c r="B67" s="408"/>
      <c r="C67" s="409"/>
      <c r="D67" s="410"/>
      <c r="E67" s="3"/>
      <c r="F67" s="3"/>
      <c r="G67" s="4"/>
      <c r="H67" s="4"/>
      <c r="I67" s="197">
        <f t="shared" si="7"/>
        <v>0</v>
      </c>
      <c r="J67" s="197" t="str">
        <f t="shared" si="8"/>
        <v>-</v>
      </c>
      <c r="K67" s="197" t="str">
        <f t="shared" si="9"/>
        <v>-</v>
      </c>
      <c r="L67" s="76"/>
    </row>
    <row r="68" spans="1:12" ht="12.5" x14ac:dyDescent="0.25">
      <c r="A68" s="76"/>
      <c r="B68" s="408"/>
      <c r="C68" s="409"/>
      <c r="D68" s="410"/>
      <c r="E68" s="3"/>
      <c r="F68" s="3"/>
      <c r="G68" s="4"/>
      <c r="H68" s="4"/>
      <c r="I68" s="197">
        <f t="shared" si="7"/>
        <v>0</v>
      </c>
      <c r="J68" s="197" t="str">
        <f t="shared" si="8"/>
        <v>-</v>
      </c>
      <c r="K68" s="197" t="str">
        <f t="shared" si="9"/>
        <v>-</v>
      </c>
      <c r="L68" s="76"/>
    </row>
    <row r="69" spans="1:12" ht="12.5" x14ac:dyDescent="0.25">
      <c r="A69" s="76"/>
      <c r="B69" s="408"/>
      <c r="C69" s="409"/>
      <c r="D69" s="410"/>
      <c r="E69" s="3"/>
      <c r="F69" s="3"/>
      <c r="G69" s="4"/>
      <c r="H69" s="4"/>
      <c r="I69" s="197">
        <f t="shared" si="7"/>
        <v>0</v>
      </c>
      <c r="J69" s="197" t="str">
        <f t="shared" si="8"/>
        <v>-</v>
      </c>
      <c r="K69" s="197" t="str">
        <f t="shared" si="9"/>
        <v>-</v>
      </c>
      <c r="L69" s="76"/>
    </row>
    <row r="70" spans="1:12" ht="12.5" x14ac:dyDescent="0.25">
      <c r="A70" s="76"/>
      <c r="B70" s="408"/>
      <c r="C70" s="409"/>
      <c r="D70" s="410"/>
      <c r="E70" s="3"/>
      <c r="F70" s="3"/>
      <c r="G70" s="4"/>
      <c r="H70" s="4"/>
      <c r="I70" s="197">
        <f t="shared" si="7"/>
        <v>0</v>
      </c>
      <c r="J70" s="197" t="str">
        <f t="shared" si="8"/>
        <v>-</v>
      </c>
      <c r="K70" s="197" t="str">
        <f t="shared" si="9"/>
        <v>-</v>
      </c>
      <c r="L70" s="76"/>
    </row>
    <row r="71" spans="1:12" ht="12.5" x14ac:dyDescent="0.25">
      <c r="A71" s="76"/>
      <c r="B71" s="408"/>
      <c r="C71" s="409"/>
      <c r="D71" s="410"/>
      <c r="E71" s="3"/>
      <c r="F71" s="3"/>
      <c r="G71" s="4"/>
      <c r="H71" s="4"/>
      <c r="I71" s="197">
        <f t="shared" si="7"/>
        <v>0</v>
      </c>
      <c r="J71" s="197" t="str">
        <f t="shared" si="8"/>
        <v>-</v>
      </c>
      <c r="K71" s="197" t="str">
        <f t="shared" si="9"/>
        <v>-</v>
      </c>
      <c r="L71" s="76"/>
    </row>
    <row r="72" spans="1:12" ht="12.5" x14ac:dyDescent="0.25">
      <c r="A72" s="76"/>
      <c r="B72" s="408"/>
      <c r="C72" s="409"/>
      <c r="D72" s="410"/>
      <c r="E72" s="3"/>
      <c r="F72" s="3"/>
      <c r="G72" s="4"/>
      <c r="H72" s="4"/>
      <c r="I72" s="197">
        <f t="shared" ref="I72:I73" si="13">G72*H72</f>
        <v>0</v>
      </c>
      <c r="J72" s="197" t="str">
        <f t="shared" si="8"/>
        <v>-</v>
      </c>
      <c r="K72" s="197" t="str">
        <f t="shared" si="9"/>
        <v>-</v>
      </c>
      <c r="L72" s="76"/>
    </row>
    <row r="73" spans="1:12" ht="13" thickBot="1" x14ac:dyDescent="0.3">
      <c r="A73" s="76"/>
      <c r="B73" s="428"/>
      <c r="C73" s="429"/>
      <c r="D73" s="430"/>
      <c r="E73" s="3"/>
      <c r="F73" s="3"/>
      <c r="G73" s="4"/>
      <c r="H73" s="4"/>
      <c r="I73" s="197">
        <f t="shared" si="13"/>
        <v>0</v>
      </c>
      <c r="J73" s="197" t="str">
        <f t="shared" si="8"/>
        <v>-</v>
      </c>
      <c r="K73" s="197" t="str">
        <f t="shared" si="9"/>
        <v>-</v>
      </c>
      <c r="L73" s="76"/>
    </row>
    <row r="74" spans="1:12" ht="16.5" customHeight="1" x14ac:dyDescent="0.25">
      <c r="A74" s="76"/>
      <c r="B74" s="201"/>
      <c r="C74" s="202"/>
      <c r="D74" s="202"/>
      <c r="E74" s="202"/>
      <c r="F74" s="202"/>
      <c r="G74" s="202"/>
      <c r="H74" s="203" t="s">
        <v>0</v>
      </c>
      <c r="I74" s="204">
        <f>ROUND(SUM(I54:I73),0)</f>
        <v>0</v>
      </c>
      <c r="J74" s="205">
        <f>ROUND(SUM(J54:J73),0)</f>
        <v>0</v>
      </c>
      <c r="K74" s="205">
        <f>ROUND(SUM(K54:K73),0)</f>
        <v>0</v>
      </c>
      <c r="L74" s="76"/>
    </row>
    <row r="75" spans="1:12" ht="12.5" x14ac:dyDescent="0.25">
      <c r="A75" s="76"/>
      <c r="B75" s="215"/>
      <c r="C75" s="216"/>
      <c r="D75" s="216"/>
      <c r="E75" s="216"/>
      <c r="F75" s="216"/>
      <c r="G75" s="216"/>
      <c r="H75" s="216"/>
      <c r="I75" s="216"/>
      <c r="J75" s="216"/>
      <c r="K75" s="217"/>
      <c r="L75" s="76"/>
    </row>
    <row r="76" spans="1:12" ht="12" customHeight="1" x14ac:dyDescent="0.25">
      <c r="A76" s="76"/>
      <c r="B76" s="422"/>
      <c r="C76" s="423"/>
      <c r="D76" s="424"/>
      <c r="E76" s="76"/>
      <c r="F76" s="76"/>
      <c r="G76" s="76"/>
      <c r="H76" s="76"/>
      <c r="I76" s="76"/>
      <c r="J76" s="76"/>
      <c r="K76" s="76"/>
      <c r="L76" s="76"/>
    </row>
    <row r="77" spans="1:12" ht="36.75" hidden="1" customHeight="1" x14ac:dyDescent="0.25">
      <c r="A77" s="76"/>
      <c r="B77" s="425"/>
      <c r="C77" s="426"/>
      <c r="D77" s="427"/>
      <c r="E77" s="87"/>
      <c r="F77" s="76"/>
      <c r="G77" s="76"/>
      <c r="H77" s="87"/>
      <c r="I77" s="76"/>
      <c r="J77" s="76"/>
      <c r="K77" s="76"/>
      <c r="L77" s="76"/>
    </row>
    <row r="78" spans="1:12" ht="36.75" hidden="1" customHeight="1" x14ac:dyDescent="0.25">
      <c r="A78" s="218"/>
      <c r="B78" s="218"/>
      <c r="C78" s="218"/>
      <c r="D78" s="218"/>
      <c r="E78" s="218"/>
      <c r="F78" s="218"/>
      <c r="G78" s="218"/>
      <c r="H78" s="218"/>
      <c r="I78" s="218"/>
      <c r="J78" s="218"/>
      <c r="K78" s="218"/>
      <c r="L78" s="218"/>
    </row>
    <row r="83" spans="2:8" ht="13" hidden="1" customHeight="1" x14ac:dyDescent="0.3">
      <c r="B83" s="199"/>
      <c r="C83" s="199"/>
      <c r="D83" s="199"/>
      <c r="E83" s="199"/>
      <c r="H83" s="199"/>
    </row>
  </sheetData>
  <sheetProtection algorithmName="SHA-512" hashValue="1u0D3gE+t+wgYFI77E7qyZ2PmM3bDx2L4uMrKTMBbX0wS+ClblPDBAZ1Hp3BAYAhksFpCjtfX2cwmdnJ5KyIjA==" saltValue="dUTR4QNzxdSkcwPXM2eLoA==" spinCount="100000" sheet="1" selectLockedCells="1"/>
  <mergeCells count="28">
    <mergeCell ref="B7:K7"/>
    <mergeCell ref="B52:K52"/>
    <mergeCell ref="B53:D53"/>
    <mergeCell ref="B2:I2"/>
    <mergeCell ref="G4:K5"/>
    <mergeCell ref="G51:K51"/>
    <mergeCell ref="B73:D73"/>
    <mergeCell ref="B76:D76"/>
    <mergeCell ref="B77:D77"/>
    <mergeCell ref="B67:D67"/>
    <mergeCell ref="B68:D68"/>
    <mergeCell ref="B69:D69"/>
    <mergeCell ref="B70:D70"/>
    <mergeCell ref="B71:D71"/>
    <mergeCell ref="B72:D72"/>
    <mergeCell ref="B66:D66"/>
    <mergeCell ref="B54:D54"/>
    <mergeCell ref="B55:D55"/>
    <mergeCell ref="B62:D62"/>
    <mergeCell ref="B63:D63"/>
    <mergeCell ref="B64:D64"/>
    <mergeCell ref="B65:D65"/>
    <mergeCell ref="B61:D61"/>
    <mergeCell ref="B56:D56"/>
    <mergeCell ref="B57:D57"/>
    <mergeCell ref="B58:D58"/>
    <mergeCell ref="B59:D59"/>
    <mergeCell ref="B60:D60"/>
  </mergeCells>
  <conditionalFormatting sqref="G9:G48">
    <cfRule type="cellIs" dxfId="24" priority="2" operator="greaterThanOrEqual">
      <formula>100000</formula>
    </cfRule>
  </conditionalFormatting>
  <conditionalFormatting sqref="G54:G73">
    <cfRule type="cellIs" dxfId="23" priority="1" operator="greaterThanOrEqual">
      <formula>30000</formula>
    </cfRule>
  </conditionalFormatting>
  <conditionalFormatting sqref="J9:K48">
    <cfRule type="expression" dxfId="20" priority="16">
      <formula>#REF!="Pilot-/Demonstrationsprojekt (P+D)"</formula>
    </cfRule>
  </conditionalFormatting>
  <conditionalFormatting sqref="J54:K73">
    <cfRule type="expression" dxfId="19" priority="9">
      <formula>#REF!="Pilot-/Demonstrationsprojekt (P+D)"</formula>
    </cfRule>
  </conditionalFormatting>
  <dataValidations count="1">
    <dataValidation allowBlank="1" showInputMessage="1" showErrorMessage="1" sqref="D56:D73 D11:D28 D30:D47" xr:uid="{9C51933B-C935-4A0E-B149-64E6FC732C20}"/>
  </dataValidations>
  <pageMargins left="0.23622047244094491" right="0.23622047244094491" top="0.74803149606299213" bottom="0.74803149606299213" header="0.31496062992125984" footer="0.31496062992125984"/>
  <pageSetup paperSize="9" scale="82" orientation="landscape" r:id="rId1"/>
  <headerFooter>
    <oddHeader xml:space="preserve">&amp;C&amp;"Arial,Fett"&amp;14Investitionskosten
</oddHeader>
  </headerFooter>
  <colBreaks count="2" manualBreakCount="2">
    <brk id="5" max="34" man="1"/>
    <brk id="10" max="35" man="1"/>
  </colBreaks>
  <customProperties>
    <customPr name="_pios_id" r:id="rId2"/>
  </customProperties>
  <extLst>
    <ext xmlns:x14="http://schemas.microsoft.com/office/spreadsheetml/2009/9/main" uri="{78C0D931-6437-407d-A8EE-F0AAD7539E65}">
      <x14:conditionalFormattings>
        <x14:conditionalFormatting xmlns:xm="http://schemas.microsoft.com/office/excel/2006/main">
          <x14:cfRule type="expression" priority="21" id="{B2210070-5CC6-4DB1-B06B-162614E294E1}">
            <xm:f>'(4) Financement &amp; aide fin.'!$K$24&lt;&gt;#REF!+$K$49</xm:f>
            <x14:dxf>
              <fill>
                <patternFill>
                  <bgColor rgb="FFFF0000"/>
                </patternFill>
              </fill>
            </x14:dxf>
          </x14:cfRule>
          <xm:sqref>G49:K50 G51</xm:sqref>
        </x14:conditionalFormatting>
        <x14:conditionalFormatting xmlns:xm="http://schemas.microsoft.com/office/excel/2006/main">
          <x14:cfRule type="expression" priority="5" id="{7952A003-763F-4675-80BC-7149BA451779}">
            <xm:f>'(4) Financement &amp; aide fin.'!$K$24&lt;&gt;#REF!+$K$49</xm:f>
            <x14:dxf>
              <fill>
                <patternFill>
                  <bgColor rgb="FFFF0000"/>
                </patternFill>
              </fill>
            </x14:dxf>
          </x14:cfRule>
          <xm:sqref>G74:K74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324EAFD-0541-4C5B-807F-7FACE65EDA96}">
          <x14:formula1>
            <xm:f>Legende!$A$2:$A$8</xm:f>
          </x14:formula1>
          <xm:sqref>E9:E48 E54:E73</xm:sqref>
        </x14:dataValidation>
        <x14:dataValidation type="list" allowBlank="1" showInputMessage="1" showErrorMessage="1" xr:uid="{890104E8-05A0-4A7A-8DF2-359047B4108D}">
          <x14:formula1>
            <xm:f>'(1) Vue d''ensemble'!$E$15:$E$25</xm:f>
          </x14:formula1>
          <xm:sqref>F9:F48 F54:F73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40702-6138-41B3-81CB-344D0373D11A}">
  <sheetPr>
    <pageSetUpPr fitToPage="1"/>
  </sheetPr>
  <dimension ref="A1:AG95"/>
  <sheetViews>
    <sheetView zoomScaleNormal="100" workbookViewId="0">
      <selection activeCell="B9" sqref="B9"/>
    </sheetView>
  </sheetViews>
  <sheetFormatPr baseColWidth="10" defaultColWidth="0" defaultRowHeight="0" customHeight="1" zeroHeight="1" x14ac:dyDescent="0.25"/>
  <cols>
    <col min="1" max="1" width="2.7265625" customWidth="1"/>
    <col min="2" max="2" width="35.26953125" customWidth="1"/>
    <col min="3" max="3" width="39.81640625" customWidth="1"/>
    <col min="4" max="4" width="26.26953125" customWidth="1"/>
    <col min="5" max="5" width="26.453125" customWidth="1"/>
    <col min="6" max="6" width="17.54296875" bestFit="1" customWidth="1"/>
    <col min="7" max="7" width="15" customWidth="1"/>
    <col min="8" max="8" width="13.453125" customWidth="1"/>
    <col min="9" max="9" width="10.81640625" customWidth="1"/>
    <col min="10" max="10" width="15" customWidth="1"/>
    <col min="11" max="11" width="13.453125" customWidth="1"/>
    <col min="12" max="12" width="10.81640625" customWidth="1"/>
    <col min="13" max="13" width="15" customWidth="1"/>
    <col min="14" max="14" width="13.453125" customWidth="1"/>
    <col min="15" max="15" width="10.81640625" customWidth="1"/>
    <col min="16" max="16" width="15" customWidth="1"/>
    <col min="17" max="17" width="13.453125" customWidth="1"/>
    <col min="18" max="18" width="10.81640625" customWidth="1"/>
    <col min="19" max="19" width="15" customWidth="1"/>
    <col min="20" max="20" width="13.453125" customWidth="1"/>
    <col min="21" max="21" width="10.81640625" customWidth="1"/>
    <col min="22" max="22" width="15" customWidth="1"/>
    <col min="23" max="23" width="13.453125" customWidth="1"/>
    <col min="24" max="24" width="10.81640625" customWidth="1"/>
    <col min="25" max="25" width="15" customWidth="1"/>
    <col min="26" max="26" width="13.453125" customWidth="1"/>
    <col min="27" max="27" width="10.81640625" customWidth="1"/>
    <col min="28" max="28" width="9.7265625" hidden="1" customWidth="1"/>
    <col min="29" max="29" width="10.54296875" hidden="1" customWidth="1"/>
    <col min="30" max="30" width="2.7265625" customWidth="1"/>
    <col min="31" max="16384" width="11.453125" hidden="1"/>
  </cols>
  <sheetData>
    <row r="1" spans="1:33" ht="3.75" customHeight="1" x14ac:dyDescent="0.25">
      <c r="A1" s="76"/>
      <c r="B1" s="17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76"/>
    </row>
    <row r="2" spans="1:33" ht="120" customHeight="1" x14ac:dyDescent="0.25">
      <c r="A2" s="79"/>
      <c r="B2" s="448" t="s">
        <v>97</v>
      </c>
      <c r="C2" s="449"/>
      <c r="D2" s="449"/>
      <c r="E2" s="449"/>
      <c r="F2" s="449"/>
      <c r="G2" s="449"/>
      <c r="H2" s="449"/>
      <c r="I2" s="449"/>
      <c r="J2" s="449"/>
      <c r="K2" s="449"/>
      <c r="L2" s="449"/>
      <c r="M2" s="228"/>
      <c r="N2" s="228"/>
      <c r="O2" s="228"/>
      <c r="P2" s="228"/>
      <c r="Q2" s="228"/>
      <c r="R2" s="228"/>
      <c r="S2" s="228"/>
      <c r="T2" s="228"/>
      <c r="U2" s="228"/>
      <c r="V2" s="228"/>
      <c r="W2" s="228"/>
      <c r="X2" s="228"/>
      <c r="Y2" s="228"/>
      <c r="Z2" s="228"/>
      <c r="AA2" s="229"/>
      <c r="AB2" s="219"/>
      <c r="AC2" s="220"/>
      <c r="AD2" s="86"/>
    </row>
    <row r="3" spans="1:33" ht="12.5" x14ac:dyDescent="0.25">
      <c r="A3" s="76"/>
      <c r="B3" s="221"/>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76"/>
    </row>
    <row r="4" spans="1:33" ht="34.5" customHeight="1" x14ac:dyDescent="0.25">
      <c r="A4" s="79"/>
      <c r="B4" s="185"/>
      <c r="C4" s="185"/>
      <c r="D4" s="185"/>
      <c r="E4" s="185"/>
      <c r="F4" s="185"/>
      <c r="G4" s="411" t="str">
        <f>IF(MAX(G9:G48)&gt;=100000, "Veuillez justifier les postes de coûts supérieurs à CHF 100 000 dans une annexe à l'aide d'offres ou d'explications sourcées.", "")</f>
        <v/>
      </c>
      <c r="H4" s="411"/>
      <c r="I4" s="411"/>
      <c r="J4" s="411" t="str">
        <f>IF(MAX(J9:J48)&gt;=100000, "Veuillez justifier les postes de coûts supérieurs à CHF 100 000 dans une annexe à l'aide d'offres ou d'explications sourcées.", "")</f>
        <v/>
      </c>
      <c r="K4" s="411"/>
      <c r="L4" s="411"/>
      <c r="M4" s="411" t="str">
        <f>IF(MAX(M9:M48)&gt;=100000, "Veuillez justifier les postes de coûts supérieurs à CHF 100 000 dans une annexe à l'aide d'offres ou d'explications sourcées.", "")</f>
        <v/>
      </c>
      <c r="N4" s="411"/>
      <c r="O4" s="411"/>
      <c r="P4" s="411" t="str">
        <f>IF(MAX(P9:P48)&gt;=100000, "Veuillez justifier les postes de coûts supérieurs à CHF 100 000 dans une annexe à l'aide d'offres ou d'explications sourcées.", "")</f>
        <v/>
      </c>
      <c r="Q4" s="411"/>
      <c r="R4" s="411"/>
      <c r="S4" s="411" t="str">
        <f>IF(MAX(S9:S48)&gt;=100000, "Veuillez justifier les postes de coûts supérieurs à CHF 100 000 dans une annexe à l'aide d'offres ou d'explications sourcées.", "")</f>
        <v/>
      </c>
      <c r="T4" s="411"/>
      <c r="U4" s="411"/>
      <c r="V4" s="411" t="str">
        <f>IF(MAX(V9:V48)&gt;=100000, "Veuillez justifier les postes de coûts supérieurs à CHF 100 000 dans une annexe à l'aide d'offres ou d'explications sourcées.", "")</f>
        <v/>
      </c>
      <c r="W4" s="411"/>
      <c r="X4" s="411"/>
      <c r="Y4" s="411" t="str">
        <f>IF(MAX(Y9:Y48)&gt;=100000, "Veuillez justifier les postes de coûts supérieurs à CHF 100 000 dans une annexe à l'aide d'offres ou d'explications sourcées.", "")</f>
        <v/>
      </c>
      <c r="Z4" s="411"/>
      <c r="AA4" s="411"/>
      <c r="AB4" s="185"/>
      <c r="AC4" s="178"/>
      <c r="AD4" s="75"/>
      <c r="AE4" s="19"/>
    </row>
    <row r="5" spans="1:33" ht="9.75" customHeight="1" thickBot="1" x14ac:dyDescent="0.3">
      <c r="A5" s="79"/>
      <c r="B5" s="19"/>
      <c r="C5" s="230"/>
      <c r="D5" s="231"/>
      <c r="E5" s="231"/>
      <c r="F5" s="231"/>
      <c r="G5" s="19"/>
      <c r="H5" s="185"/>
      <c r="I5" s="232"/>
      <c r="J5" s="232"/>
      <c r="K5" s="232"/>
      <c r="L5" s="232"/>
      <c r="M5" s="232"/>
      <c r="N5" s="232"/>
      <c r="O5" s="232"/>
      <c r="P5" s="232"/>
      <c r="Q5" s="232"/>
      <c r="R5" s="232"/>
      <c r="S5" s="232"/>
      <c r="T5" s="232"/>
      <c r="U5" s="232"/>
      <c r="V5" s="232"/>
      <c r="W5" s="232"/>
      <c r="X5" s="232"/>
      <c r="Y5" s="232"/>
      <c r="Z5" s="232"/>
      <c r="AA5" s="232"/>
      <c r="AB5" s="232"/>
      <c r="AC5" s="233"/>
      <c r="AD5" s="76"/>
    </row>
    <row r="6" spans="1:33" ht="34.5" customHeight="1" thickBot="1" x14ac:dyDescent="0.3">
      <c r="A6" s="79"/>
      <c r="B6" s="431" t="s">
        <v>93</v>
      </c>
      <c r="C6" s="432"/>
      <c r="D6" s="432"/>
      <c r="E6" s="432"/>
      <c r="F6" s="432"/>
      <c r="G6" s="432"/>
      <c r="H6" s="432"/>
      <c r="I6" s="432"/>
      <c r="J6" s="432"/>
      <c r="K6" s="432"/>
      <c r="L6" s="432"/>
      <c r="M6" s="432"/>
      <c r="N6" s="432"/>
      <c r="O6" s="432"/>
      <c r="P6" s="432"/>
      <c r="Q6" s="432"/>
      <c r="R6" s="432"/>
      <c r="S6" s="432"/>
      <c r="T6" s="432"/>
      <c r="U6" s="432"/>
      <c r="V6" s="432"/>
      <c r="W6" s="432"/>
      <c r="X6" s="432"/>
      <c r="Y6" s="432"/>
      <c r="Z6" s="432"/>
      <c r="AA6" s="433"/>
      <c r="AB6" s="234"/>
      <c r="AC6" s="234"/>
      <c r="AD6" s="86"/>
    </row>
    <row r="7" spans="1:33" ht="34.5" customHeight="1" x14ac:dyDescent="0.25">
      <c r="A7" s="79"/>
      <c r="B7" s="469" t="s">
        <v>45</v>
      </c>
      <c r="C7" s="471" t="s">
        <v>46</v>
      </c>
      <c r="D7" s="473" t="s">
        <v>47</v>
      </c>
      <c r="E7" s="458" t="s">
        <v>48</v>
      </c>
      <c r="F7" s="467" t="s">
        <v>49</v>
      </c>
      <c r="G7" s="462" t="s">
        <v>11</v>
      </c>
      <c r="H7" s="463"/>
      <c r="I7" s="464"/>
      <c r="J7" s="462" t="s">
        <v>11</v>
      </c>
      <c r="K7" s="463"/>
      <c r="L7" s="464"/>
      <c r="M7" s="462" t="s">
        <v>11</v>
      </c>
      <c r="N7" s="463"/>
      <c r="O7" s="464"/>
      <c r="P7" s="462" t="s">
        <v>11</v>
      </c>
      <c r="Q7" s="463"/>
      <c r="R7" s="464"/>
      <c r="S7" s="462" t="s">
        <v>11</v>
      </c>
      <c r="T7" s="463"/>
      <c r="U7" s="464"/>
      <c r="V7" s="462" t="s">
        <v>11</v>
      </c>
      <c r="W7" s="463"/>
      <c r="X7" s="464"/>
      <c r="Y7" s="462" t="s">
        <v>11</v>
      </c>
      <c r="Z7" s="463"/>
      <c r="AA7" s="464"/>
      <c r="AB7" s="465" t="s">
        <v>10</v>
      </c>
      <c r="AC7" s="460" t="s">
        <v>9</v>
      </c>
      <c r="AD7" s="76"/>
    </row>
    <row r="8" spans="1:33" ht="80.150000000000006" customHeight="1" thickBot="1" x14ac:dyDescent="0.3">
      <c r="A8" s="79"/>
      <c r="B8" s="470"/>
      <c r="C8" s="472"/>
      <c r="D8" s="474"/>
      <c r="E8" s="459"/>
      <c r="F8" s="468"/>
      <c r="G8" s="235" t="s">
        <v>62</v>
      </c>
      <c r="H8" s="236" t="s">
        <v>63</v>
      </c>
      <c r="I8" s="237" t="s">
        <v>52</v>
      </c>
      <c r="J8" s="235" t="s">
        <v>62</v>
      </c>
      <c r="K8" s="236" t="s">
        <v>63</v>
      </c>
      <c r="L8" s="237" t="s">
        <v>52</v>
      </c>
      <c r="M8" s="235" t="s">
        <v>62</v>
      </c>
      <c r="N8" s="236" t="s">
        <v>63</v>
      </c>
      <c r="O8" s="237" t="s">
        <v>52</v>
      </c>
      <c r="P8" s="235" t="s">
        <v>62</v>
      </c>
      <c r="Q8" s="236" t="s">
        <v>63</v>
      </c>
      <c r="R8" s="237" t="s">
        <v>52</v>
      </c>
      <c r="S8" s="235" t="s">
        <v>62</v>
      </c>
      <c r="T8" s="236" t="s">
        <v>63</v>
      </c>
      <c r="U8" s="237" t="s">
        <v>52</v>
      </c>
      <c r="V8" s="235" t="s">
        <v>62</v>
      </c>
      <c r="W8" s="236" t="s">
        <v>63</v>
      </c>
      <c r="X8" s="237" t="s">
        <v>52</v>
      </c>
      <c r="Y8" s="235" t="s">
        <v>62</v>
      </c>
      <c r="Z8" s="236" t="s">
        <v>63</v>
      </c>
      <c r="AA8" s="237" t="s">
        <v>52</v>
      </c>
      <c r="AB8" s="466"/>
      <c r="AC8" s="461"/>
      <c r="AD8" s="76"/>
    </row>
    <row r="9" spans="1:33" ht="12.75" customHeight="1" x14ac:dyDescent="0.25">
      <c r="A9" s="79"/>
      <c r="B9" s="37"/>
      <c r="C9" s="34"/>
      <c r="D9" s="38"/>
      <c r="E9" s="1"/>
      <c r="F9" s="43"/>
      <c r="G9" s="47"/>
      <c r="H9" s="48"/>
      <c r="I9" s="238">
        <f>G9*H9</f>
        <v>0</v>
      </c>
      <c r="J9" s="47"/>
      <c r="K9" s="48"/>
      <c r="L9" s="238">
        <f>J9*K9</f>
        <v>0</v>
      </c>
      <c r="M9" s="47"/>
      <c r="N9" s="48"/>
      <c r="O9" s="238">
        <f>M9*N9</f>
        <v>0</v>
      </c>
      <c r="P9" s="47"/>
      <c r="Q9" s="48"/>
      <c r="R9" s="238">
        <f>P9*Q9</f>
        <v>0</v>
      </c>
      <c r="S9" s="47"/>
      <c r="T9" s="48"/>
      <c r="U9" s="238">
        <f>S9*T9</f>
        <v>0</v>
      </c>
      <c r="V9" s="47"/>
      <c r="W9" s="48"/>
      <c r="X9" s="238">
        <f>V9*W9</f>
        <v>0</v>
      </c>
      <c r="Y9" s="47"/>
      <c r="Z9" s="48"/>
      <c r="AA9" s="238">
        <f>Y9*Z9</f>
        <v>0</v>
      </c>
      <c r="AB9" s="196" t="str">
        <f>IF(E9="Interne Kosten",I9+L9+O9++R9+U9+X9+AA9,"-")</f>
        <v>-</v>
      </c>
      <c r="AC9" s="196" t="str">
        <f>IF(E9="Externe Kosten",I9+L9+O9++R9+U9+X9+AA9,"-")</f>
        <v>-</v>
      </c>
      <c r="AD9" s="86"/>
    </row>
    <row r="10" spans="1:33" ht="12.5" x14ac:dyDescent="0.25">
      <c r="A10" s="79"/>
      <c r="B10" s="39"/>
      <c r="C10" s="35"/>
      <c r="D10" s="40"/>
      <c r="E10" s="3"/>
      <c r="F10" s="44"/>
      <c r="G10" s="47"/>
      <c r="H10" s="49"/>
      <c r="I10" s="239">
        <f t="shared" ref="I10:I48" si="0">G10*H10</f>
        <v>0</v>
      </c>
      <c r="J10" s="47"/>
      <c r="K10" s="49"/>
      <c r="L10" s="239">
        <f t="shared" ref="L10:L48" si="1">J10*K10</f>
        <v>0</v>
      </c>
      <c r="M10" s="47"/>
      <c r="N10" s="49"/>
      <c r="O10" s="239">
        <f t="shared" ref="O10:O48" si="2">M10*N10</f>
        <v>0</v>
      </c>
      <c r="P10" s="47"/>
      <c r="Q10" s="49"/>
      <c r="R10" s="239">
        <f t="shared" ref="R10:R48" si="3">P10*Q10</f>
        <v>0</v>
      </c>
      <c r="S10" s="47"/>
      <c r="T10" s="49"/>
      <c r="U10" s="239">
        <f t="shared" ref="U10:U48" si="4">S10*T10</f>
        <v>0</v>
      </c>
      <c r="V10" s="47"/>
      <c r="W10" s="49"/>
      <c r="X10" s="239">
        <f t="shared" ref="X10:X48" si="5">V10*W10</f>
        <v>0</v>
      </c>
      <c r="Y10" s="47"/>
      <c r="Z10" s="49"/>
      <c r="AA10" s="239">
        <f t="shared" ref="AA10:AA48" si="6">Y10*Z10</f>
        <v>0</v>
      </c>
      <c r="AB10" s="197" t="str">
        <f t="shared" ref="AB10:AB48" si="7">IF(E10="Interne Kosten",I10+L10+O10++R10+U10+X10+AA10,"-")</f>
        <v>-</v>
      </c>
      <c r="AC10" s="197" t="str">
        <f t="shared" ref="AC10:AC48" si="8">IF(E10="Externe Kosten",I10+L10+O10++R10+U10+X10+AA10,"-")</f>
        <v>-</v>
      </c>
      <c r="AD10" s="86"/>
    </row>
    <row r="11" spans="1:33" ht="12.5" x14ac:dyDescent="0.25">
      <c r="A11" s="79"/>
      <c r="B11" s="39"/>
      <c r="C11" s="35"/>
      <c r="D11" s="40"/>
      <c r="E11" s="3"/>
      <c r="F11" s="44"/>
      <c r="G11" s="47"/>
      <c r="H11" s="49"/>
      <c r="I11" s="239">
        <f t="shared" si="0"/>
        <v>0</v>
      </c>
      <c r="J11" s="47"/>
      <c r="K11" s="49"/>
      <c r="L11" s="239">
        <f t="shared" si="1"/>
        <v>0</v>
      </c>
      <c r="M11" s="47"/>
      <c r="N11" s="49"/>
      <c r="O11" s="239">
        <f t="shared" si="2"/>
        <v>0</v>
      </c>
      <c r="P11" s="47"/>
      <c r="Q11" s="49"/>
      <c r="R11" s="239">
        <f t="shared" si="3"/>
        <v>0</v>
      </c>
      <c r="S11" s="47"/>
      <c r="T11" s="49"/>
      <c r="U11" s="239">
        <f t="shared" si="4"/>
        <v>0</v>
      </c>
      <c r="V11" s="47"/>
      <c r="W11" s="49"/>
      <c r="X11" s="239">
        <f t="shared" si="5"/>
        <v>0</v>
      </c>
      <c r="Y11" s="47"/>
      <c r="Z11" s="49"/>
      <c r="AA11" s="239">
        <f t="shared" si="6"/>
        <v>0</v>
      </c>
      <c r="AB11" s="197" t="str">
        <f t="shared" si="7"/>
        <v>-</v>
      </c>
      <c r="AC11" s="197" t="str">
        <f t="shared" si="8"/>
        <v>-</v>
      </c>
      <c r="AD11" s="86"/>
    </row>
    <row r="12" spans="1:33" ht="13" x14ac:dyDescent="0.3">
      <c r="A12" s="79"/>
      <c r="B12" s="39"/>
      <c r="C12" s="35"/>
      <c r="D12" s="40"/>
      <c r="E12" s="3"/>
      <c r="F12" s="44"/>
      <c r="G12" s="47"/>
      <c r="H12" s="49"/>
      <c r="I12" s="239">
        <f t="shared" si="0"/>
        <v>0</v>
      </c>
      <c r="J12" s="47"/>
      <c r="K12" s="49"/>
      <c r="L12" s="239">
        <f t="shared" si="1"/>
        <v>0</v>
      </c>
      <c r="M12" s="47"/>
      <c r="N12" s="49"/>
      <c r="O12" s="239">
        <f t="shared" si="2"/>
        <v>0</v>
      </c>
      <c r="P12" s="47"/>
      <c r="Q12" s="49"/>
      <c r="R12" s="239">
        <f t="shared" si="3"/>
        <v>0</v>
      </c>
      <c r="S12" s="47"/>
      <c r="T12" s="49"/>
      <c r="U12" s="239">
        <f t="shared" si="4"/>
        <v>0</v>
      </c>
      <c r="V12" s="47"/>
      <c r="W12" s="49"/>
      <c r="X12" s="239">
        <f t="shared" si="5"/>
        <v>0</v>
      </c>
      <c r="Y12" s="47"/>
      <c r="Z12" s="49"/>
      <c r="AA12" s="239">
        <f t="shared" si="6"/>
        <v>0</v>
      </c>
      <c r="AB12" s="197" t="str">
        <f t="shared" si="7"/>
        <v>-</v>
      </c>
      <c r="AC12" s="197" t="str">
        <f t="shared" si="8"/>
        <v>-</v>
      </c>
      <c r="AD12" s="198"/>
      <c r="AE12" s="199"/>
      <c r="AF12" s="199"/>
      <c r="AG12" s="199"/>
    </row>
    <row r="13" spans="1:33" ht="12.5" x14ac:dyDescent="0.25">
      <c r="A13" s="79"/>
      <c r="B13" s="39"/>
      <c r="C13" s="35"/>
      <c r="D13" s="40"/>
      <c r="E13" s="3"/>
      <c r="F13" s="45"/>
      <c r="G13" s="47"/>
      <c r="H13" s="49"/>
      <c r="I13" s="239">
        <f t="shared" si="0"/>
        <v>0</v>
      </c>
      <c r="J13" s="47"/>
      <c r="K13" s="49"/>
      <c r="L13" s="239">
        <f t="shared" si="1"/>
        <v>0</v>
      </c>
      <c r="M13" s="47"/>
      <c r="N13" s="49"/>
      <c r="O13" s="239">
        <f t="shared" si="2"/>
        <v>0</v>
      </c>
      <c r="P13" s="47"/>
      <c r="Q13" s="49"/>
      <c r="R13" s="239">
        <f t="shared" si="3"/>
        <v>0</v>
      </c>
      <c r="S13" s="47"/>
      <c r="T13" s="49"/>
      <c r="U13" s="239">
        <f t="shared" si="4"/>
        <v>0</v>
      </c>
      <c r="V13" s="47"/>
      <c r="W13" s="49"/>
      <c r="X13" s="239">
        <f t="shared" si="5"/>
        <v>0</v>
      </c>
      <c r="Y13" s="47"/>
      <c r="Z13" s="49"/>
      <c r="AA13" s="239">
        <f t="shared" si="6"/>
        <v>0</v>
      </c>
      <c r="AB13" s="197" t="str">
        <f t="shared" si="7"/>
        <v>-</v>
      </c>
      <c r="AC13" s="197" t="str">
        <f t="shared" si="8"/>
        <v>-</v>
      </c>
      <c r="AD13" s="86"/>
    </row>
    <row r="14" spans="1:33" ht="12.5" x14ac:dyDescent="0.25">
      <c r="A14" s="79"/>
      <c r="B14" s="39"/>
      <c r="C14" s="35"/>
      <c r="D14" s="40"/>
      <c r="E14" s="3"/>
      <c r="F14" s="44"/>
      <c r="G14" s="47"/>
      <c r="H14" s="49"/>
      <c r="I14" s="239">
        <f t="shared" si="0"/>
        <v>0</v>
      </c>
      <c r="J14" s="47"/>
      <c r="K14" s="49"/>
      <c r="L14" s="239">
        <f t="shared" si="1"/>
        <v>0</v>
      </c>
      <c r="M14" s="47"/>
      <c r="N14" s="49"/>
      <c r="O14" s="239">
        <f t="shared" si="2"/>
        <v>0</v>
      </c>
      <c r="P14" s="47"/>
      <c r="Q14" s="49"/>
      <c r="R14" s="239">
        <f t="shared" si="3"/>
        <v>0</v>
      </c>
      <c r="S14" s="47"/>
      <c r="T14" s="49"/>
      <c r="U14" s="239">
        <f t="shared" si="4"/>
        <v>0</v>
      </c>
      <c r="V14" s="47"/>
      <c r="W14" s="49"/>
      <c r="X14" s="239">
        <f t="shared" si="5"/>
        <v>0</v>
      </c>
      <c r="Y14" s="47"/>
      <c r="Z14" s="49"/>
      <c r="AA14" s="239">
        <f t="shared" si="6"/>
        <v>0</v>
      </c>
      <c r="AB14" s="197" t="str">
        <f t="shared" si="7"/>
        <v>-</v>
      </c>
      <c r="AC14" s="197" t="str">
        <f t="shared" si="8"/>
        <v>-</v>
      </c>
      <c r="AD14" s="86"/>
    </row>
    <row r="15" spans="1:33" ht="12.5" x14ac:dyDescent="0.25">
      <c r="A15" s="79"/>
      <c r="B15" s="39"/>
      <c r="C15" s="35"/>
      <c r="D15" s="40"/>
      <c r="E15" s="3"/>
      <c r="F15" s="44"/>
      <c r="G15" s="47"/>
      <c r="H15" s="49"/>
      <c r="I15" s="239">
        <f t="shared" si="0"/>
        <v>0</v>
      </c>
      <c r="J15" s="47"/>
      <c r="K15" s="49"/>
      <c r="L15" s="239">
        <f t="shared" si="1"/>
        <v>0</v>
      </c>
      <c r="M15" s="47"/>
      <c r="N15" s="49"/>
      <c r="O15" s="239">
        <f t="shared" si="2"/>
        <v>0</v>
      </c>
      <c r="P15" s="47"/>
      <c r="Q15" s="49"/>
      <c r="R15" s="239">
        <f t="shared" si="3"/>
        <v>0</v>
      </c>
      <c r="S15" s="47"/>
      <c r="T15" s="49"/>
      <c r="U15" s="239">
        <f t="shared" si="4"/>
        <v>0</v>
      </c>
      <c r="V15" s="47"/>
      <c r="W15" s="49"/>
      <c r="X15" s="239">
        <f t="shared" si="5"/>
        <v>0</v>
      </c>
      <c r="Y15" s="47"/>
      <c r="Z15" s="49"/>
      <c r="AA15" s="239">
        <f t="shared" si="6"/>
        <v>0</v>
      </c>
      <c r="AB15" s="197" t="str">
        <f t="shared" si="7"/>
        <v>-</v>
      </c>
      <c r="AC15" s="197" t="str">
        <f t="shared" si="8"/>
        <v>-</v>
      </c>
      <c r="AD15" s="86"/>
    </row>
    <row r="16" spans="1:33" ht="12.5" x14ac:dyDescent="0.25">
      <c r="A16" s="79"/>
      <c r="B16" s="39"/>
      <c r="C16" s="35"/>
      <c r="D16" s="40"/>
      <c r="E16" s="3"/>
      <c r="F16" s="44"/>
      <c r="G16" s="47"/>
      <c r="H16" s="49"/>
      <c r="I16" s="239">
        <f t="shared" si="0"/>
        <v>0</v>
      </c>
      <c r="J16" s="47"/>
      <c r="K16" s="49"/>
      <c r="L16" s="239">
        <f t="shared" si="1"/>
        <v>0</v>
      </c>
      <c r="M16" s="47"/>
      <c r="N16" s="49"/>
      <c r="O16" s="239">
        <f t="shared" si="2"/>
        <v>0</v>
      </c>
      <c r="P16" s="47"/>
      <c r="Q16" s="49"/>
      <c r="R16" s="239">
        <f t="shared" si="3"/>
        <v>0</v>
      </c>
      <c r="S16" s="47"/>
      <c r="T16" s="49"/>
      <c r="U16" s="239">
        <f t="shared" si="4"/>
        <v>0</v>
      </c>
      <c r="V16" s="47"/>
      <c r="W16" s="49"/>
      <c r="X16" s="239">
        <f t="shared" si="5"/>
        <v>0</v>
      </c>
      <c r="Y16" s="47"/>
      <c r="Z16" s="49"/>
      <c r="AA16" s="239">
        <f t="shared" si="6"/>
        <v>0</v>
      </c>
      <c r="AB16" s="197" t="str">
        <f t="shared" si="7"/>
        <v>-</v>
      </c>
      <c r="AC16" s="197" t="str">
        <f t="shared" si="8"/>
        <v>-</v>
      </c>
      <c r="AD16" s="86"/>
    </row>
    <row r="17" spans="1:33" ht="12.5" x14ac:dyDescent="0.25">
      <c r="A17" s="79"/>
      <c r="B17" s="39"/>
      <c r="C17" s="35"/>
      <c r="D17" s="40"/>
      <c r="E17" s="3"/>
      <c r="F17" s="44"/>
      <c r="G17" s="47"/>
      <c r="H17" s="49"/>
      <c r="I17" s="239">
        <f t="shared" si="0"/>
        <v>0</v>
      </c>
      <c r="J17" s="47"/>
      <c r="K17" s="49"/>
      <c r="L17" s="239">
        <f t="shared" si="1"/>
        <v>0</v>
      </c>
      <c r="M17" s="47"/>
      <c r="N17" s="49"/>
      <c r="O17" s="239">
        <f t="shared" si="2"/>
        <v>0</v>
      </c>
      <c r="P17" s="47"/>
      <c r="Q17" s="49"/>
      <c r="R17" s="239">
        <f t="shared" si="3"/>
        <v>0</v>
      </c>
      <c r="S17" s="47"/>
      <c r="T17" s="49"/>
      <c r="U17" s="239">
        <f t="shared" si="4"/>
        <v>0</v>
      </c>
      <c r="V17" s="47"/>
      <c r="W17" s="49"/>
      <c r="X17" s="239">
        <f t="shared" si="5"/>
        <v>0</v>
      </c>
      <c r="Y17" s="47"/>
      <c r="Z17" s="49"/>
      <c r="AA17" s="239">
        <f t="shared" si="6"/>
        <v>0</v>
      </c>
      <c r="AB17" s="197" t="str">
        <f t="shared" si="7"/>
        <v>-</v>
      </c>
      <c r="AC17" s="197" t="str">
        <f t="shared" si="8"/>
        <v>-</v>
      </c>
      <c r="AD17" s="86"/>
    </row>
    <row r="18" spans="1:33" ht="12.5" x14ac:dyDescent="0.25">
      <c r="A18" s="79"/>
      <c r="B18" s="39"/>
      <c r="C18" s="35"/>
      <c r="D18" s="40"/>
      <c r="E18" s="3"/>
      <c r="F18" s="44"/>
      <c r="G18" s="47"/>
      <c r="H18" s="49"/>
      <c r="I18" s="239">
        <f t="shared" si="0"/>
        <v>0</v>
      </c>
      <c r="J18" s="47"/>
      <c r="K18" s="49"/>
      <c r="L18" s="239">
        <f t="shared" si="1"/>
        <v>0</v>
      </c>
      <c r="M18" s="47"/>
      <c r="N18" s="49"/>
      <c r="O18" s="239">
        <f t="shared" si="2"/>
        <v>0</v>
      </c>
      <c r="P18" s="47"/>
      <c r="Q18" s="49"/>
      <c r="R18" s="239">
        <f t="shared" si="3"/>
        <v>0</v>
      </c>
      <c r="S18" s="47"/>
      <c r="T18" s="49"/>
      <c r="U18" s="239">
        <f t="shared" si="4"/>
        <v>0</v>
      </c>
      <c r="V18" s="47"/>
      <c r="W18" s="49"/>
      <c r="X18" s="239">
        <f t="shared" si="5"/>
        <v>0</v>
      </c>
      <c r="Y18" s="47"/>
      <c r="Z18" s="49"/>
      <c r="AA18" s="239">
        <f t="shared" si="6"/>
        <v>0</v>
      </c>
      <c r="AB18" s="197" t="str">
        <f t="shared" si="7"/>
        <v>-</v>
      </c>
      <c r="AC18" s="197" t="str">
        <f t="shared" si="8"/>
        <v>-</v>
      </c>
      <c r="AD18" s="86"/>
    </row>
    <row r="19" spans="1:33" ht="12.5" x14ac:dyDescent="0.25">
      <c r="A19" s="79"/>
      <c r="B19" s="39"/>
      <c r="C19" s="35"/>
      <c r="D19" s="40"/>
      <c r="E19" s="3"/>
      <c r="F19" s="44"/>
      <c r="G19" s="47"/>
      <c r="H19" s="49"/>
      <c r="I19" s="239">
        <f t="shared" si="0"/>
        <v>0</v>
      </c>
      <c r="J19" s="47"/>
      <c r="K19" s="49"/>
      <c r="L19" s="239">
        <f t="shared" si="1"/>
        <v>0</v>
      </c>
      <c r="M19" s="47"/>
      <c r="N19" s="49"/>
      <c r="O19" s="239">
        <f t="shared" si="2"/>
        <v>0</v>
      </c>
      <c r="P19" s="47"/>
      <c r="Q19" s="49"/>
      <c r="R19" s="239">
        <f t="shared" si="3"/>
        <v>0</v>
      </c>
      <c r="S19" s="47"/>
      <c r="T19" s="49"/>
      <c r="U19" s="239">
        <f t="shared" si="4"/>
        <v>0</v>
      </c>
      <c r="V19" s="47"/>
      <c r="W19" s="49"/>
      <c r="X19" s="239">
        <f t="shared" si="5"/>
        <v>0</v>
      </c>
      <c r="Y19" s="47"/>
      <c r="Z19" s="49"/>
      <c r="AA19" s="239">
        <f t="shared" si="6"/>
        <v>0</v>
      </c>
      <c r="AB19" s="197" t="str">
        <f t="shared" si="7"/>
        <v>-</v>
      </c>
      <c r="AC19" s="197" t="str">
        <f t="shared" si="8"/>
        <v>-</v>
      </c>
      <c r="AD19" s="86"/>
    </row>
    <row r="20" spans="1:33" ht="12.5" x14ac:dyDescent="0.25">
      <c r="A20" s="79"/>
      <c r="B20" s="39"/>
      <c r="C20" s="35"/>
      <c r="D20" s="40"/>
      <c r="E20" s="3"/>
      <c r="F20" s="44"/>
      <c r="G20" s="47"/>
      <c r="H20" s="49"/>
      <c r="I20" s="239">
        <f t="shared" si="0"/>
        <v>0</v>
      </c>
      <c r="J20" s="47"/>
      <c r="K20" s="49"/>
      <c r="L20" s="239">
        <f t="shared" si="1"/>
        <v>0</v>
      </c>
      <c r="M20" s="47"/>
      <c r="N20" s="49"/>
      <c r="O20" s="239">
        <f t="shared" si="2"/>
        <v>0</v>
      </c>
      <c r="P20" s="47"/>
      <c r="Q20" s="49"/>
      <c r="R20" s="239">
        <f t="shared" si="3"/>
        <v>0</v>
      </c>
      <c r="S20" s="47"/>
      <c r="T20" s="49"/>
      <c r="U20" s="239">
        <f t="shared" si="4"/>
        <v>0</v>
      </c>
      <c r="V20" s="47"/>
      <c r="W20" s="49"/>
      <c r="X20" s="239">
        <f t="shared" si="5"/>
        <v>0</v>
      </c>
      <c r="Y20" s="47"/>
      <c r="Z20" s="49"/>
      <c r="AA20" s="239">
        <f t="shared" si="6"/>
        <v>0</v>
      </c>
      <c r="AB20" s="197" t="str">
        <f t="shared" si="7"/>
        <v>-</v>
      </c>
      <c r="AC20" s="197" t="str">
        <f t="shared" si="8"/>
        <v>-</v>
      </c>
      <c r="AD20" s="86"/>
    </row>
    <row r="21" spans="1:33" ht="12.5" x14ac:dyDescent="0.25">
      <c r="A21" s="79"/>
      <c r="B21" s="39"/>
      <c r="C21" s="35"/>
      <c r="D21" s="40"/>
      <c r="E21" s="3"/>
      <c r="F21" s="44"/>
      <c r="G21" s="47"/>
      <c r="H21" s="49"/>
      <c r="I21" s="239">
        <f t="shared" si="0"/>
        <v>0</v>
      </c>
      <c r="J21" s="47"/>
      <c r="K21" s="49"/>
      <c r="L21" s="239">
        <f t="shared" si="1"/>
        <v>0</v>
      </c>
      <c r="M21" s="47"/>
      <c r="N21" s="49"/>
      <c r="O21" s="239">
        <f t="shared" si="2"/>
        <v>0</v>
      </c>
      <c r="P21" s="47"/>
      <c r="Q21" s="49"/>
      <c r="R21" s="239">
        <f t="shared" si="3"/>
        <v>0</v>
      </c>
      <c r="S21" s="47"/>
      <c r="T21" s="49"/>
      <c r="U21" s="239">
        <f t="shared" si="4"/>
        <v>0</v>
      </c>
      <c r="V21" s="47"/>
      <c r="W21" s="49"/>
      <c r="X21" s="239">
        <f t="shared" si="5"/>
        <v>0</v>
      </c>
      <c r="Y21" s="47"/>
      <c r="Z21" s="49"/>
      <c r="AA21" s="239">
        <f t="shared" si="6"/>
        <v>0</v>
      </c>
      <c r="AB21" s="197" t="str">
        <f t="shared" si="7"/>
        <v>-</v>
      </c>
      <c r="AC21" s="197" t="str">
        <f t="shared" si="8"/>
        <v>-</v>
      </c>
      <c r="AD21" s="86"/>
    </row>
    <row r="22" spans="1:33" ht="12.5" x14ac:dyDescent="0.25">
      <c r="A22" s="79"/>
      <c r="B22" s="39"/>
      <c r="C22" s="35"/>
      <c r="D22" s="40"/>
      <c r="E22" s="3"/>
      <c r="F22" s="44"/>
      <c r="G22" s="47"/>
      <c r="H22" s="49"/>
      <c r="I22" s="239">
        <f t="shared" si="0"/>
        <v>0</v>
      </c>
      <c r="J22" s="47"/>
      <c r="K22" s="49"/>
      <c r="L22" s="239">
        <f t="shared" si="1"/>
        <v>0</v>
      </c>
      <c r="M22" s="47"/>
      <c r="N22" s="49"/>
      <c r="O22" s="239">
        <f t="shared" si="2"/>
        <v>0</v>
      </c>
      <c r="P22" s="47"/>
      <c r="Q22" s="49"/>
      <c r="R22" s="239">
        <f t="shared" si="3"/>
        <v>0</v>
      </c>
      <c r="S22" s="47"/>
      <c r="T22" s="49"/>
      <c r="U22" s="239">
        <f t="shared" si="4"/>
        <v>0</v>
      </c>
      <c r="V22" s="47"/>
      <c r="W22" s="49"/>
      <c r="X22" s="239">
        <f t="shared" si="5"/>
        <v>0</v>
      </c>
      <c r="Y22" s="47"/>
      <c r="Z22" s="49"/>
      <c r="AA22" s="239">
        <f t="shared" si="6"/>
        <v>0</v>
      </c>
      <c r="AB22" s="197" t="str">
        <f t="shared" si="7"/>
        <v>-</v>
      </c>
      <c r="AC22" s="197" t="str">
        <f t="shared" si="8"/>
        <v>-</v>
      </c>
      <c r="AD22" s="86"/>
    </row>
    <row r="23" spans="1:33" ht="12.5" x14ac:dyDescent="0.25">
      <c r="A23" s="79"/>
      <c r="B23" s="39"/>
      <c r="C23" s="35"/>
      <c r="D23" s="40"/>
      <c r="E23" s="3"/>
      <c r="F23" s="44"/>
      <c r="G23" s="47"/>
      <c r="H23" s="49"/>
      <c r="I23" s="239">
        <f t="shared" si="0"/>
        <v>0</v>
      </c>
      <c r="J23" s="47"/>
      <c r="K23" s="49"/>
      <c r="L23" s="239">
        <f t="shared" si="1"/>
        <v>0</v>
      </c>
      <c r="M23" s="47"/>
      <c r="N23" s="49"/>
      <c r="O23" s="239">
        <f t="shared" si="2"/>
        <v>0</v>
      </c>
      <c r="P23" s="47"/>
      <c r="Q23" s="49"/>
      <c r="R23" s="239">
        <f t="shared" si="3"/>
        <v>0</v>
      </c>
      <c r="S23" s="47"/>
      <c r="T23" s="49"/>
      <c r="U23" s="239">
        <f t="shared" si="4"/>
        <v>0</v>
      </c>
      <c r="V23" s="47"/>
      <c r="W23" s="49"/>
      <c r="X23" s="239">
        <f t="shared" si="5"/>
        <v>0</v>
      </c>
      <c r="Y23" s="47"/>
      <c r="Z23" s="49"/>
      <c r="AA23" s="239">
        <f t="shared" si="6"/>
        <v>0</v>
      </c>
      <c r="AB23" s="197" t="str">
        <f t="shared" si="7"/>
        <v>-</v>
      </c>
      <c r="AC23" s="197" t="str">
        <f t="shared" si="8"/>
        <v>-</v>
      </c>
      <c r="AD23" s="86"/>
    </row>
    <row r="24" spans="1:33" ht="13" x14ac:dyDescent="0.3">
      <c r="A24" s="79"/>
      <c r="B24" s="39"/>
      <c r="C24" s="35"/>
      <c r="D24" s="40"/>
      <c r="E24" s="3"/>
      <c r="F24" s="44"/>
      <c r="G24" s="47"/>
      <c r="H24" s="49"/>
      <c r="I24" s="239">
        <f t="shared" si="0"/>
        <v>0</v>
      </c>
      <c r="J24" s="47"/>
      <c r="K24" s="49"/>
      <c r="L24" s="239">
        <f t="shared" si="1"/>
        <v>0</v>
      </c>
      <c r="M24" s="47"/>
      <c r="N24" s="49"/>
      <c r="O24" s="239">
        <f t="shared" si="2"/>
        <v>0</v>
      </c>
      <c r="P24" s="47"/>
      <c r="Q24" s="49"/>
      <c r="R24" s="239">
        <f t="shared" si="3"/>
        <v>0</v>
      </c>
      <c r="S24" s="47"/>
      <c r="T24" s="49"/>
      <c r="U24" s="239">
        <f t="shared" si="4"/>
        <v>0</v>
      </c>
      <c r="V24" s="47"/>
      <c r="W24" s="49"/>
      <c r="X24" s="239">
        <f t="shared" si="5"/>
        <v>0</v>
      </c>
      <c r="Y24" s="47"/>
      <c r="Z24" s="49"/>
      <c r="AA24" s="239">
        <f t="shared" si="6"/>
        <v>0</v>
      </c>
      <c r="AB24" s="197" t="str">
        <f t="shared" si="7"/>
        <v>-</v>
      </c>
      <c r="AC24" s="197" t="str">
        <f t="shared" si="8"/>
        <v>-</v>
      </c>
      <c r="AD24" s="198"/>
      <c r="AE24" s="199"/>
      <c r="AF24" s="199"/>
      <c r="AG24" s="199"/>
    </row>
    <row r="25" spans="1:33" ht="12.5" x14ac:dyDescent="0.25">
      <c r="A25" s="79"/>
      <c r="B25" s="39"/>
      <c r="C25" s="35"/>
      <c r="D25" s="40"/>
      <c r="E25" s="3"/>
      <c r="F25" s="45"/>
      <c r="G25" s="47"/>
      <c r="H25" s="49"/>
      <c r="I25" s="239">
        <f t="shared" si="0"/>
        <v>0</v>
      </c>
      <c r="J25" s="47"/>
      <c r="K25" s="49"/>
      <c r="L25" s="239">
        <f t="shared" si="1"/>
        <v>0</v>
      </c>
      <c r="M25" s="47"/>
      <c r="N25" s="49"/>
      <c r="O25" s="239">
        <f t="shared" si="2"/>
        <v>0</v>
      </c>
      <c r="P25" s="47"/>
      <c r="Q25" s="49"/>
      <c r="R25" s="239">
        <f t="shared" si="3"/>
        <v>0</v>
      </c>
      <c r="S25" s="47"/>
      <c r="T25" s="49"/>
      <c r="U25" s="239">
        <f t="shared" si="4"/>
        <v>0</v>
      </c>
      <c r="V25" s="47"/>
      <c r="W25" s="49"/>
      <c r="X25" s="239">
        <f t="shared" si="5"/>
        <v>0</v>
      </c>
      <c r="Y25" s="47"/>
      <c r="Z25" s="49"/>
      <c r="AA25" s="239">
        <f t="shared" si="6"/>
        <v>0</v>
      </c>
      <c r="AB25" s="197" t="str">
        <f t="shared" si="7"/>
        <v>-</v>
      </c>
      <c r="AC25" s="197" t="str">
        <f t="shared" si="8"/>
        <v>-</v>
      </c>
      <c r="AD25" s="86"/>
    </row>
    <row r="26" spans="1:33" ht="12.5" x14ac:dyDescent="0.25">
      <c r="A26" s="79"/>
      <c r="B26" s="39"/>
      <c r="C26" s="35"/>
      <c r="D26" s="40"/>
      <c r="E26" s="3"/>
      <c r="F26" s="44"/>
      <c r="G26" s="47"/>
      <c r="H26" s="49"/>
      <c r="I26" s="239">
        <f t="shared" si="0"/>
        <v>0</v>
      </c>
      <c r="J26" s="47"/>
      <c r="K26" s="49"/>
      <c r="L26" s="239">
        <f t="shared" si="1"/>
        <v>0</v>
      </c>
      <c r="M26" s="47"/>
      <c r="N26" s="49"/>
      <c r="O26" s="239">
        <f t="shared" si="2"/>
        <v>0</v>
      </c>
      <c r="P26" s="47"/>
      <c r="Q26" s="49"/>
      <c r="R26" s="239">
        <f t="shared" si="3"/>
        <v>0</v>
      </c>
      <c r="S26" s="47"/>
      <c r="T26" s="49"/>
      <c r="U26" s="239">
        <f t="shared" si="4"/>
        <v>0</v>
      </c>
      <c r="V26" s="47"/>
      <c r="W26" s="49"/>
      <c r="X26" s="239">
        <f t="shared" si="5"/>
        <v>0</v>
      </c>
      <c r="Y26" s="47"/>
      <c r="Z26" s="49"/>
      <c r="AA26" s="239">
        <f t="shared" si="6"/>
        <v>0</v>
      </c>
      <c r="AB26" s="197" t="str">
        <f t="shared" si="7"/>
        <v>-</v>
      </c>
      <c r="AC26" s="197" t="str">
        <f t="shared" si="8"/>
        <v>-</v>
      </c>
      <c r="AD26" s="86"/>
    </row>
    <row r="27" spans="1:33" ht="12.5" x14ac:dyDescent="0.25">
      <c r="A27" s="79"/>
      <c r="B27" s="39"/>
      <c r="C27" s="35"/>
      <c r="D27" s="40"/>
      <c r="E27" s="3"/>
      <c r="F27" s="44"/>
      <c r="G27" s="47"/>
      <c r="H27" s="49"/>
      <c r="I27" s="239">
        <f t="shared" si="0"/>
        <v>0</v>
      </c>
      <c r="J27" s="47"/>
      <c r="K27" s="49"/>
      <c r="L27" s="239">
        <f t="shared" si="1"/>
        <v>0</v>
      </c>
      <c r="M27" s="47"/>
      <c r="N27" s="49"/>
      <c r="O27" s="239">
        <f t="shared" si="2"/>
        <v>0</v>
      </c>
      <c r="P27" s="47"/>
      <c r="Q27" s="49"/>
      <c r="R27" s="239">
        <f t="shared" si="3"/>
        <v>0</v>
      </c>
      <c r="S27" s="47"/>
      <c r="T27" s="49"/>
      <c r="U27" s="239">
        <f t="shared" si="4"/>
        <v>0</v>
      </c>
      <c r="V27" s="47"/>
      <c r="W27" s="49"/>
      <c r="X27" s="239">
        <f t="shared" si="5"/>
        <v>0</v>
      </c>
      <c r="Y27" s="47"/>
      <c r="Z27" s="49"/>
      <c r="AA27" s="239">
        <f t="shared" si="6"/>
        <v>0</v>
      </c>
      <c r="AB27" s="197" t="str">
        <f t="shared" si="7"/>
        <v>-</v>
      </c>
      <c r="AC27" s="197" t="str">
        <f t="shared" si="8"/>
        <v>-</v>
      </c>
      <c r="AD27" s="86"/>
    </row>
    <row r="28" spans="1:33" ht="12.5" x14ac:dyDescent="0.25">
      <c r="A28" s="79"/>
      <c r="B28" s="39"/>
      <c r="C28" s="35"/>
      <c r="D28" s="40"/>
      <c r="E28" s="3"/>
      <c r="F28" s="44"/>
      <c r="G28" s="47"/>
      <c r="H28" s="49"/>
      <c r="I28" s="239">
        <f t="shared" si="0"/>
        <v>0</v>
      </c>
      <c r="J28" s="47"/>
      <c r="K28" s="49"/>
      <c r="L28" s="239">
        <f t="shared" si="1"/>
        <v>0</v>
      </c>
      <c r="M28" s="47"/>
      <c r="N28" s="49"/>
      <c r="O28" s="239">
        <f t="shared" si="2"/>
        <v>0</v>
      </c>
      <c r="P28" s="47"/>
      <c r="Q28" s="49"/>
      <c r="R28" s="239">
        <f t="shared" si="3"/>
        <v>0</v>
      </c>
      <c r="S28" s="47"/>
      <c r="T28" s="49"/>
      <c r="U28" s="239">
        <f t="shared" si="4"/>
        <v>0</v>
      </c>
      <c r="V28" s="47"/>
      <c r="W28" s="49"/>
      <c r="X28" s="239">
        <f t="shared" si="5"/>
        <v>0</v>
      </c>
      <c r="Y28" s="47"/>
      <c r="Z28" s="49"/>
      <c r="AA28" s="239">
        <f t="shared" si="6"/>
        <v>0</v>
      </c>
      <c r="AB28" s="197" t="str">
        <f t="shared" si="7"/>
        <v>-</v>
      </c>
      <c r="AC28" s="197" t="str">
        <f t="shared" si="8"/>
        <v>-</v>
      </c>
      <c r="AD28" s="86"/>
    </row>
    <row r="29" spans="1:33" ht="12.5" x14ac:dyDescent="0.25">
      <c r="A29" s="79"/>
      <c r="B29" s="39"/>
      <c r="C29" s="35"/>
      <c r="D29" s="40"/>
      <c r="E29" s="3"/>
      <c r="F29" s="44"/>
      <c r="G29" s="47"/>
      <c r="H29" s="49"/>
      <c r="I29" s="239">
        <f t="shared" si="0"/>
        <v>0</v>
      </c>
      <c r="J29" s="47"/>
      <c r="K29" s="49"/>
      <c r="L29" s="239">
        <f t="shared" si="1"/>
        <v>0</v>
      </c>
      <c r="M29" s="47"/>
      <c r="N29" s="49"/>
      <c r="O29" s="239">
        <f t="shared" si="2"/>
        <v>0</v>
      </c>
      <c r="P29" s="47"/>
      <c r="Q29" s="49"/>
      <c r="R29" s="239">
        <f t="shared" si="3"/>
        <v>0</v>
      </c>
      <c r="S29" s="47"/>
      <c r="T29" s="49"/>
      <c r="U29" s="239">
        <f t="shared" si="4"/>
        <v>0</v>
      </c>
      <c r="V29" s="47"/>
      <c r="W29" s="49"/>
      <c r="X29" s="239">
        <f t="shared" si="5"/>
        <v>0</v>
      </c>
      <c r="Y29" s="47"/>
      <c r="Z29" s="49"/>
      <c r="AA29" s="239">
        <f t="shared" si="6"/>
        <v>0</v>
      </c>
      <c r="AB29" s="197" t="str">
        <f t="shared" si="7"/>
        <v>-</v>
      </c>
      <c r="AC29" s="197" t="str">
        <f t="shared" si="8"/>
        <v>-</v>
      </c>
      <c r="AD29" s="86"/>
    </row>
    <row r="30" spans="1:33" ht="12.5" x14ac:dyDescent="0.25">
      <c r="A30" s="79"/>
      <c r="B30" s="39"/>
      <c r="C30" s="35"/>
      <c r="D30" s="40"/>
      <c r="E30" s="3"/>
      <c r="F30" s="44"/>
      <c r="G30" s="47"/>
      <c r="H30" s="49"/>
      <c r="I30" s="239">
        <f t="shared" si="0"/>
        <v>0</v>
      </c>
      <c r="J30" s="47"/>
      <c r="K30" s="49"/>
      <c r="L30" s="239">
        <f t="shared" si="1"/>
        <v>0</v>
      </c>
      <c r="M30" s="47"/>
      <c r="N30" s="49"/>
      <c r="O30" s="239">
        <f t="shared" si="2"/>
        <v>0</v>
      </c>
      <c r="P30" s="47"/>
      <c r="Q30" s="49"/>
      <c r="R30" s="239">
        <f t="shared" si="3"/>
        <v>0</v>
      </c>
      <c r="S30" s="47"/>
      <c r="T30" s="49"/>
      <c r="U30" s="239">
        <f t="shared" si="4"/>
        <v>0</v>
      </c>
      <c r="V30" s="47"/>
      <c r="W30" s="49"/>
      <c r="X30" s="239">
        <f t="shared" si="5"/>
        <v>0</v>
      </c>
      <c r="Y30" s="47"/>
      <c r="Z30" s="49"/>
      <c r="AA30" s="239">
        <f t="shared" si="6"/>
        <v>0</v>
      </c>
      <c r="AB30" s="197" t="str">
        <f t="shared" si="7"/>
        <v>-</v>
      </c>
      <c r="AC30" s="197" t="str">
        <f t="shared" si="8"/>
        <v>-</v>
      </c>
      <c r="AD30" s="86"/>
    </row>
    <row r="31" spans="1:33" ht="13" x14ac:dyDescent="0.3">
      <c r="A31" s="79"/>
      <c r="B31" s="39"/>
      <c r="C31" s="35"/>
      <c r="D31" s="40"/>
      <c r="E31" s="3"/>
      <c r="F31" s="44"/>
      <c r="G31" s="47"/>
      <c r="H31" s="49"/>
      <c r="I31" s="239">
        <f t="shared" si="0"/>
        <v>0</v>
      </c>
      <c r="J31" s="47"/>
      <c r="K31" s="49"/>
      <c r="L31" s="239">
        <f t="shared" si="1"/>
        <v>0</v>
      </c>
      <c r="M31" s="47"/>
      <c r="N31" s="49"/>
      <c r="O31" s="239">
        <f t="shared" si="2"/>
        <v>0</v>
      </c>
      <c r="P31" s="47"/>
      <c r="Q31" s="49"/>
      <c r="R31" s="239">
        <f t="shared" si="3"/>
        <v>0</v>
      </c>
      <c r="S31" s="47"/>
      <c r="T31" s="49"/>
      <c r="U31" s="239">
        <f t="shared" si="4"/>
        <v>0</v>
      </c>
      <c r="V31" s="47"/>
      <c r="W31" s="49"/>
      <c r="X31" s="239">
        <f t="shared" si="5"/>
        <v>0</v>
      </c>
      <c r="Y31" s="47"/>
      <c r="Z31" s="49"/>
      <c r="AA31" s="239">
        <f t="shared" si="6"/>
        <v>0</v>
      </c>
      <c r="AB31" s="197" t="str">
        <f t="shared" si="7"/>
        <v>-</v>
      </c>
      <c r="AC31" s="197" t="str">
        <f t="shared" si="8"/>
        <v>-</v>
      </c>
      <c r="AD31" s="198"/>
      <c r="AE31" s="199"/>
      <c r="AF31" s="199"/>
      <c r="AG31" s="199"/>
    </row>
    <row r="32" spans="1:33" ht="12.5" x14ac:dyDescent="0.25">
      <c r="A32" s="79"/>
      <c r="B32" s="39"/>
      <c r="C32" s="35"/>
      <c r="D32" s="40"/>
      <c r="E32" s="3"/>
      <c r="F32" s="45"/>
      <c r="G32" s="47"/>
      <c r="H32" s="49"/>
      <c r="I32" s="239">
        <f t="shared" si="0"/>
        <v>0</v>
      </c>
      <c r="J32" s="47"/>
      <c r="K32" s="49"/>
      <c r="L32" s="239">
        <f t="shared" si="1"/>
        <v>0</v>
      </c>
      <c r="M32" s="47"/>
      <c r="N32" s="49"/>
      <c r="O32" s="239">
        <f t="shared" si="2"/>
        <v>0</v>
      </c>
      <c r="P32" s="47"/>
      <c r="Q32" s="49"/>
      <c r="R32" s="239">
        <f t="shared" si="3"/>
        <v>0</v>
      </c>
      <c r="S32" s="47"/>
      <c r="T32" s="49"/>
      <c r="U32" s="239">
        <f t="shared" si="4"/>
        <v>0</v>
      </c>
      <c r="V32" s="47"/>
      <c r="W32" s="49"/>
      <c r="X32" s="239">
        <f t="shared" si="5"/>
        <v>0</v>
      </c>
      <c r="Y32" s="47"/>
      <c r="Z32" s="49"/>
      <c r="AA32" s="239">
        <f t="shared" si="6"/>
        <v>0</v>
      </c>
      <c r="AB32" s="197" t="str">
        <f t="shared" si="7"/>
        <v>-</v>
      </c>
      <c r="AC32" s="197" t="str">
        <f t="shared" si="8"/>
        <v>-</v>
      </c>
      <c r="AD32" s="86"/>
    </row>
    <row r="33" spans="1:30" ht="12.5" x14ac:dyDescent="0.25">
      <c r="A33" s="79"/>
      <c r="B33" s="39"/>
      <c r="C33" s="35"/>
      <c r="D33" s="40"/>
      <c r="E33" s="3"/>
      <c r="F33" s="44"/>
      <c r="G33" s="47"/>
      <c r="H33" s="49"/>
      <c r="I33" s="239">
        <f t="shared" si="0"/>
        <v>0</v>
      </c>
      <c r="J33" s="47"/>
      <c r="K33" s="49"/>
      <c r="L33" s="239">
        <f t="shared" si="1"/>
        <v>0</v>
      </c>
      <c r="M33" s="47"/>
      <c r="N33" s="49"/>
      <c r="O33" s="239">
        <f t="shared" si="2"/>
        <v>0</v>
      </c>
      <c r="P33" s="47"/>
      <c r="Q33" s="49"/>
      <c r="R33" s="239">
        <f t="shared" si="3"/>
        <v>0</v>
      </c>
      <c r="S33" s="47"/>
      <c r="T33" s="49"/>
      <c r="U33" s="239">
        <f t="shared" si="4"/>
        <v>0</v>
      </c>
      <c r="V33" s="47"/>
      <c r="W33" s="49"/>
      <c r="X33" s="239">
        <f t="shared" si="5"/>
        <v>0</v>
      </c>
      <c r="Y33" s="47"/>
      <c r="Z33" s="49"/>
      <c r="AA33" s="239">
        <f t="shared" si="6"/>
        <v>0</v>
      </c>
      <c r="AB33" s="197" t="str">
        <f t="shared" si="7"/>
        <v>-</v>
      </c>
      <c r="AC33" s="197" t="str">
        <f t="shared" si="8"/>
        <v>-</v>
      </c>
      <c r="AD33" s="86"/>
    </row>
    <row r="34" spans="1:30" ht="12.5" x14ac:dyDescent="0.25">
      <c r="A34" s="79"/>
      <c r="B34" s="39"/>
      <c r="C34" s="35"/>
      <c r="D34" s="40"/>
      <c r="E34" s="3"/>
      <c r="F34" s="44"/>
      <c r="G34" s="47"/>
      <c r="H34" s="49"/>
      <c r="I34" s="239">
        <f t="shared" si="0"/>
        <v>0</v>
      </c>
      <c r="J34" s="47"/>
      <c r="K34" s="49"/>
      <c r="L34" s="239">
        <f t="shared" si="1"/>
        <v>0</v>
      </c>
      <c r="M34" s="47"/>
      <c r="N34" s="49"/>
      <c r="O34" s="239">
        <f t="shared" si="2"/>
        <v>0</v>
      </c>
      <c r="P34" s="47"/>
      <c r="Q34" s="49"/>
      <c r="R34" s="239">
        <f t="shared" si="3"/>
        <v>0</v>
      </c>
      <c r="S34" s="47"/>
      <c r="T34" s="49"/>
      <c r="U34" s="239">
        <f t="shared" si="4"/>
        <v>0</v>
      </c>
      <c r="V34" s="47"/>
      <c r="W34" s="49"/>
      <c r="X34" s="239">
        <f t="shared" si="5"/>
        <v>0</v>
      </c>
      <c r="Y34" s="47"/>
      <c r="Z34" s="49"/>
      <c r="AA34" s="239">
        <f t="shared" si="6"/>
        <v>0</v>
      </c>
      <c r="AB34" s="197" t="str">
        <f t="shared" si="7"/>
        <v>-</v>
      </c>
      <c r="AC34" s="197" t="str">
        <f t="shared" si="8"/>
        <v>-</v>
      </c>
      <c r="AD34" s="86"/>
    </row>
    <row r="35" spans="1:30" ht="12.5" x14ac:dyDescent="0.25">
      <c r="A35" s="79"/>
      <c r="B35" s="39"/>
      <c r="C35" s="35"/>
      <c r="D35" s="40"/>
      <c r="E35" s="3"/>
      <c r="F35" s="44"/>
      <c r="G35" s="47"/>
      <c r="H35" s="49"/>
      <c r="I35" s="239">
        <f t="shared" si="0"/>
        <v>0</v>
      </c>
      <c r="J35" s="47"/>
      <c r="K35" s="49"/>
      <c r="L35" s="239">
        <f t="shared" si="1"/>
        <v>0</v>
      </c>
      <c r="M35" s="47"/>
      <c r="N35" s="49"/>
      <c r="O35" s="239">
        <f t="shared" si="2"/>
        <v>0</v>
      </c>
      <c r="P35" s="47"/>
      <c r="Q35" s="49"/>
      <c r="R35" s="239">
        <f t="shared" si="3"/>
        <v>0</v>
      </c>
      <c r="S35" s="47"/>
      <c r="T35" s="49"/>
      <c r="U35" s="239">
        <f t="shared" si="4"/>
        <v>0</v>
      </c>
      <c r="V35" s="47"/>
      <c r="W35" s="49"/>
      <c r="X35" s="239">
        <f t="shared" si="5"/>
        <v>0</v>
      </c>
      <c r="Y35" s="47"/>
      <c r="Z35" s="49"/>
      <c r="AA35" s="239">
        <f t="shared" si="6"/>
        <v>0</v>
      </c>
      <c r="AB35" s="197" t="str">
        <f t="shared" si="7"/>
        <v>-</v>
      </c>
      <c r="AC35" s="197" t="str">
        <f t="shared" si="8"/>
        <v>-</v>
      </c>
      <c r="AD35" s="86"/>
    </row>
    <row r="36" spans="1:30" ht="12.5" x14ac:dyDescent="0.25">
      <c r="A36" s="79"/>
      <c r="B36" s="39"/>
      <c r="C36" s="35"/>
      <c r="D36" s="40"/>
      <c r="E36" s="3"/>
      <c r="F36" s="44"/>
      <c r="G36" s="47"/>
      <c r="H36" s="49"/>
      <c r="I36" s="239">
        <f t="shared" si="0"/>
        <v>0</v>
      </c>
      <c r="J36" s="47"/>
      <c r="K36" s="49"/>
      <c r="L36" s="239">
        <f t="shared" si="1"/>
        <v>0</v>
      </c>
      <c r="M36" s="47"/>
      <c r="N36" s="49"/>
      <c r="O36" s="239">
        <f t="shared" si="2"/>
        <v>0</v>
      </c>
      <c r="P36" s="47"/>
      <c r="Q36" s="49"/>
      <c r="R36" s="239">
        <f t="shared" si="3"/>
        <v>0</v>
      </c>
      <c r="S36" s="47"/>
      <c r="T36" s="49"/>
      <c r="U36" s="239">
        <f t="shared" si="4"/>
        <v>0</v>
      </c>
      <c r="V36" s="47"/>
      <c r="W36" s="49"/>
      <c r="X36" s="239">
        <f t="shared" si="5"/>
        <v>0</v>
      </c>
      <c r="Y36" s="47"/>
      <c r="Z36" s="49"/>
      <c r="AA36" s="239">
        <f t="shared" si="6"/>
        <v>0</v>
      </c>
      <c r="AB36" s="197" t="str">
        <f t="shared" si="7"/>
        <v>-</v>
      </c>
      <c r="AC36" s="197" t="str">
        <f t="shared" si="8"/>
        <v>-</v>
      </c>
      <c r="AD36" s="86"/>
    </row>
    <row r="37" spans="1:30" ht="12.5" x14ac:dyDescent="0.25">
      <c r="A37" s="79"/>
      <c r="B37" s="39"/>
      <c r="C37" s="35"/>
      <c r="D37" s="40"/>
      <c r="E37" s="3"/>
      <c r="F37" s="44"/>
      <c r="G37" s="47"/>
      <c r="H37" s="49"/>
      <c r="I37" s="239">
        <f t="shared" si="0"/>
        <v>0</v>
      </c>
      <c r="J37" s="47"/>
      <c r="K37" s="49"/>
      <c r="L37" s="239">
        <f t="shared" si="1"/>
        <v>0</v>
      </c>
      <c r="M37" s="47"/>
      <c r="N37" s="49"/>
      <c r="O37" s="239">
        <f t="shared" si="2"/>
        <v>0</v>
      </c>
      <c r="P37" s="47"/>
      <c r="Q37" s="49"/>
      <c r="R37" s="239">
        <f t="shared" si="3"/>
        <v>0</v>
      </c>
      <c r="S37" s="47"/>
      <c r="T37" s="49"/>
      <c r="U37" s="239">
        <f t="shared" si="4"/>
        <v>0</v>
      </c>
      <c r="V37" s="47"/>
      <c r="W37" s="49"/>
      <c r="X37" s="239">
        <f t="shared" si="5"/>
        <v>0</v>
      </c>
      <c r="Y37" s="47"/>
      <c r="Z37" s="49"/>
      <c r="AA37" s="239">
        <f t="shared" si="6"/>
        <v>0</v>
      </c>
      <c r="AB37" s="197" t="str">
        <f t="shared" si="7"/>
        <v>-</v>
      </c>
      <c r="AC37" s="197" t="str">
        <f t="shared" si="8"/>
        <v>-</v>
      </c>
      <c r="AD37" s="86"/>
    </row>
    <row r="38" spans="1:30" ht="12.5" x14ac:dyDescent="0.25">
      <c r="A38" s="79"/>
      <c r="B38" s="39"/>
      <c r="C38" s="35"/>
      <c r="D38" s="40"/>
      <c r="E38" s="3"/>
      <c r="F38" s="44"/>
      <c r="G38" s="47"/>
      <c r="H38" s="49"/>
      <c r="I38" s="239">
        <f t="shared" si="0"/>
        <v>0</v>
      </c>
      <c r="J38" s="47"/>
      <c r="K38" s="49"/>
      <c r="L38" s="239">
        <f t="shared" si="1"/>
        <v>0</v>
      </c>
      <c r="M38" s="47"/>
      <c r="N38" s="49"/>
      <c r="O38" s="239">
        <f t="shared" si="2"/>
        <v>0</v>
      </c>
      <c r="P38" s="47"/>
      <c r="Q38" s="49"/>
      <c r="R38" s="239">
        <f t="shared" si="3"/>
        <v>0</v>
      </c>
      <c r="S38" s="47"/>
      <c r="T38" s="49"/>
      <c r="U38" s="239">
        <f t="shared" si="4"/>
        <v>0</v>
      </c>
      <c r="V38" s="47"/>
      <c r="W38" s="49"/>
      <c r="X38" s="239">
        <f t="shared" si="5"/>
        <v>0</v>
      </c>
      <c r="Y38" s="47"/>
      <c r="Z38" s="49"/>
      <c r="AA38" s="239">
        <f t="shared" si="6"/>
        <v>0</v>
      </c>
      <c r="AB38" s="197" t="str">
        <f t="shared" si="7"/>
        <v>-</v>
      </c>
      <c r="AC38" s="197" t="str">
        <f t="shared" si="8"/>
        <v>-</v>
      </c>
      <c r="AD38" s="86"/>
    </row>
    <row r="39" spans="1:30" ht="12.5" x14ac:dyDescent="0.25">
      <c r="A39" s="79"/>
      <c r="B39" s="39"/>
      <c r="C39" s="35"/>
      <c r="D39" s="40"/>
      <c r="E39" s="3"/>
      <c r="F39" s="44"/>
      <c r="G39" s="47"/>
      <c r="H39" s="49"/>
      <c r="I39" s="239">
        <f t="shared" si="0"/>
        <v>0</v>
      </c>
      <c r="J39" s="47"/>
      <c r="K39" s="49"/>
      <c r="L39" s="239">
        <f t="shared" si="1"/>
        <v>0</v>
      </c>
      <c r="M39" s="47"/>
      <c r="N39" s="49"/>
      <c r="O39" s="239">
        <f t="shared" si="2"/>
        <v>0</v>
      </c>
      <c r="P39" s="47"/>
      <c r="Q39" s="49"/>
      <c r="R39" s="239">
        <f t="shared" si="3"/>
        <v>0</v>
      </c>
      <c r="S39" s="47"/>
      <c r="T39" s="49"/>
      <c r="U39" s="239">
        <f t="shared" si="4"/>
        <v>0</v>
      </c>
      <c r="V39" s="47"/>
      <c r="W39" s="49"/>
      <c r="X39" s="239">
        <f t="shared" si="5"/>
        <v>0</v>
      </c>
      <c r="Y39" s="47"/>
      <c r="Z39" s="49"/>
      <c r="AA39" s="239">
        <f t="shared" si="6"/>
        <v>0</v>
      </c>
      <c r="AB39" s="197" t="str">
        <f t="shared" si="7"/>
        <v>-</v>
      </c>
      <c r="AC39" s="197" t="str">
        <f t="shared" si="8"/>
        <v>-</v>
      </c>
      <c r="AD39" s="86"/>
    </row>
    <row r="40" spans="1:30" ht="12.5" x14ac:dyDescent="0.25">
      <c r="A40" s="79"/>
      <c r="B40" s="39"/>
      <c r="C40" s="35"/>
      <c r="D40" s="40"/>
      <c r="E40" s="3"/>
      <c r="F40" s="44"/>
      <c r="G40" s="47"/>
      <c r="H40" s="49"/>
      <c r="I40" s="239">
        <f t="shared" si="0"/>
        <v>0</v>
      </c>
      <c r="J40" s="47"/>
      <c r="K40" s="49"/>
      <c r="L40" s="239">
        <f t="shared" si="1"/>
        <v>0</v>
      </c>
      <c r="M40" s="47"/>
      <c r="N40" s="49"/>
      <c r="O40" s="239">
        <f t="shared" si="2"/>
        <v>0</v>
      </c>
      <c r="P40" s="47"/>
      <c r="Q40" s="49"/>
      <c r="R40" s="239">
        <f t="shared" si="3"/>
        <v>0</v>
      </c>
      <c r="S40" s="47"/>
      <c r="T40" s="49"/>
      <c r="U40" s="239">
        <f t="shared" si="4"/>
        <v>0</v>
      </c>
      <c r="V40" s="47"/>
      <c r="W40" s="49"/>
      <c r="X40" s="239">
        <f t="shared" si="5"/>
        <v>0</v>
      </c>
      <c r="Y40" s="47"/>
      <c r="Z40" s="49"/>
      <c r="AA40" s="239">
        <f t="shared" si="6"/>
        <v>0</v>
      </c>
      <c r="AB40" s="197" t="str">
        <f t="shared" si="7"/>
        <v>-</v>
      </c>
      <c r="AC40" s="197" t="str">
        <f t="shared" si="8"/>
        <v>-</v>
      </c>
      <c r="AD40" s="86"/>
    </row>
    <row r="41" spans="1:30" ht="12.5" x14ac:dyDescent="0.25">
      <c r="A41" s="79"/>
      <c r="B41" s="39"/>
      <c r="C41" s="35"/>
      <c r="D41" s="40"/>
      <c r="E41" s="3"/>
      <c r="F41" s="44"/>
      <c r="G41" s="47"/>
      <c r="H41" s="49"/>
      <c r="I41" s="239">
        <f t="shared" si="0"/>
        <v>0</v>
      </c>
      <c r="J41" s="47"/>
      <c r="K41" s="49"/>
      <c r="L41" s="239">
        <f t="shared" si="1"/>
        <v>0</v>
      </c>
      <c r="M41" s="47"/>
      <c r="N41" s="49"/>
      <c r="O41" s="239">
        <f t="shared" si="2"/>
        <v>0</v>
      </c>
      <c r="P41" s="47"/>
      <c r="Q41" s="49"/>
      <c r="R41" s="239">
        <f t="shared" si="3"/>
        <v>0</v>
      </c>
      <c r="S41" s="47"/>
      <c r="T41" s="49"/>
      <c r="U41" s="239">
        <f t="shared" si="4"/>
        <v>0</v>
      </c>
      <c r="V41" s="47"/>
      <c r="W41" s="49"/>
      <c r="X41" s="239">
        <f t="shared" si="5"/>
        <v>0</v>
      </c>
      <c r="Y41" s="47"/>
      <c r="Z41" s="49"/>
      <c r="AA41" s="239">
        <f t="shared" si="6"/>
        <v>0</v>
      </c>
      <c r="AB41" s="197" t="str">
        <f t="shared" si="7"/>
        <v>-</v>
      </c>
      <c r="AC41" s="197" t="str">
        <f t="shared" si="8"/>
        <v>-</v>
      </c>
      <c r="AD41" s="86"/>
    </row>
    <row r="42" spans="1:30" ht="12.5" x14ac:dyDescent="0.25">
      <c r="A42" s="79"/>
      <c r="B42" s="39"/>
      <c r="C42" s="35"/>
      <c r="D42" s="40"/>
      <c r="E42" s="3"/>
      <c r="F42" s="44"/>
      <c r="G42" s="47"/>
      <c r="H42" s="49"/>
      <c r="I42" s="239">
        <f t="shared" si="0"/>
        <v>0</v>
      </c>
      <c r="J42" s="47"/>
      <c r="K42" s="49"/>
      <c r="L42" s="239">
        <f t="shared" si="1"/>
        <v>0</v>
      </c>
      <c r="M42" s="47"/>
      <c r="N42" s="49"/>
      <c r="O42" s="239">
        <f t="shared" si="2"/>
        <v>0</v>
      </c>
      <c r="P42" s="47"/>
      <c r="Q42" s="49"/>
      <c r="R42" s="239">
        <f t="shared" si="3"/>
        <v>0</v>
      </c>
      <c r="S42" s="47"/>
      <c r="T42" s="49"/>
      <c r="U42" s="239">
        <f t="shared" si="4"/>
        <v>0</v>
      </c>
      <c r="V42" s="47"/>
      <c r="W42" s="49"/>
      <c r="X42" s="239">
        <f t="shared" si="5"/>
        <v>0</v>
      </c>
      <c r="Y42" s="47"/>
      <c r="Z42" s="49"/>
      <c r="AA42" s="239">
        <f t="shared" si="6"/>
        <v>0</v>
      </c>
      <c r="AB42" s="197" t="str">
        <f t="shared" si="7"/>
        <v>-</v>
      </c>
      <c r="AC42" s="197" t="str">
        <f t="shared" si="8"/>
        <v>-</v>
      </c>
      <c r="AD42" s="86"/>
    </row>
    <row r="43" spans="1:30" ht="12.5" x14ac:dyDescent="0.25">
      <c r="A43" s="79"/>
      <c r="B43" s="39"/>
      <c r="C43" s="35"/>
      <c r="D43" s="40"/>
      <c r="E43" s="3"/>
      <c r="F43" s="44"/>
      <c r="G43" s="47"/>
      <c r="H43" s="49"/>
      <c r="I43" s="239">
        <f t="shared" si="0"/>
        <v>0</v>
      </c>
      <c r="J43" s="47"/>
      <c r="K43" s="49"/>
      <c r="L43" s="239">
        <f t="shared" si="1"/>
        <v>0</v>
      </c>
      <c r="M43" s="47"/>
      <c r="N43" s="49"/>
      <c r="O43" s="239">
        <f t="shared" si="2"/>
        <v>0</v>
      </c>
      <c r="P43" s="47"/>
      <c r="Q43" s="49"/>
      <c r="R43" s="239">
        <f t="shared" si="3"/>
        <v>0</v>
      </c>
      <c r="S43" s="47"/>
      <c r="T43" s="49"/>
      <c r="U43" s="239">
        <f t="shared" si="4"/>
        <v>0</v>
      </c>
      <c r="V43" s="47"/>
      <c r="W43" s="49"/>
      <c r="X43" s="239">
        <f t="shared" si="5"/>
        <v>0</v>
      </c>
      <c r="Y43" s="47"/>
      <c r="Z43" s="49"/>
      <c r="AA43" s="239">
        <f t="shared" si="6"/>
        <v>0</v>
      </c>
      <c r="AB43" s="197" t="str">
        <f t="shared" si="7"/>
        <v>-</v>
      </c>
      <c r="AC43" s="197" t="str">
        <f t="shared" si="8"/>
        <v>-</v>
      </c>
      <c r="AD43" s="86"/>
    </row>
    <row r="44" spans="1:30" ht="12.5" x14ac:dyDescent="0.25">
      <c r="A44" s="79"/>
      <c r="B44" s="39"/>
      <c r="C44" s="35"/>
      <c r="D44" s="40"/>
      <c r="E44" s="3"/>
      <c r="F44" s="44"/>
      <c r="G44" s="47"/>
      <c r="H44" s="49"/>
      <c r="I44" s="239">
        <f t="shared" si="0"/>
        <v>0</v>
      </c>
      <c r="J44" s="47"/>
      <c r="K44" s="49"/>
      <c r="L44" s="239">
        <f t="shared" si="1"/>
        <v>0</v>
      </c>
      <c r="M44" s="47"/>
      <c r="N44" s="49"/>
      <c r="O44" s="239">
        <f t="shared" si="2"/>
        <v>0</v>
      </c>
      <c r="P44" s="47"/>
      <c r="Q44" s="49"/>
      <c r="R44" s="239">
        <f t="shared" si="3"/>
        <v>0</v>
      </c>
      <c r="S44" s="47"/>
      <c r="T44" s="49"/>
      <c r="U44" s="239">
        <f t="shared" si="4"/>
        <v>0</v>
      </c>
      <c r="V44" s="47"/>
      <c r="W44" s="49"/>
      <c r="X44" s="239">
        <f t="shared" si="5"/>
        <v>0</v>
      </c>
      <c r="Y44" s="47"/>
      <c r="Z44" s="49"/>
      <c r="AA44" s="239">
        <f t="shared" si="6"/>
        <v>0</v>
      </c>
      <c r="AB44" s="197" t="str">
        <f t="shared" si="7"/>
        <v>-</v>
      </c>
      <c r="AC44" s="197" t="str">
        <f t="shared" si="8"/>
        <v>-</v>
      </c>
      <c r="AD44" s="86"/>
    </row>
    <row r="45" spans="1:30" ht="12.5" x14ac:dyDescent="0.25">
      <c r="A45" s="79"/>
      <c r="B45" s="39"/>
      <c r="C45" s="35"/>
      <c r="D45" s="40"/>
      <c r="E45" s="3"/>
      <c r="F45" s="44"/>
      <c r="G45" s="47"/>
      <c r="H45" s="49"/>
      <c r="I45" s="239">
        <f t="shared" si="0"/>
        <v>0</v>
      </c>
      <c r="J45" s="47"/>
      <c r="K45" s="49"/>
      <c r="L45" s="239">
        <f t="shared" si="1"/>
        <v>0</v>
      </c>
      <c r="M45" s="47"/>
      <c r="N45" s="49"/>
      <c r="O45" s="239">
        <f t="shared" si="2"/>
        <v>0</v>
      </c>
      <c r="P45" s="47"/>
      <c r="Q45" s="49"/>
      <c r="R45" s="239">
        <f t="shared" si="3"/>
        <v>0</v>
      </c>
      <c r="S45" s="47"/>
      <c r="T45" s="49"/>
      <c r="U45" s="239">
        <f t="shared" si="4"/>
        <v>0</v>
      </c>
      <c r="V45" s="47"/>
      <c r="W45" s="49"/>
      <c r="X45" s="239">
        <f t="shared" si="5"/>
        <v>0</v>
      </c>
      <c r="Y45" s="47"/>
      <c r="Z45" s="49"/>
      <c r="AA45" s="239">
        <f t="shared" si="6"/>
        <v>0</v>
      </c>
      <c r="AB45" s="197" t="str">
        <f t="shared" si="7"/>
        <v>-</v>
      </c>
      <c r="AC45" s="197" t="str">
        <f t="shared" si="8"/>
        <v>-</v>
      </c>
      <c r="AD45" s="86"/>
    </row>
    <row r="46" spans="1:30" ht="12.5" x14ac:dyDescent="0.25">
      <c r="A46" s="79"/>
      <c r="B46" s="39"/>
      <c r="C46" s="35"/>
      <c r="D46" s="40"/>
      <c r="E46" s="3"/>
      <c r="F46" s="44"/>
      <c r="G46" s="47"/>
      <c r="H46" s="49"/>
      <c r="I46" s="239">
        <f t="shared" si="0"/>
        <v>0</v>
      </c>
      <c r="J46" s="47"/>
      <c r="K46" s="49"/>
      <c r="L46" s="239">
        <f t="shared" si="1"/>
        <v>0</v>
      </c>
      <c r="M46" s="47"/>
      <c r="N46" s="49"/>
      <c r="O46" s="239">
        <f t="shared" si="2"/>
        <v>0</v>
      </c>
      <c r="P46" s="47"/>
      <c r="Q46" s="49"/>
      <c r="R46" s="239">
        <f t="shared" si="3"/>
        <v>0</v>
      </c>
      <c r="S46" s="47"/>
      <c r="T46" s="49"/>
      <c r="U46" s="239">
        <f t="shared" si="4"/>
        <v>0</v>
      </c>
      <c r="V46" s="47"/>
      <c r="W46" s="49"/>
      <c r="X46" s="239">
        <f t="shared" si="5"/>
        <v>0</v>
      </c>
      <c r="Y46" s="47"/>
      <c r="Z46" s="49"/>
      <c r="AA46" s="239">
        <f t="shared" si="6"/>
        <v>0</v>
      </c>
      <c r="AB46" s="197" t="str">
        <f t="shared" si="7"/>
        <v>-</v>
      </c>
      <c r="AC46" s="197" t="str">
        <f t="shared" si="8"/>
        <v>-</v>
      </c>
      <c r="AD46" s="86"/>
    </row>
    <row r="47" spans="1:30" ht="12.5" x14ac:dyDescent="0.25">
      <c r="A47" s="79"/>
      <c r="B47" s="39"/>
      <c r="C47" s="35"/>
      <c r="D47" s="40"/>
      <c r="E47" s="3"/>
      <c r="F47" s="44"/>
      <c r="G47" s="47"/>
      <c r="H47" s="49"/>
      <c r="I47" s="239">
        <f t="shared" si="0"/>
        <v>0</v>
      </c>
      <c r="J47" s="47"/>
      <c r="K47" s="49"/>
      <c r="L47" s="239">
        <f t="shared" si="1"/>
        <v>0</v>
      </c>
      <c r="M47" s="47"/>
      <c r="N47" s="49"/>
      <c r="O47" s="239">
        <f t="shared" si="2"/>
        <v>0</v>
      </c>
      <c r="P47" s="47"/>
      <c r="Q47" s="49"/>
      <c r="R47" s="239">
        <f t="shared" si="3"/>
        <v>0</v>
      </c>
      <c r="S47" s="47"/>
      <c r="T47" s="49"/>
      <c r="U47" s="239">
        <f t="shared" si="4"/>
        <v>0</v>
      </c>
      <c r="V47" s="47"/>
      <c r="W47" s="49"/>
      <c r="X47" s="239">
        <f t="shared" si="5"/>
        <v>0</v>
      </c>
      <c r="Y47" s="47"/>
      <c r="Z47" s="49"/>
      <c r="AA47" s="239">
        <f t="shared" si="6"/>
        <v>0</v>
      </c>
      <c r="AB47" s="197" t="str">
        <f t="shared" si="7"/>
        <v>-</v>
      </c>
      <c r="AC47" s="197" t="str">
        <f t="shared" si="8"/>
        <v>-</v>
      </c>
      <c r="AD47" s="86"/>
    </row>
    <row r="48" spans="1:30" ht="13" thickBot="1" x14ac:dyDescent="0.3">
      <c r="A48" s="79"/>
      <c r="B48" s="41"/>
      <c r="C48" s="36"/>
      <c r="D48" s="42"/>
      <c r="E48" s="5"/>
      <c r="F48" s="46"/>
      <c r="G48" s="50"/>
      <c r="H48" s="51"/>
      <c r="I48" s="240">
        <f t="shared" si="0"/>
        <v>0</v>
      </c>
      <c r="J48" s="50"/>
      <c r="K48" s="51"/>
      <c r="L48" s="240">
        <f t="shared" si="1"/>
        <v>0</v>
      </c>
      <c r="M48" s="50"/>
      <c r="N48" s="51"/>
      <c r="O48" s="240">
        <f t="shared" si="2"/>
        <v>0</v>
      </c>
      <c r="P48" s="50"/>
      <c r="Q48" s="51"/>
      <c r="R48" s="240">
        <f t="shared" si="3"/>
        <v>0</v>
      </c>
      <c r="S48" s="50"/>
      <c r="T48" s="51"/>
      <c r="U48" s="240">
        <f t="shared" si="4"/>
        <v>0</v>
      </c>
      <c r="V48" s="50"/>
      <c r="W48" s="51"/>
      <c r="X48" s="240">
        <f t="shared" si="5"/>
        <v>0</v>
      </c>
      <c r="Y48" s="50"/>
      <c r="Z48" s="51"/>
      <c r="AA48" s="240">
        <f t="shared" si="6"/>
        <v>0</v>
      </c>
      <c r="AB48" s="200" t="str">
        <f t="shared" si="7"/>
        <v>-</v>
      </c>
      <c r="AC48" s="200" t="str">
        <f t="shared" si="8"/>
        <v>-</v>
      </c>
      <c r="AD48" s="86"/>
    </row>
    <row r="49" spans="1:30" ht="13" x14ac:dyDescent="0.25">
      <c r="A49" s="76"/>
      <c r="B49" s="211"/>
      <c r="C49" s="212"/>
      <c r="D49" s="212"/>
      <c r="E49" s="212"/>
      <c r="F49" s="212"/>
      <c r="G49" s="212"/>
      <c r="H49" s="203" t="s">
        <v>0</v>
      </c>
      <c r="I49" s="204">
        <f>ROUND(SUM(I9:I48),0)</f>
        <v>0</v>
      </c>
      <c r="J49" s="212"/>
      <c r="K49" s="203" t="s">
        <v>0</v>
      </c>
      <c r="L49" s="204">
        <f>ROUND(SUM(L9:L48),0)</f>
        <v>0</v>
      </c>
      <c r="M49" s="212"/>
      <c r="N49" s="203" t="s">
        <v>0</v>
      </c>
      <c r="O49" s="204">
        <f>ROUND(SUM(O9:O48),0)</f>
        <v>0</v>
      </c>
      <c r="P49" s="212"/>
      <c r="Q49" s="203" t="s">
        <v>0</v>
      </c>
      <c r="R49" s="204">
        <f>ROUND(SUM(R9:R48),0)</f>
        <v>0</v>
      </c>
      <c r="S49" s="212"/>
      <c r="T49" s="203" t="s">
        <v>0</v>
      </c>
      <c r="U49" s="204">
        <f>ROUND(SUM(U9:U48),0)</f>
        <v>0</v>
      </c>
      <c r="V49" s="212"/>
      <c r="W49" s="203" t="s">
        <v>0</v>
      </c>
      <c r="X49" s="204">
        <f>ROUND(SUM(X9:X48),0)</f>
        <v>0</v>
      </c>
      <c r="Y49" s="212"/>
      <c r="Z49" s="203" t="s">
        <v>0</v>
      </c>
      <c r="AA49" s="204">
        <f>ROUND(SUM(AA9:AA48),0)</f>
        <v>0</v>
      </c>
      <c r="AB49" s="205">
        <f>ROUND(SUM(AB9:AB48),0)</f>
        <v>0</v>
      </c>
      <c r="AC49" s="205">
        <f>ROUND(SUM(AC9:AC48),0)</f>
        <v>0</v>
      </c>
      <c r="AD49" s="76"/>
    </row>
    <row r="50" spans="1:30" s="19" customFormat="1" ht="13" x14ac:dyDescent="0.25">
      <c r="A50" s="75"/>
      <c r="B50" s="84"/>
      <c r="C50" s="206"/>
      <c r="D50" s="206"/>
      <c r="E50" s="206"/>
      <c r="F50" s="206"/>
      <c r="G50" s="209"/>
      <c r="H50" s="241"/>
      <c r="I50" s="207"/>
      <c r="J50" s="209"/>
      <c r="K50" s="241"/>
      <c r="L50" s="207"/>
      <c r="M50" s="209"/>
      <c r="N50" s="241"/>
      <c r="O50" s="207"/>
      <c r="P50" s="209"/>
      <c r="Q50" s="241"/>
      <c r="R50" s="207"/>
      <c r="S50" s="209"/>
      <c r="T50" s="241"/>
      <c r="U50" s="207"/>
      <c r="V50" s="209"/>
      <c r="W50" s="241"/>
      <c r="X50" s="207"/>
      <c r="Y50" s="209"/>
      <c r="Z50" s="241"/>
      <c r="AA50" s="207"/>
      <c r="AB50" s="226"/>
      <c r="AC50" s="226"/>
      <c r="AD50" s="75"/>
    </row>
    <row r="51" spans="1:30" ht="64.5" customHeight="1" x14ac:dyDescent="0.25">
      <c r="A51" s="76"/>
      <c r="B51" s="72"/>
      <c r="C51" s="227"/>
      <c r="D51" s="227"/>
      <c r="E51" s="227"/>
      <c r="F51" s="227"/>
      <c r="G51" s="444" t="str">
        <f>IF(MAX(G56:G85)&gt;=30000, "Veuillez justifier au minimum les postes de coûts supérieurs à CHF 30 000 dans une annexe à l'aide d'explications sourcées ou, si possible, d'offres.", "")</f>
        <v/>
      </c>
      <c r="H51" s="443"/>
      <c r="I51" s="443"/>
      <c r="J51" s="443" t="str">
        <f>IF(MAX(J56:J85)&gt;=30000, "Veuillez justifier au minimum les postes de coûts supérieurs à CHF 30 000 dans une annexe à l'aide d'explications sourcées ou, si possible, d'offres.", "")</f>
        <v/>
      </c>
      <c r="K51" s="443"/>
      <c r="L51" s="443"/>
      <c r="M51" s="443" t="str">
        <f>IF(MAX(M56:M85)&gt;=30000, "Veuillez justifier au minimum les postes de coûts supérieurs à CHF 30 000 dans une annexe à l'aide d'explications sourcées ou, si possible, d'offres.", "")</f>
        <v/>
      </c>
      <c r="N51" s="443"/>
      <c r="O51" s="443"/>
      <c r="P51" s="443" t="str">
        <f>IF(MAX(P56:P85)&gt;=30000, "Veuillez justifier au minimum les postes de coûts supérieurs à CHF 30 000 dans une annexe à l'aide d'explications sourcées ou, si possible, d'offres.", "")</f>
        <v/>
      </c>
      <c r="Q51" s="443"/>
      <c r="R51" s="443"/>
      <c r="S51" s="443" t="str">
        <f>IF(MAX(S56:S85)&gt;=30000, "Veuillez justifier au minimum les postes de coûts supérieurs à CHF 30 000 dans une annexe à l'aide d'explications sourcées ou, si possible, d'offres.", "")</f>
        <v/>
      </c>
      <c r="T51" s="443"/>
      <c r="U51" s="443"/>
      <c r="V51" s="443" t="str">
        <f>IF(MAX(V56:V85)&gt;=30000, "Veuillez justifier au minimum les postes de coûts supérieurs à CHF 30 000 dans une annexe à l'aide d'explications sourcées ou, si possible, d'offres.", "")</f>
        <v/>
      </c>
      <c r="W51" s="443"/>
      <c r="X51" s="443"/>
      <c r="Y51" s="443" t="str">
        <f>IF(MAX(Y56:Y85)&gt;=30000, "Veuillez justifier au minimum les postes de coûts supérieurs à CHF 30 000 dans une annexe à l'aide d'explications sourcées ou, si possible, d'offres.", "")</f>
        <v/>
      </c>
      <c r="Z51" s="443"/>
      <c r="AA51" s="443"/>
      <c r="AB51" s="242"/>
      <c r="AC51" s="243"/>
      <c r="AD51" s="76"/>
    </row>
    <row r="52" spans="1:30" ht="13.5" thickBot="1" x14ac:dyDescent="0.3">
      <c r="A52" s="76"/>
      <c r="B52" s="209"/>
      <c r="C52" s="209"/>
      <c r="D52" s="209"/>
      <c r="E52" s="209"/>
      <c r="F52" s="209"/>
      <c r="G52" s="207"/>
      <c r="H52" s="209"/>
      <c r="I52" s="209"/>
      <c r="J52" s="207"/>
      <c r="K52" s="209"/>
      <c r="L52" s="209"/>
      <c r="M52" s="207"/>
      <c r="N52" s="209"/>
      <c r="O52" s="209"/>
      <c r="P52" s="207"/>
      <c r="Q52" s="209"/>
      <c r="R52" s="209"/>
      <c r="S52" s="207"/>
      <c r="T52" s="209"/>
      <c r="U52" s="209"/>
      <c r="V52" s="207"/>
      <c r="W52" s="209"/>
      <c r="X52" s="209"/>
      <c r="Y52" s="207"/>
      <c r="Z52" s="209"/>
      <c r="AA52" s="209"/>
      <c r="AB52" s="207"/>
      <c r="AC52" s="207"/>
      <c r="AD52" s="76"/>
    </row>
    <row r="53" spans="1:30" ht="34.5" customHeight="1" thickBot="1" x14ac:dyDescent="0.3">
      <c r="A53" s="76"/>
      <c r="B53" s="431" t="s">
        <v>83</v>
      </c>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3"/>
      <c r="AD53" s="76"/>
    </row>
    <row r="54" spans="1:30" ht="34.5" customHeight="1" thickBot="1" x14ac:dyDescent="0.3">
      <c r="A54" s="76"/>
      <c r="B54" s="452" t="s">
        <v>60</v>
      </c>
      <c r="C54" s="453"/>
      <c r="D54" s="454"/>
      <c r="E54" s="458" t="s">
        <v>48</v>
      </c>
      <c r="F54" s="450" t="s">
        <v>49</v>
      </c>
      <c r="G54" s="445" t="str">
        <f>G7</f>
        <v>20xx</v>
      </c>
      <c r="H54" s="446"/>
      <c r="I54" s="447"/>
      <c r="J54" s="445" t="str">
        <f>J7</f>
        <v>20xx</v>
      </c>
      <c r="K54" s="446"/>
      <c r="L54" s="447"/>
      <c r="M54" s="445" t="str">
        <f>M7</f>
        <v>20xx</v>
      </c>
      <c r="N54" s="446"/>
      <c r="O54" s="447"/>
      <c r="P54" s="445" t="str">
        <f>P7</f>
        <v>20xx</v>
      </c>
      <c r="Q54" s="446"/>
      <c r="R54" s="447"/>
      <c r="S54" s="445" t="str">
        <f>S7</f>
        <v>20xx</v>
      </c>
      <c r="T54" s="446"/>
      <c r="U54" s="447"/>
      <c r="V54" s="445" t="str">
        <f>V7</f>
        <v>20xx</v>
      </c>
      <c r="W54" s="446"/>
      <c r="X54" s="447"/>
      <c r="Y54" s="445" t="str">
        <f>Y7</f>
        <v>20xx</v>
      </c>
      <c r="Z54" s="446"/>
      <c r="AA54" s="447"/>
      <c r="AB54" s="189"/>
      <c r="AC54" s="190"/>
      <c r="AD54" s="76"/>
    </row>
    <row r="55" spans="1:30" ht="63" thickBot="1" x14ac:dyDescent="0.3">
      <c r="A55" s="76"/>
      <c r="B55" s="455"/>
      <c r="C55" s="456"/>
      <c r="D55" s="457"/>
      <c r="E55" s="459"/>
      <c r="F55" s="451"/>
      <c r="G55" s="235" t="s">
        <v>62</v>
      </c>
      <c r="H55" s="236" t="s">
        <v>63</v>
      </c>
      <c r="I55" s="237" t="s">
        <v>52</v>
      </c>
      <c r="J55" s="235" t="s">
        <v>62</v>
      </c>
      <c r="K55" s="236" t="s">
        <v>63</v>
      </c>
      <c r="L55" s="237" t="s">
        <v>52</v>
      </c>
      <c r="M55" s="235" t="s">
        <v>62</v>
      </c>
      <c r="N55" s="236" t="s">
        <v>63</v>
      </c>
      <c r="O55" s="237" t="s">
        <v>52</v>
      </c>
      <c r="P55" s="235" t="s">
        <v>62</v>
      </c>
      <c r="Q55" s="236" t="s">
        <v>63</v>
      </c>
      <c r="R55" s="237" t="s">
        <v>52</v>
      </c>
      <c r="S55" s="235" t="s">
        <v>62</v>
      </c>
      <c r="T55" s="236" t="s">
        <v>63</v>
      </c>
      <c r="U55" s="237" t="s">
        <v>52</v>
      </c>
      <c r="V55" s="235" t="s">
        <v>62</v>
      </c>
      <c r="W55" s="236" t="s">
        <v>63</v>
      </c>
      <c r="X55" s="237" t="s">
        <v>52</v>
      </c>
      <c r="Y55" s="235" t="s">
        <v>62</v>
      </c>
      <c r="Z55" s="236" t="s">
        <v>63</v>
      </c>
      <c r="AA55" s="237" t="s">
        <v>52</v>
      </c>
      <c r="AB55" s="244" t="s">
        <v>10</v>
      </c>
      <c r="AC55" s="244" t="s">
        <v>9</v>
      </c>
      <c r="AD55" s="76"/>
    </row>
    <row r="56" spans="1:30" ht="12.5" x14ac:dyDescent="0.25">
      <c r="A56" s="76"/>
      <c r="B56" s="419"/>
      <c r="C56" s="420"/>
      <c r="D56" s="421"/>
      <c r="E56" s="1"/>
      <c r="F56" s="3"/>
      <c r="G56" s="55"/>
      <c r="H56" s="48"/>
      <c r="I56" s="245">
        <f>G56*H56</f>
        <v>0</v>
      </c>
      <c r="J56" s="55"/>
      <c r="K56" s="48"/>
      <c r="L56" s="245">
        <f>J56*K56</f>
        <v>0</v>
      </c>
      <c r="M56" s="55"/>
      <c r="N56" s="48"/>
      <c r="O56" s="245">
        <f>M56*N56</f>
        <v>0</v>
      </c>
      <c r="P56" s="55"/>
      <c r="Q56" s="48"/>
      <c r="R56" s="245">
        <f>P56*Q56</f>
        <v>0</v>
      </c>
      <c r="S56" s="55"/>
      <c r="T56" s="48"/>
      <c r="U56" s="245">
        <f>S56*T56</f>
        <v>0</v>
      </c>
      <c r="V56" s="55"/>
      <c r="W56" s="48"/>
      <c r="X56" s="245">
        <f>V56*W56</f>
        <v>0</v>
      </c>
      <c r="Y56" s="55"/>
      <c r="Z56" s="48"/>
      <c r="AA56" s="245">
        <f>Y56*Z56</f>
        <v>0</v>
      </c>
      <c r="AB56" s="196" t="str">
        <f>IF(E56="Interne Kosten",I56+L56+O56+R56+U56+X56+AA56,"-")</f>
        <v>-</v>
      </c>
      <c r="AC56" s="196" t="str">
        <f>IF(E56="Externe Kosten",I56+L56+O56+R56+U56+X56+AA56,"-")</f>
        <v>-</v>
      </c>
      <c r="AD56" s="76"/>
    </row>
    <row r="57" spans="1:30" ht="12.5" x14ac:dyDescent="0.25">
      <c r="A57" s="76"/>
      <c r="B57" s="408"/>
      <c r="C57" s="409"/>
      <c r="D57" s="410"/>
      <c r="E57" s="3"/>
      <c r="F57" s="3"/>
      <c r="G57" s="47"/>
      <c r="H57" s="49"/>
      <c r="I57" s="246">
        <f t="shared" ref="I57:I85" si="9">G57*H57</f>
        <v>0</v>
      </c>
      <c r="J57" s="47"/>
      <c r="K57" s="49"/>
      <c r="L57" s="246">
        <f t="shared" ref="L57:L85" si="10">J57*K57</f>
        <v>0</v>
      </c>
      <c r="M57" s="47"/>
      <c r="N57" s="49"/>
      <c r="O57" s="246">
        <f t="shared" ref="O57:O85" si="11">M57*N57</f>
        <v>0</v>
      </c>
      <c r="P57" s="47"/>
      <c r="Q57" s="49"/>
      <c r="R57" s="246">
        <f t="shared" ref="R57:R85" si="12">P57*Q57</f>
        <v>0</v>
      </c>
      <c r="S57" s="47"/>
      <c r="T57" s="49"/>
      <c r="U57" s="246">
        <f t="shared" ref="U57:U85" si="13">S57*T57</f>
        <v>0</v>
      </c>
      <c r="V57" s="47"/>
      <c r="W57" s="49"/>
      <c r="X57" s="246">
        <f t="shared" ref="X57:X85" si="14">V57*W57</f>
        <v>0</v>
      </c>
      <c r="Y57" s="47"/>
      <c r="Z57" s="49"/>
      <c r="AA57" s="246">
        <f t="shared" ref="AA57:AA85" si="15">Y57*Z57</f>
        <v>0</v>
      </c>
      <c r="AB57" s="197" t="str">
        <f t="shared" ref="AB57:AB85" si="16">IF(E57="Interne Kosten",I57+L57+O57+R57+U57+X57+AA57,"-")</f>
        <v>-</v>
      </c>
      <c r="AC57" s="197" t="str">
        <f t="shared" ref="AC57:AC85" si="17">IF(E57="Externe Kosten",I57+L57+O57+R57+U57+X57+AA57,"-")</f>
        <v>-</v>
      </c>
      <c r="AD57" s="76"/>
    </row>
    <row r="58" spans="1:30" ht="12.5" x14ac:dyDescent="0.25">
      <c r="A58" s="76"/>
      <c r="B58" s="408"/>
      <c r="C58" s="409"/>
      <c r="D58" s="410"/>
      <c r="E58" s="3"/>
      <c r="F58" s="3"/>
      <c r="G58" s="47"/>
      <c r="H58" s="49"/>
      <c r="I58" s="246">
        <f t="shared" si="9"/>
        <v>0</v>
      </c>
      <c r="J58" s="47"/>
      <c r="K58" s="49"/>
      <c r="L58" s="246">
        <f t="shared" si="10"/>
        <v>0</v>
      </c>
      <c r="M58" s="47"/>
      <c r="N58" s="49"/>
      <c r="O58" s="246">
        <f t="shared" si="11"/>
        <v>0</v>
      </c>
      <c r="P58" s="47"/>
      <c r="Q58" s="49"/>
      <c r="R58" s="246">
        <f t="shared" si="12"/>
        <v>0</v>
      </c>
      <c r="S58" s="47"/>
      <c r="T58" s="49"/>
      <c r="U58" s="246">
        <f t="shared" si="13"/>
        <v>0</v>
      </c>
      <c r="V58" s="47"/>
      <c r="W58" s="49"/>
      <c r="X58" s="246">
        <f t="shared" si="14"/>
        <v>0</v>
      </c>
      <c r="Y58" s="47"/>
      <c r="Z58" s="49"/>
      <c r="AA58" s="246">
        <f t="shared" si="15"/>
        <v>0</v>
      </c>
      <c r="AB58" s="197" t="str">
        <f t="shared" si="16"/>
        <v>-</v>
      </c>
      <c r="AC58" s="197" t="str">
        <f t="shared" si="17"/>
        <v>-</v>
      </c>
      <c r="AD58" s="76"/>
    </row>
    <row r="59" spans="1:30" ht="12.5" x14ac:dyDescent="0.25">
      <c r="A59" s="76"/>
      <c r="B59" s="408"/>
      <c r="C59" s="409"/>
      <c r="D59" s="410"/>
      <c r="E59" s="3"/>
      <c r="F59" s="3"/>
      <c r="G59" s="47"/>
      <c r="H59" s="49"/>
      <c r="I59" s="246">
        <f t="shared" si="9"/>
        <v>0</v>
      </c>
      <c r="J59" s="47"/>
      <c r="K59" s="49"/>
      <c r="L59" s="246">
        <f t="shared" si="10"/>
        <v>0</v>
      </c>
      <c r="M59" s="47"/>
      <c r="N59" s="49"/>
      <c r="O59" s="246">
        <f t="shared" si="11"/>
        <v>0</v>
      </c>
      <c r="P59" s="47"/>
      <c r="Q59" s="49"/>
      <c r="R59" s="246">
        <f t="shared" si="12"/>
        <v>0</v>
      </c>
      <c r="S59" s="47"/>
      <c r="T59" s="49"/>
      <c r="U59" s="246">
        <f t="shared" si="13"/>
        <v>0</v>
      </c>
      <c r="V59" s="47"/>
      <c r="W59" s="49"/>
      <c r="X59" s="246">
        <f t="shared" si="14"/>
        <v>0</v>
      </c>
      <c r="Y59" s="47"/>
      <c r="Z59" s="49"/>
      <c r="AA59" s="246">
        <f t="shared" si="15"/>
        <v>0</v>
      </c>
      <c r="AB59" s="197" t="str">
        <f t="shared" si="16"/>
        <v>-</v>
      </c>
      <c r="AC59" s="197" t="str">
        <f t="shared" si="17"/>
        <v>-</v>
      </c>
      <c r="AD59" s="76"/>
    </row>
    <row r="60" spans="1:30" ht="12.5" x14ac:dyDescent="0.25">
      <c r="A60" s="76"/>
      <c r="B60" s="408"/>
      <c r="C60" s="409"/>
      <c r="D60" s="410"/>
      <c r="E60" s="3"/>
      <c r="F60" s="3"/>
      <c r="G60" s="47"/>
      <c r="H60" s="49"/>
      <c r="I60" s="246">
        <f t="shared" si="9"/>
        <v>0</v>
      </c>
      <c r="J60" s="47"/>
      <c r="K60" s="49"/>
      <c r="L60" s="246">
        <f t="shared" si="10"/>
        <v>0</v>
      </c>
      <c r="M60" s="47"/>
      <c r="N60" s="49"/>
      <c r="O60" s="246">
        <f t="shared" si="11"/>
        <v>0</v>
      </c>
      <c r="P60" s="47"/>
      <c r="Q60" s="49"/>
      <c r="R60" s="246">
        <f t="shared" si="12"/>
        <v>0</v>
      </c>
      <c r="S60" s="47"/>
      <c r="T60" s="49"/>
      <c r="U60" s="246">
        <f t="shared" si="13"/>
        <v>0</v>
      </c>
      <c r="V60" s="47"/>
      <c r="W60" s="49"/>
      <c r="X60" s="246">
        <f t="shared" si="14"/>
        <v>0</v>
      </c>
      <c r="Y60" s="47"/>
      <c r="Z60" s="49"/>
      <c r="AA60" s="246">
        <f t="shared" si="15"/>
        <v>0</v>
      </c>
      <c r="AB60" s="197" t="str">
        <f t="shared" si="16"/>
        <v>-</v>
      </c>
      <c r="AC60" s="197" t="str">
        <f t="shared" si="17"/>
        <v>-</v>
      </c>
      <c r="AD60" s="76"/>
    </row>
    <row r="61" spans="1:30" ht="12.5" x14ac:dyDescent="0.25">
      <c r="A61" s="76"/>
      <c r="B61" s="408"/>
      <c r="C61" s="409"/>
      <c r="D61" s="410"/>
      <c r="E61" s="3"/>
      <c r="F61" s="3"/>
      <c r="G61" s="47"/>
      <c r="H61" s="49"/>
      <c r="I61" s="246">
        <f t="shared" ref="I61:I70" si="18">G61*H61</f>
        <v>0</v>
      </c>
      <c r="J61" s="47"/>
      <c r="K61" s="49"/>
      <c r="L61" s="246">
        <f t="shared" ref="L61:L70" si="19">J61*K61</f>
        <v>0</v>
      </c>
      <c r="M61" s="47"/>
      <c r="N61" s="49"/>
      <c r="O61" s="246">
        <f t="shared" ref="O61:O70" si="20">M61*N61</f>
        <v>0</v>
      </c>
      <c r="P61" s="47"/>
      <c r="Q61" s="49"/>
      <c r="R61" s="246">
        <f t="shared" ref="R61:R70" si="21">P61*Q61</f>
        <v>0</v>
      </c>
      <c r="S61" s="47"/>
      <c r="T61" s="49"/>
      <c r="U61" s="246">
        <f t="shared" ref="U61:U70" si="22">S61*T61</f>
        <v>0</v>
      </c>
      <c r="V61" s="47"/>
      <c r="W61" s="49"/>
      <c r="X61" s="246">
        <f t="shared" ref="X61:X70" si="23">V61*W61</f>
        <v>0</v>
      </c>
      <c r="Y61" s="47"/>
      <c r="Z61" s="49"/>
      <c r="AA61" s="246">
        <f t="shared" ref="AA61:AA70" si="24">Y61*Z61</f>
        <v>0</v>
      </c>
      <c r="AB61" s="197" t="str">
        <f t="shared" ref="AB61:AB70" si="25">IF(E61="Interne Kosten",I61+L61+O61+R61+U61+X61+AA61,"-")</f>
        <v>-</v>
      </c>
      <c r="AC61" s="197" t="str">
        <f t="shared" ref="AC61:AC70" si="26">IF(E61="Externe Kosten",I61+L61+O61+R61+U61+X61+AA61,"-")</f>
        <v>-</v>
      </c>
      <c r="AD61" s="76"/>
    </row>
    <row r="62" spans="1:30" ht="12.5" x14ac:dyDescent="0.25">
      <c r="A62" s="76"/>
      <c r="B62" s="408"/>
      <c r="C62" s="409"/>
      <c r="D62" s="410"/>
      <c r="E62" s="3"/>
      <c r="F62" s="3"/>
      <c r="G62" s="47"/>
      <c r="H62" s="49"/>
      <c r="I62" s="246">
        <f t="shared" si="18"/>
        <v>0</v>
      </c>
      <c r="J62" s="47"/>
      <c r="K62" s="49"/>
      <c r="L62" s="246">
        <f t="shared" si="19"/>
        <v>0</v>
      </c>
      <c r="M62" s="47"/>
      <c r="N62" s="49"/>
      <c r="O62" s="246">
        <f t="shared" si="20"/>
        <v>0</v>
      </c>
      <c r="P62" s="47"/>
      <c r="Q62" s="49"/>
      <c r="R62" s="246">
        <f t="shared" si="21"/>
        <v>0</v>
      </c>
      <c r="S62" s="47"/>
      <c r="T62" s="49"/>
      <c r="U62" s="246">
        <f t="shared" si="22"/>
        <v>0</v>
      </c>
      <c r="V62" s="47"/>
      <c r="W62" s="49"/>
      <c r="X62" s="246">
        <f t="shared" si="23"/>
        <v>0</v>
      </c>
      <c r="Y62" s="47"/>
      <c r="Z62" s="49"/>
      <c r="AA62" s="246">
        <f t="shared" si="24"/>
        <v>0</v>
      </c>
      <c r="AB62" s="197" t="str">
        <f t="shared" si="25"/>
        <v>-</v>
      </c>
      <c r="AC62" s="197" t="str">
        <f t="shared" si="26"/>
        <v>-</v>
      </c>
      <c r="AD62" s="76"/>
    </row>
    <row r="63" spans="1:30" ht="12.5" x14ac:dyDescent="0.25">
      <c r="A63" s="76"/>
      <c r="B63" s="408"/>
      <c r="C63" s="409"/>
      <c r="D63" s="410"/>
      <c r="E63" s="3"/>
      <c r="F63" s="3"/>
      <c r="G63" s="47"/>
      <c r="H63" s="49"/>
      <c r="I63" s="246">
        <f t="shared" si="18"/>
        <v>0</v>
      </c>
      <c r="J63" s="47"/>
      <c r="K63" s="49"/>
      <c r="L63" s="246">
        <f t="shared" si="19"/>
        <v>0</v>
      </c>
      <c r="M63" s="47"/>
      <c r="N63" s="49"/>
      <c r="O63" s="246">
        <f t="shared" si="20"/>
        <v>0</v>
      </c>
      <c r="P63" s="47"/>
      <c r="Q63" s="49"/>
      <c r="R63" s="246">
        <f t="shared" si="21"/>
        <v>0</v>
      </c>
      <c r="S63" s="47"/>
      <c r="T63" s="49"/>
      <c r="U63" s="246">
        <f t="shared" si="22"/>
        <v>0</v>
      </c>
      <c r="V63" s="47"/>
      <c r="W63" s="49"/>
      <c r="X63" s="246">
        <f t="shared" si="23"/>
        <v>0</v>
      </c>
      <c r="Y63" s="47"/>
      <c r="Z63" s="49"/>
      <c r="AA63" s="246">
        <f t="shared" si="24"/>
        <v>0</v>
      </c>
      <c r="AB63" s="197" t="str">
        <f t="shared" si="25"/>
        <v>-</v>
      </c>
      <c r="AC63" s="197" t="str">
        <f t="shared" si="26"/>
        <v>-</v>
      </c>
      <c r="AD63" s="76"/>
    </row>
    <row r="64" spans="1:30" ht="12.5" x14ac:dyDescent="0.25">
      <c r="A64" s="76"/>
      <c r="B64" s="408"/>
      <c r="C64" s="409"/>
      <c r="D64" s="410"/>
      <c r="E64" s="3"/>
      <c r="F64" s="3"/>
      <c r="G64" s="47"/>
      <c r="H64" s="49"/>
      <c r="I64" s="246">
        <f t="shared" si="18"/>
        <v>0</v>
      </c>
      <c r="J64" s="47"/>
      <c r="K64" s="49"/>
      <c r="L64" s="246">
        <f t="shared" si="19"/>
        <v>0</v>
      </c>
      <c r="M64" s="47"/>
      <c r="N64" s="49"/>
      <c r="O64" s="246">
        <f t="shared" si="20"/>
        <v>0</v>
      </c>
      <c r="P64" s="47"/>
      <c r="Q64" s="49"/>
      <c r="R64" s="246">
        <f t="shared" si="21"/>
        <v>0</v>
      </c>
      <c r="S64" s="47"/>
      <c r="T64" s="49"/>
      <c r="U64" s="246">
        <f t="shared" si="22"/>
        <v>0</v>
      </c>
      <c r="V64" s="47"/>
      <c r="W64" s="49"/>
      <c r="X64" s="246">
        <f t="shared" si="23"/>
        <v>0</v>
      </c>
      <c r="Y64" s="47"/>
      <c r="Z64" s="49"/>
      <c r="AA64" s="246">
        <f t="shared" si="24"/>
        <v>0</v>
      </c>
      <c r="AB64" s="197" t="str">
        <f t="shared" si="25"/>
        <v>-</v>
      </c>
      <c r="AC64" s="197" t="str">
        <f t="shared" si="26"/>
        <v>-</v>
      </c>
      <c r="AD64" s="76"/>
    </row>
    <row r="65" spans="1:30" ht="12.5" x14ac:dyDescent="0.25">
      <c r="A65" s="76"/>
      <c r="B65" s="408"/>
      <c r="C65" s="409"/>
      <c r="D65" s="410"/>
      <c r="E65" s="3"/>
      <c r="F65" s="3"/>
      <c r="G65" s="47"/>
      <c r="H65" s="49"/>
      <c r="I65" s="246">
        <f t="shared" si="18"/>
        <v>0</v>
      </c>
      <c r="J65" s="47"/>
      <c r="K65" s="49"/>
      <c r="L65" s="246">
        <f t="shared" si="19"/>
        <v>0</v>
      </c>
      <c r="M65" s="47"/>
      <c r="N65" s="49"/>
      <c r="O65" s="246">
        <f t="shared" si="20"/>
        <v>0</v>
      </c>
      <c r="P65" s="47"/>
      <c r="Q65" s="49"/>
      <c r="R65" s="246">
        <f t="shared" si="21"/>
        <v>0</v>
      </c>
      <c r="S65" s="47"/>
      <c r="T65" s="49"/>
      <c r="U65" s="246">
        <f t="shared" si="22"/>
        <v>0</v>
      </c>
      <c r="V65" s="47"/>
      <c r="W65" s="49"/>
      <c r="X65" s="246">
        <f t="shared" si="23"/>
        <v>0</v>
      </c>
      <c r="Y65" s="47"/>
      <c r="Z65" s="49"/>
      <c r="AA65" s="246">
        <f t="shared" si="24"/>
        <v>0</v>
      </c>
      <c r="AB65" s="197" t="str">
        <f t="shared" si="25"/>
        <v>-</v>
      </c>
      <c r="AC65" s="197" t="str">
        <f t="shared" si="26"/>
        <v>-</v>
      </c>
      <c r="AD65" s="76"/>
    </row>
    <row r="66" spans="1:30" ht="12.5" x14ac:dyDescent="0.25">
      <c r="A66" s="76"/>
      <c r="B66" s="408"/>
      <c r="C66" s="409"/>
      <c r="D66" s="410"/>
      <c r="E66" s="3"/>
      <c r="F66" s="3"/>
      <c r="G66" s="47"/>
      <c r="H66" s="49"/>
      <c r="I66" s="246">
        <f t="shared" si="18"/>
        <v>0</v>
      </c>
      <c r="J66" s="47"/>
      <c r="K66" s="49"/>
      <c r="L66" s="246">
        <f t="shared" si="19"/>
        <v>0</v>
      </c>
      <c r="M66" s="47"/>
      <c r="N66" s="49"/>
      <c r="O66" s="246">
        <f t="shared" si="20"/>
        <v>0</v>
      </c>
      <c r="P66" s="47"/>
      <c r="Q66" s="49"/>
      <c r="R66" s="246">
        <f t="shared" si="21"/>
        <v>0</v>
      </c>
      <c r="S66" s="47"/>
      <c r="T66" s="49"/>
      <c r="U66" s="246">
        <f t="shared" si="22"/>
        <v>0</v>
      </c>
      <c r="V66" s="47"/>
      <c r="W66" s="49"/>
      <c r="X66" s="246">
        <f t="shared" si="23"/>
        <v>0</v>
      </c>
      <c r="Y66" s="47"/>
      <c r="Z66" s="49"/>
      <c r="AA66" s="246">
        <f t="shared" si="24"/>
        <v>0</v>
      </c>
      <c r="AB66" s="197" t="str">
        <f t="shared" si="25"/>
        <v>-</v>
      </c>
      <c r="AC66" s="197" t="str">
        <f t="shared" si="26"/>
        <v>-</v>
      </c>
      <c r="AD66" s="76"/>
    </row>
    <row r="67" spans="1:30" ht="12.5" x14ac:dyDescent="0.25">
      <c r="A67" s="76"/>
      <c r="B67" s="408"/>
      <c r="C67" s="409"/>
      <c r="D67" s="410"/>
      <c r="E67" s="3"/>
      <c r="F67" s="3"/>
      <c r="G67" s="47"/>
      <c r="H67" s="49"/>
      <c r="I67" s="246">
        <f t="shared" si="18"/>
        <v>0</v>
      </c>
      <c r="J67" s="47"/>
      <c r="K67" s="49"/>
      <c r="L67" s="246">
        <f t="shared" si="19"/>
        <v>0</v>
      </c>
      <c r="M67" s="47"/>
      <c r="N67" s="49"/>
      <c r="O67" s="246">
        <f t="shared" si="20"/>
        <v>0</v>
      </c>
      <c r="P67" s="47"/>
      <c r="Q67" s="49"/>
      <c r="R67" s="246">
        <f t="shared" si="21"/>
        <v>0</v>
      </c>
      <c r="S67" s="47"/>
      <c r="T67" s="49"/>
      <c r="U67" s="246">
        <f t="shared" si="22"/>
        <v>0</v>
      </c>
      <c r="V67" s="47"/>
      <c r="W67" s="49"/>
      <c r="X67" s="246">
        <f t="shared" si="23"/>
        <v>0</v>
      </c>
      <c r="Y67" s="47"/>
      <c r="Z67" s="49"/>
      <c r="AA67" s="246">
        <f t="shared" si="24"/>
        <v>0</v>
      </c>
      <c r="AB67" s="197" t="str">
        <f t="shared" si="25"/>
        <v>-</v>
      </c>
      <c r="AC67" s="197" t="str">
        <f t="shared" si="26"/>
        <v>-</v>
      </c>
      <c r="AD67" s="76"/>
    </row>
    <row r="68" spans="1:30" ht="12.5" x14ac:dyDescent="0.25">
      <c r="A68" s="76"/>
      <c r="B68" s="408"/>
      <c r="C68" s="409"/>
      <c r="D68" s="410"/>
      <c r="E68" s="3"/>
      <c r="F68" s="3"/>
      <c r="G68" s="47"/>
      <c r="H68" s="49"/>
      <c r="I68" s="246">
        <f t="shared" si="18"/>
        <v>0</v>
      </c>
      <c r="J68" s="47"/>
      <c r="K68" s="49"/>
      <c r="L68" s="246">
        <f t="shared" si="19"/>
        <v>0</v>
      </c>
      <c r="M68" s="47"/>
      <c r="N68" s="49"/>
      <c r="O68" s="246">
        <f t="shared" si="20"/>
        <v>0</v>
      </c>
      <c r="P68" s="47"/>
      <c r="Q68" s="49"/>
      <c r="R68" s="246">
        <f t="shared" si="21"/>
        <v>0</v>
      </c>
      <c r="S68" s="47"/>
      <c r="T68" s="49"/>
      <c r="U68" s="246">
        <f t="shared" si="22"/>
        <v>0</v>
      </c>
      <c r="V68" s="47"/>
      <c r="W68" s="49"/>
      <c r="X68" s="246">
        <f t="shared" si="23"/>
        <v>0</v>
      </c>
      <c r="Y68" s="47"/>
      <c r="Z68" s="49"/>
      <c r="AA68" s="246">
        <f t="shared" si="24"/>
        <v>0</v>
      </c>
      <c r="AB68" s="197" t="str">
        <f t="shared" si="25"/>
        <v>-</v>
      </c>
      <c r="AC68" s="197" t="str">
        <f t="shared" si="26"/>
        <v>-</v>
      </c>
      <c r="AD68" s="76"/>
    </row>
    <row r="69" spans="1:30" ht="12.5" x14ac:dyDescent="0.25">
      <c r="A69" s="76"/>
      <c r="B69" s="408"/>
      <c r="C69" s="409"/>
      <c r="D69" s="410"/>
      <c r="E69" s="3"/>
      <c r="F69" s="3"/>
      <c r="G69" s="47"/>
      <c r="H69" s="49"/>
      <c r="I69" s="246">
        <f t="shared" si="18"/>
        <v>0</v>
      </c>
      <c r="J69" s="47"/>
      <c r="K69" s="49"/>
      <c r="L69" s="246">
        <f t="shared" si="19"/>
        <v>0</v>
      </c>
      <c r="M69" s="47"/>
      <c r="N69" s="49"/>
      <c r="O69" s="246">
        <f t="shared" si="20"/>
        <v>0</v>
      </c>
      <c r="P69" s="47"/>
      <c r="Q69" s="49"/>
      <c r="R69" s="246">
        <f t="shared" si="21"/>
        <v>0</v>
      </c>
      <c r="S69" s="47"/>
      <c r="T69" s="49"/>
      <c r="U69" s="246">
        <f t="shared" si="22"/>
        <v>0</v>
      </c>
      <c r="V69" s="47"/>
      <c r="W69" s="49"/>
      <c r="X69" s="246">
        <f t="shared" si="23"/>
        <v>0</v>
      </c>
      <c r="Y69" s="47"/>
      <c r="Z69" s="49"/>
      <c r="AA69" s="246">
        <f t="shared" si="24"/>
        <v>0</v>
      </c>
      <c r="AB69" s="197" t="str">
        <f t="shared" si="25"/>
        <v>-</v>
      </c>
      <c r="AC69" s="197" t="str">
        <f t="shared" si="26"/>
        <v>-</v>
      </c>
      <c r="AD69" s="76"/>
    </row>
    <row r="70" spans="1:30" ht="12.5" x14ac:dyDescent="0.25">
      <c r="A70" s="76"/>
      <c r="B70" s="408"/>
      <c r="C70" s="409"/>
      <c r="D70" s="410"/>
      <c r="E70" s="3"/>
      <c r="F70" s="3"/>
      <c r="G70" s="47"/>
      <c r="H70" s="49"/>
      <c r="I70" s="246">
        <f t="shared" si="18"/>
        <v>0</v>
      </c>
      <c r="J70" s="47"/>
      <c r="K70" s="49"/>
      <c r="L70" s="246">
        <f t="shared" si="19"/>
        <v>0</v>
      </c>
      <c r="M70" s="47"/>
      <c r="N70" s="49"/>
      <c r="O70" s="246">
        <f t="shared" si="20"/>
        <v>0</v>
      </c>
      <c r="P70" s="47"/>
      <c r="Q70" s="49"/>
      <c r="R70" s="246">
        <f t="shared" si="21"/>
        <v>0</v>
      </c>
      <c r="S70" s="47"/>
      <c r="T70" s="49"/>
      <c r="U70" s="246">
        <f t="shared" si="22"/>
        <v>0</v>
      </c>
      <c r="V70" s="47"/>
      <c r="W70" s="49"/>
      <c r="X70" s="246">
        <f t="shared" si="23"/>
        <v>0</v>
      </c>
      <c r="Y70" s="47"/>
      <c r="Z70" s="49"/>
      <c r="AA70" s="246">
        <f t="shared" si="24"/>
        <v>0</v>
      </c>
      <c r="AB70" s="197" t="str">
        <f t="shared" si="25"/>
        <v>-</v>
      </c>
      <c r="AC70" s="197" t="str">
        <f t="shared" si="26"/>
        <v>-</v>
      </c>
      <c r="AD70" s="76"/>
    </row>
    <row r="71" spans="1:30" ht="12.5" x14ac:dyDescent="0.25">
      <c r="A71" s="76"/>
      <c r="B71" s="408"/>
      <c r="C71" s="409"/>
      <c r="D71" s="410"/>
      <c r="E71" s="3"/>
      <c r="F71" s="3"/>
      <c r="G71" s="47"/>
      <c r="H71" s="49"/>
      <c r="I71" s="246">
        <f t="shared" si="9"/>
        <v>0</v>
      </c>
      <c r="J71" s="47"/>
      <c r="K71" s="49"/>
      <c r="L71" s="246">
        <f t="shared" si="10"/>
        <v>0</v>
      </c>
      <c r="M71" s="47"/>
      <c r="N71" s="49"/>
      <c r="O71" s="246">
        <f t="shared" si="11"/>
        <v>0</v>
      </c>
      <c r="P71" s="47"/>
      <c r="Q71" s="49"/>
      <c r="R71" s="246">
        <f t="shared" si="12"/>
        <v>0</v>
      </c>
      <c r="S71" s="47"/>
      <c r="T71" s="49"/>
      <c r="U71" s="246">
        <f t="shared" si="13"/>
        <v>0</v>
      </c>
      <c r="V71" s="47"/>
      <c r="W71" s="49"/>
      <c r="X71" s="246">
        <f t="shared" si="14"/>
        <v>0</v>
      </c>
      <c r="Y71" s="47"/>
      <c r="Z71" s="49"/>
      <c r="AA71" s="246">
        <f t="shared" si="15"/>
        <v>0</v>
      </c>
      <c r="AB71" s="197" t="str">
        <f t="shared" si="16"/>
        <v>-</v>
      </c>
      <c r="AC71" s="197" t="str">
        <f t="shared" si="17"/>
        <v>-</v>
      </c>
      <c r="AD71" s="76"/>
    </row>
    <row r="72" spans="1:30" ht="12.5" x14ac:dyDescent="0.25">
      <c r="A72" s="76"/>
      <c r="B72" s="408"/>
      <c r="C72" s="409"/>
      <c r="D72" s="410"/>
      <c r="E72" s="3"/>
      <c r="F72" s="3"/>
      <c r="G72" s="47"/>
      <c r="H72" s="49"/>
      <c r="I72" s="246">
        <f t="shared" si="9"/>
        <v>0</v>
      </c>
      <c r="J72" s="47"/>
      <c r="K72" s="49"/>
      <c r="L72" s="246">
        <f t="shared" si="10"/>
        <v>0</v>
      </c>
      <c r="M72" s="47"/>
      <c r="N72" s="49"/>
      <c r="O72" s="246">
        <f t="shared" si="11"/>
        <v>0</v>
      </c>
      <c r="P72" s="47"/>
      <c r="Q72" s="49"/>
      <c r="R72" s="246">
        <f t="shared" si="12"/>
        <v>0</v>
      </c>
      <c r="S72" s="47"/>
      <c r="T72" s="49"/>
      <c r="U72" s="246">
        <f t="shared" si="13"/>
        <v>0</v>
      </c>
      <c r="V72" s="47"/>
      <c r="W72" s="49"/>
      <c r="X72" s="246">
        <f t="shared" si="14"/>
        <v>0</v>
      </c>
      <c r="Y72" s="47"/>
      <c r="Z72" s="49"/>
      <c r="AA72" s="246">
        <f t="shared" si="15"/>
        <v>0</v>
      </c>
      <c r="AB72" s="197" t="str">
        <f t="shared" si="16"/>
        <v>-</v>
      </c>
      <c r="AC72" s="197" t="str">
        <f t="shared" si="17"/>
        <v>-</v>
      </c>
      <c r="AD72" s="76"/>
    </row>
    <row r="73" spans="1:30" ht="12.5" x14ac:dyDescent="0.25">
      <c r="A73" s="76"/>
      <c r="B73" s="408"/>
      <c r="C73" s="409"/>
      <c r="D73" s="410"/>
      <c r="E73" s="3"/>
      <c r="F73" s="3"/>
      <c r="G73" s="47"/>
      <c r="H73" s="49"/>
      <c r="I73" s="246">
        <f t="shared" si="9"/>
        <v>0</v>
      </c>
      <c r="J73" s="47"/>
      <c r="K73" s="49"/>
      <c r="L73" s="246">
        <f t="shared" si="10"/>
        <v>0</v>
      </c>
      <c r="M73" s="47"/>
      <c r="N73" s="49"/>
      <c r="O73" s="246">
        <f t="shared" si="11"/>
        <v>0</v>
      </c>
      <c r="P73" s="47"/>
      <c r="Q73" s="49"/>
      <c r="R73" s="246">
        <f t="shared" si="12"/>
        <v>0</v>
      </c>
      <c r="S73" s="47"/>
      <c r="T73" s="49"/>
      <c r="U73" s="246">
        <f t="shared" si="13"/>
        <v>0</v>
      </c>
      <c r="V73" s="47"/>
      <c r="W73" s="49"/>
      <c r="X73" s="246">
        <f t="shared" si="14"/>
        <v>0</v>
      </c>
      <c r="Y73" s="47"/>
      <c r="Z73" s="49"/>
      <c r="AA73" s="246">
        <f t="shared" si="15"/>
        <v>0</v>
      </c>
      <c r="AB73" s="197" t="str">
        <f t="shared" si="16"/>
        <v>-</v>
      </c>
      <c r="AC73" s="197" t="str">
        <f t="shared" si="17"/>
        <v>-</v>
      </c>
      <c r="AD73" s="76"/>
    </row>
    <row r="74" spans="1:30" ht="12.5" x14ac:dyDescent="0.25">
      <c r="A74" s="76"/>
      <c r="B74" s="408"/>
      <c r="C74" s="409"/>
      <c r="D74" s="410"/>
      <c r="E74" s="3"/>
      <c r="F74" s="3"/>
      <c r="G74" s="47"/>
      <c r="H74" s="49"/>
      <c r="I74" s="246">
        <f t="shared" si="9"/>
        <v>0</v>
      </c>
      <c r="J74" s="47"/>
      <c r="K74" s="49"/>
      <c r="L74" s="246">
        <f t="shared" si="10"/>
        <v>0</v>
      </c>
      <c r="M74" s="47"/>
      <c r="N74" s="49"/>
      <c r="O74" s="246">
        <f t="shared" si="11"/>
        <v>0</v>
      </c>
      <c r="P74" s="47"/>
      <c r="Q74" s="49"/>
      <c r="R74" s="246">
        <f t="shared" si="12"/>
        <v>0</v>
      </c>
      <c r="S74" s="47"/>
      <c r="T74" s="49"/>
      <c r="U74" s="246">
        <f t="shared" si="13"/>
        <v>0</v>
      </c>
      <c r="V74" s="47"/>
      <c r="W74" s="49"/>
      <c r="X74" s="246">
        <f t="shared" si="14"/>
        <v>0</v>
      </c>
      <c r="Y74" s="47"/>
      <c r="Z74" s="49"/>
      <c r="AA74" s="246">
        <f t="shared" si="15"/>
        <v>0</v>
      </c>
      <c r="AB74" s="197" t="str">
        <f t="shared" si="16"/>
        <v>-</v>
      </c>
      <c r="AC74" s="197" t="str">
        <f t="shared" si="17"/>
        <v>-</v>
      </c>
      <c r="AD74" s="76"/>
    </row>
    <row r="75" spans="1:30" ht="12.5" x14ac:dyDescent="0.25">
      <c r="A75" s="76"/>
      <c r="B75" s="408"/>
      <c r="C75" s="409"/>
      <c r="D75" s="410"/>
      <c r="E75" s="3"/>
      <c r="F75" s="3"/>
      <c r="G75" s="47"/>
      <c r="H75" s="49"/>
      <c r="I75" s="246">
        <f t="shared" si="9"/>
        <v>0</v>
      </c>
      <c r="J75" s="47"/>
      <c r="K75" s="49"/>
      <c r="L75" s="246">
        <f t="shared" si="10"/>
        <v>0</v>
      </c>
      <c r="M75" s="47"/>
      <c r="N75" s="49"/>
      <c r="O75" s="246">
        <f t="shared" si="11"/>
        <v>0</v>
      </c>
      <c r="P75" s="47"/>
      <c r="Q75" s="49"/>
      <c r="R75" s="246">
        <f t="shared" si="12"/>
        <v>0</v>
      </c>
      <c r="S75" s="47"/>
      <c r="T75" s="49"/>
      <c r="U75" s="246">
        <f t="shared" si="13"/>
        <v>0</v>
      </c>
      <c r="V75" s="47"/>
      <c r="W75" s="49"/>
      <c r="X75" s="246">
        <f t="shared" si="14"/>
        <v>0</v>
      </c>
      <c r="Y75" s="47"/>
      <c r="Z75" s="49"/>
      <c r="AA75" s="246">
        <f t="shared" si="15"/>
        <v>0</v>
      </c>
      <c r="AB75" s="197" t="str">
        <f t="shared" si="16"/>
        <v>-</v>
      </c>
      <c r="AC75" s="197" t="str">
        <f t="shared" si="17"/>
        <v>-</v>
      </c>
      <c r="AD75" s="76"/>
    </row>
    <row r="76" spans="1:30" ht="12.5" x14ac:dyDescent="0.25">
      <c r="A76" s="76"/>
      <c r="B76" s="408"/>
      <c r="C76" s="409"/>
      <c r="D76" s="410"/>
      <c r="E76" s="3"/>
      <c r="F76" s="3"/>
      <c r="G76" s="47"/>
      <c r="H76" s="49"/>
      <c r="I76" s="246">
        <f t="shared" si="9"/>
        <v>0</v>
      </c>
      <c r="J76" s="47"/>
      <c r="K76" s="49"/>
      <c r="L76" s="246">
        <f t="shared" si="10"/>
        <v>0</v>
      </c>
      <c r="M76" s="47"/>
      <c r="N76" s="49"/>
      <c r="O76" s="246">
        <f t="shared" si="11"/>
        <v>0</v>
      </c>
      <c r="P76" s="47"/>
      <c r="Q76" s="49"/>
      <c r="R76" s="246">
        <f t="shared" si="12"/>
        <v>0</v>
      </c>
      <c r="S76" s="47"/>
      <c r="T76" s="49"/>
      <c r="U76" s="246">
        <f t="shared" si="13"/>
        <v>0</v>
      </c>
      <c r="V76" s="47"/>
      <c r="W76" s="49"/>
      <c r="X76" s="246">
        <f t="shared" si="14"/>
        <v>0</v>
      </c>
      <c r="Y76" s="47"/>
      <c r="Z76" s="49"/>
      <c r="AA76" s="246">
        <f t="shared" si="15"/>
        <v>0</v>
      </c>
      <c r="AB76" s="197" t="str">
        <f t="shared" si="16"/>
        <v>-</v>
      </c>
      <c r="AC76" s="197" t="str">
        <f t="shared" si="17"/>
        <v>-</v>
      </c>
      <c r="AD76" s="76"/>
    </row>
    <row r="77" spans="1:30" ht="12.5" x14ac:dyDescent="0.25">
      <c r="A77" s="76"/>
      <c r="B77" s="408"/>
      <c r="C77" s="409"/>
      <c r="D77" s="410"/>
      <c r="E77" s="3"/>
      <c r="F77" s="3"/>
      <c r="G77" s="47"/>
      <c r="H77" s="49"/>
      <c r="I77" s="246">
        <f t="shared" si="9"/>
        <v>0</v>
      </c>
      <c r="J77" s="47"/>
      <c r="K77" s="49"/>
      <c r="L77" s="246">
        <f t="shared" si="10"/>
        <v>0</v>
      </c>
      <c r="M77" s="47"/>
      <c r="N77" s="49"/>
      <c r="O77" s="246">
        <f t="shared" si="11"/>
        <v>0</v>
      </c>
      <c r="P77" s="47"/>
      <c r="Q77" s="49"/>
      <c r="R77" s="246">
        <f t="shared" si="12"/>
        <v>0</v>
      </c>
      <c r="S77" s="47"/>
      <c r="T77" s="49"/>
      <c r="U77" s="246">
        <f t="shared" si="13"/>
        <v>0</v>
      </c>
      <c r="V77" s="47"/>
      <c r="W77" s="49"/>
      <c r="X77" s="246">
        <f t="shared" si="14"/>
        <v>0</v>
      </c>
      <c r="Y77" s="47"/>
      <c r="Z77" s="49"/>
      <c r="AA77" s="246">
        <f t="shared" si="15"/>
        <v>0</v>
      </c>
      <c r="AB77" s="197" t="str">
        <f t="shared" si="16"/>
        <v>-</v>
      </c>
      <c r="AC77" s="197" t="str">
        <f t="shared" si="17"/>
        <v>-</v>
      </c>
      <c r="AD77" s="76"/>
    </row>
    <row r="78" spans="1:30" ht="12.5" x14ac:dyDescent="0.25">
      <c r="A78" s="76"/>
      <c r="B78" s="408"/>
      <c r="C78" s="409"/>
      <c r="D78" s="410"/>
      <c r="E78" s="3"/>
      <c r="F78" s="3"/>
      <c r="G78" s="47"/>
      <c r="H78" s="49"/>
      <c r="I78" s="246">
        <f t="shared" si="9"/>
        <v>0</v>
      </c>
      <c r="J78" s="47"/>
      <c r="K78" s="49"/>
      <c r="L78" s="246">
        <f t="shared" si="10"/>
        <v>0</v>
      </c>
      <c r="M78" s="47"/>
      <c r="N78" s="49"/>
      <c r="O78" s="246">
        <f t="shared" si="11"/>
        <v>0</v>
      </c>
      <c r="P78" s="47"/>
      <c r="Q78" s="49"/>
      <c r="R78" s="246">
        <f t="shared" si="12"/>
        <v>0</v>
      </c>
      <c r="S78" s="47"/>
      <c r="T78" s="49"/>
      <c r="U78" s="246">
        <f t="shared" si="13"/>
        <v>0</v>
      </c>
      <c r="V78" s="47"/>
      <c r="W78" s="49"/>
      <c r="X78" s="246">
        <f t="shared" si="14"/>
        <v>0</v>
      </c>
      <c r="Y78" s="47"/>
      <c r="Z78" s="49"/>
      <c r="AA78" s="246">
        <f t="shared" si="15"/>
        <v>0</v>
      </c>
      <c r="AB78" s="197" t="str">
        <f t="shared" si="16"/>
        <v>-</v>
      </c>
      <c r="AC78" s="197" t="str">
        <f t="shared" si="17"/>
        <v>-</v>
      </c>
      <c r="AD78" s="76"/>
    </row>
    <row r="79" spans="1:30" ht="12.5" x14ac:dyDescent="0.25">
      <c r="A79" s="76"/>
      <c r="B79" s="408"/>
      <c r="C79" s="409"/>
      <c r="D79" s="410"/>
      <c r="E79" s="3"/>
      <c r="F79" s="3"/>
      <c r="G79" s="47"/>
      <c r="H79" s="49"/>
      <c r="I79" s="246">
        <f t="shared" si="9"/>
        <v>0</v>
      </c>
      <c r="J79" s="47"/>
      <c r="K79" s="49"/>
      <c r="L79" s="246">
        <f t="shared" si="10"/>
        <v>0</v>
      </c>
      <c r="M79" s="47"/>
      <c r="N79" s="49"/>
      <c r="O79" s="246">
        <f t="shared" si="11"/>
        <v>0</v>
      </c>
      <c r="P79" s="47"/>
      <c r="Q79" s="49"/>
      <c r="R79" s="246">
        <f t="shared" si="12"/>
        <v>0</v>
      </c>
      <c r="S79" s="47"/>
      <c r="T79" s="49"/>
      <c r="U79" s="246">
        <f t="shared" si="13"/>
        <v>0</v>
      </c>
      <c r="V79" s="47"/>
      <c r="W79" s="49"/>
      <c r="X79" s="246">
        <f t="shared" si="14"/>
        <v>0</v>
      </c>
      <c r="Y79" s="47"/>
      <c r="Z79" s="49"/>
      <c r="AA79" s="246">
        <f t="shared" si="15"/>
        <v>0</v>
      </c>
      <c r="AB79" s="197" t="str">
        <f t="shared" si="16"/>
        <v>-</v>
      </c>
      <c r="AC79" s="197" t="str">
        <f t="shared" si="17"/>
        <v>-</v>
      </c>
      <c r="AD79" s="76"/>
    </row>
    <row r="80" spans="1:30" ht="12.5" x14ac:dyDescent="0.25">
      <c r="A80" s="76"/>
      <c r="B80" s="408"/>
      <c r="C80" s="409"/>
      <c r="D80" s="410"/>
      <c r="E80" s="3"/>
      <c r="F80" s="3"/>
      <c r="G80" s="47"/>
      <c r="H80" s="49"/>
      <c r="I80" s="246">
        <f t="shared" si="9"/>
        <v>0</v>
      </c>
      <c r="J80" s="47"/>
      <c r="K80" s="49"/>
      <c r="L80" s="246">
        <f t="shared" si="10"/>
        <v>0</v>
      </c>
      <c r="M80" s="47"/>
      <c r="N80" s="49"/>
      <c r="O80" s="246">
        <f t="shared" si="11"/>
        <v>0</v>
      </c>
      <c r="P80" s="47"/>
      <c r="Q80" s="49"/>
      <c r="R80" s="246">
        <f t="shared" si="12"/>
        <v>0</v>
      </c>
      <c r="S80" s="47"/>
      <c r="T80" s="49"/>
      <c r="U80" s="246">
        <f t="shared" si="13"/>
        <v>0</v>
      </c>
      <c r="V80" s="47"/>
      <c r="W80" s="49"/>
      <c r="X80" s="246">
        <f t="shared" si="14"/>
        <v>0</v>
      </c>
      <c r="Y80" s="47"/>
      <c r="Z80" s="49"/>
      <c r="AA80" s="246">
        <f t="shared" si="15"/>
        <v>0</v>
      </c>
      <c r="AB80" s="197" t="str">
        <f t="shared" si="16"/>
        <v>-</v>
      </c>
      <c r="AC80" s="197" t="str">
        <f t="shared" si="17"/>
        <v>-</v>
      </c>
      <c r="AD80" s="76"/>
    </row>
    <row r="81" spans="1:30" ht="12.5" x14ac:dyDescent="0.25">
      <c r="A81" s="76"/>
      <c r="B81" s="408"/>
      <c r="C81" s="409"/>
      <c r="D81" s="410"/>
      <c r="E81" s="3"/>
      <c r="F81" s="3"/>
      <c r="G81" s="47"/>
      <c r="H81" s="49"/>
      <c r="I81" s="246">
        <f t="shared" si="9"/>
        <v>0</v>
      </c>
      <c r="J81" s="47"/>
      <c r="K81" s="49"/>
      <c r="L81" s="246">
        <f t="shared" si="10"/>
        <v>0</v>
      </c>
      <c r="M81" s="47"/>
      <c r="N81" s="49"/>
      <c r="O81" s="246">
        <f t="shared" si="11"/>
        <v>0</v>
      </c>
      <c r="P81" s="47"/>
      <c r="Q81" s="49"/>
      <c r="R81" s="246">
        <f t="shared" si="12"/>
        <v>0</v>
      </c>
      <c r="S81" s="47"/>
      <c r="T81" s="49"/>
      <c r="U81" s="246">
        <f t="shared" si="13"/>
        <v>0</v>
      </c>
      <c r="V81" s="47"/>
      <c r="W81" s="49"/>
      <c r="X81" s="246">
        <f t="shared" si="14"/>
        <v>0</v>
      </c>
      <c r="Y81" s="47"/>
      <c r="Z81" s="49"/>
      <c r="AA81" s="246">
        <f t="shared" si="15"/>
        <v>0</v>
      </c>
      <c r="AB81" s="197" t="str">
        <f t="shared" si="16"/>
        <v>-</v>
      </c>
      <c r="AC81" s="197" t="str">
        <f t="shared" si="17"/>
        <v>-</v>
      </c>
      <c r="AD81" s="76"/>
    </row>
    <row r="82" spans="1:30" ht="12.5" x14ac:dyDescent="0.25">
      <c r="A82" s="76"/>
      <c r="B82" s="408"/>
      <c r="C82" s="409"/>
      <c r="D82" s="410"/>
      <c r="E82" s="3"/>
      <c r="F82" s="3"/>
      <c r="G82" s="47"/>
      <c r="H82" s="49"/>
      <c r="I82" s="246">
        <f t="shared" si="9"/>
        <v>0</v>
      </c>
      <c r="J82" s="47"/>
      <c r="K82" s="49"/>
      <c r="L82" s="246">
        <f t="shared" si="10"/>
        <v>0</v>
      </c>
      <c r="M82" s="47"/>
      <c r="N82" s="49"/>
      <c r="O82" s="246">
        <f t="shared" si="11"/>
        <v>0</v>
      </c>
      <c r="P82" s="47"/>
      <c r="Q82" s="49"/>
      <c r="R82" s="246">
        <f t="shared" si="12"/>
        <v>0</v>
      </c>
      <c r="S82" s="47"/>
      <c r="T82" s="49"/>
      <c r="U82" s="246">
        <f t="shared" si="13"/>
        <v>0</v>
      </c>
      <c r="V82" s="47"/>
      <c r="W82" s="49"/>
      <c r="X82" s="246">
        <f t="shared" si="14"/>
        <v>0</v>
      </c>
      <c r="Y82" s="47"/>
      <c r="Z82" s="49"/>
      <c r="AA82" s="246">
        <f t="shared" si="15"/>
        <v>0</v>
      </c>
      <c r="AB82" s="197" t="str">
        <f t="shared" si="16"/>
        <v>-</v>
      </c>
      <c r="AC82" s="197" t="str">
        <f t="shared" si="17"/>
        <v>-</v>
      </c>
      <c r="AD82" s="76"/>
    </row>
    <row r="83" spans="1:30" ht="12.5" x14ac:dyDescent="0.25">
      <c r="A83" s="76"/>
      <c r="B83" s="408"/>
      <c r="C83" s="409"/>
      <c r="D83" s="410"/>
      <c r="E83" s="3"/>
      <c r="F83" s="3"/>
      <c r="G83" s="47"/>
      <c r="H83" s="49"/>
      <c r="I83" s="246">
        <f t="shared" si="9"/>
        <v>0</v>
      </c>
      <c r="J83" s="47"/>
      <c r="K83" s="49"/>
      <c r="L83" s="246">
        <f t="shared" si="10"/>
        <v>0</v>
      </c>
      <c r="M83" s="47"/>
      <c r="N83" s="49"/>
      <c r="O83" s="246">
        <f t="shared" si="11"/>
        <v>0</v>
      </c>
      <c r="P83" s="47"/>
      <c r="Q83" s="49"/>
      <c r="R83" s="246">
        <f t="shared" si="12"/>
        <v>0</v>
      </c>
      <c r="S83" s="47"/>
      <c r="T83" s="49"/>
      <c r="U83" s="246">
        <f t="shared" si="13"/>
        <v>0</v>
      </c>
      <c r="V83" s="47"/>
      <c r="W83" s="49"/>
      <c r="X83" s="246">
        <f t="shared" si="14"/>
        <v>0</v>
      </c>
      <c r="Y83" s="47"/>
      <c r="Z83" s="49"/>
      <c r="AA83" s="246">
        <f t="shared" si="15"/>
        <v>0</v>
      </c>
      <c r="AB83" s="197" t="str">
        <f t="shared" si="16"/>
        <v>-</v>
      </c>
      <c r="AC83" s="197" t="str">
        <f t="shared" si="17"/>
        <v>-</v>
      </c>
      <c r="AD83" s="76"/>
    </row>
    <row r="84" spans="1:30" ht="12.5" x14ac:dyDescent="0.25">
      <c r="A84" s="76"/>
      <c r="B84" s="408"/>
      <c r="C84" s="409"/>
      <c r="D84" s="410"/>
      <c r="E84" s="3"/>
      <c r="F84" s="3"/>
      <c r="G84" s="47"/>
      <c r="H84" s="49"/>
      <c r="I84" s="246">
        <f t="shared" si="9"/>
        <v>0</v>
      </c>
      <c r="J84" s="47"/>
      <c r="K84" s="49"/>
      <c r="L84" s="246">
        <f t="shared" si="10"/>
        <v>0</v>
      </c>
      <c r="M84" s="47"/>
      <c r="N84" s="49"/>
      <c r="O84" s="246">
        <f t="shared" si="11"/>
        <v>0</v>
      </c>
      <c r="P84" s="47"/>
      <c r="Q84" s="49"/>
      <c r="R84" s="246">
        <f t="shared" si="12"/>
        <v>0</v>
      </c>
      <c r="S84" s="47"/>
      <c r="T84" s="49"/>
      <c r="U84" s="246">
        <f t="shared" si="13"/>
        <v>0</v>
      </c>
      <c r="V84" s="47"/>
      <c r="W84" s="49"/>
      <c r="X84" s="246">
        <f t="shared" si="14"/>
        <v>0</v>
      </c>
      <c r="Y84" s="47"/>
      <c r="Z84" s="49"/>
      <c r="AA84" s="246">
        <f t="shared" si="15"/>
        <v>0</v>
      </c>
      <c r="AB84" s="197" t="str">
        <f t="shared" si="16"/>
        <v>-</v>
      </c>
      <c r="AC84" s="197" t="str">
        <f t="shared" si="17"/>
        <v>-</v>
      </c>
      <c r="AD84" s="76"/>
    </row>
    <row r="85" spans="1:30" ht="13" thickBot="1" x14ac:dyDescent="0.3">
      <c r="A85" s="76"/>
      <c r="B85" s="428"/>
      <c r="C85" s="429"/>
      <c r="D85" s="430"/>
      <c r="E85" s="3"/>
      <c r="F85" s="3"/>
      <c r="G85" s="50"/>
      <c r="H85" s="51"/>
      <c r="I85" s="247">
        <f t="shared" si="9"/>
        <v>0</v>
      </c>
      <c r="J85" s="50"/>
      <c r="K85" s="51"/>
      <c r="L85" s="247">
        <f t="shared" si="10"/>
        <v>0</v>
      </c>
      <c r="M85" s="50"/>
      <c r="N85" s="51"/>
      <c r="O85" s="247">
        <f t="shared" si="11"/>
        <v>0</v>
      </c>
      <c r="P85" s="50"/>
      <c r="Q85" s="51"/>
      <c r="R85" s="247">
        <f t="shared" si="12"/>
        <v>0</v>
      </c>
      <c r="S85" s="50"/>
      <c r="T85" s="51"/>
      <c r="U85" s="247">
        <f t="shared" si="13"/>
        <v>0</v>
      </c>
      <c r="V85" s="50"/>
      <c r="W85" s="51"/>
      <c r="X85" s="247">
        <f t="shared" si="14"/>
        <v>0</v>
      </c>
      <c r="Y85" s="50"/>
      <c r="Z85" s="51"/>
      <c r="AA85" s="247">
        <f t="shared" si="15"/>
        <v>0</v>
      </c>
      <c r="AB85" s="200" t="str">
        <f t="shared" si="16"/>
        <v>-</v>
      </c>
      <c r="AC85" s="200" t="str">
        <f t="shared" si="17"/>
        <v>-</v>
      </c>
      <c r="AD85" s="76"/>
    </row>
    <row r="86" spans="1:30" ht="17.149999999999999" customHeight="1" x14ac:dyDescent="0.25">
      <c r="A86" s="76"/>
      <c r="B86" s="201"/>
      <c r="C86" s="202"/>
      <c r="D86" s="202"/>
      <c r="E86" s="202"/>
      <c r="F86" s="202"/>
      <c r="G86" s="202"/>
      <c r="H86" s="203" t="s">
        <v>0</v>
      </c>
      <c r="I86" s="204">
        <f>ROUND(SUM(I56:I85),0)</f>
        <v>0</v>
      </c>
      <c r="J86" s="202"/>
      <c r="K86" s="203" t="s">
        <v>0</v>
      </c>
      <c r="L86" s="204">
        <f>ROUND(SUM(L56:L85),0)</f>
        <v>0</v>
      </c>
      <c r="M86" s="202"/>
      <c r="N86" s="203" t="s">
        <v>0</v>
      </c>
      <c r="O86" s="204">
        <f>ROUND(SUM(O56:O85),0)</f>
        <v>0</v>
      </c>
      <c r="P86" s="202"/>
      <c r="Q86" s="203" t="s">
        <v>0</v>
      </c>
      <c r="R86" s="204">
        <f>ROUND(SUM(R56:R85),0)</f>
        <v>0</v>
      </c>
      <c r="S86" s="202"/>
      <c r="T86" s="203" t="s">
        <v>0</v>
      </c>
      <c r="U86" s="204">
        <f>ROUND(SUM(U56:U85),0)</f>
        <v>0</v>
      </c>
      <c r="V86" s="202"/>
      <c r="W86" s="203" t="s">
        <v>0</v>
      </c>
      <c r="X86" s="204">
        <f>ROUND(SUM(X56:X85),0)</f>
        <v>0</v>
      </c>
      <c r="Y86" s="202"/>
      <c r="Z86" s="203" t="s">
        <v>0</v>
      </c>
      <c r="AA86" s="204">
        <f>ROUND(SUM(AA56:AA85),0)</f>
        <v>0</v>
      </c>
      <c r="AB86" s="205">
        <f>ROUND(SUM(AB56:AB85),0)</f>
        <v>0</v>
      </c>
      <c r="AC86" s="205">
        <f>ROUND(SUM(AC56:AC85),0)</f>
        <v>0</v>
      </c>
      <c r="AD86" s="76"/>
    </row>
    <row r="87" spans="1:30" ht="12.5" x14ac:dyDescent="0.25">
      <c r="A87" s="76"/>
      <c r="B87" s="215"/>
      <c r="C87" s="216"/>
      <c r="D87" s="216"/>
      <c r="E87" s="216"/>
      <c r="F87" s="216"/>
      <c r="G87" s="216"/>
      <c r="H87" s="216"/>
      <c r="I87" s="216"/>
      <c r="J87" s="216"/>
      <c r="K87" s="216"/>
      <c r="L87" s="216"/>
      <c r="M87" s="216"/>
      <c r="N87" s="216"/>
      <c r="O87" s="216"/>
      <c r="P87" s="216"/>
      <c r="Q87" s="216"/>
      <c r="R87" s="216"/>
      <c r="S87" s="216"/>
      <c r="T87" s="216"/>
      <c r="U87" s="216"/>
      <c r="V87" s="216"/>
      <c r="W87" s="216"/>
      <c r="X87" s="216"/>
      <c r="Y87" s="216"/>
      <c r="Z87" s="216"/>
      <c r="AA87" s="216"/>
      <c r="AB87" s="216"/>
      <c r="AC87" s="217"/>
      <c r="AD87" s="76"/>
    </row>
    <row r="88" spans="1:30" ht="12.65" customHeight="1" x14ac:dyDescent="0.25">
      <c r="A88" s="76"/>
      <c r="B88" s="422"/>
      <c r="C88" s="423"/>
      <c r="D88" s="424"/>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row>
    <row r="89" spans="1:30" ht="13" hidden="1" customHeight="1" x14ac:dyDescent="0.25">
      <c r="A89" s="76"/>
      <c r="B89" s="425"/>
      <c r="C89" s="426"/>
      <c r="D89" s="427"/>
      <c r="E89" s="87"/>
      <c r="F89" s="76"/>
      <c r="G89" s="76"/>
      <c r="H89" s="87"/>
      <c r="I89" s="76"/>
      <c r="J89" s="76"/>
      <c r="K89" s="87"/>
      <c r="L89" s="76"/>
      <c r="M89" s="76"/>
      <c r="N89" s="87"/>
      <c r="O89" s="76"/>
      <c r="P89" s="76"/>
      <c r="Q89" s="87"/>
      <c r="R89" s="76"/>
      <c r="S89" s="76"/>
      <c r="T89" s="87"/>
      <c r="U89" s="76"/>
      <c r="V89" s="76"/>
      <c r="W89" s="87"/>
      <c r="X89" s="76"/>
      <c r="Y89" s="76"/>
      <c r="Z89" s="87"/>
      <c r="AA89" s="76"/>
      <c r="AB89" s="76"/>
      <c r="AC89" s="76"/>
      <c r="AD89" s="76"/>
    </row>
    <row r="90" spans="1:30" ht="12.65" hidden="1" customHeight="1" x14ac:dyDescent="0.25">
      <c r="A90" s="218"/>
      <c r="B90" s="218"/>
      <c r="C90" s="218"/>
      <c r="D90" s="218"/>
      <c r="E90" s="218"/>
      <c r="F90" s="218"/>
      <c r="G90" s="218"/>
      <c r="H90" s="218"/>
      <c r="I90" s="218"/>
      <c r="J90" s="218"/>
      <c r="K90" s="218"/>
      <c r="L90" s="218"/>
      <c r="M90" s="218"/>
      <c r="N90" s="218"/>
      <c r="O90" s="218"/>
      <c r="P90" s="218"/>
      <c r="Q90" s="218"/>
      <c r="R90" s="218"/>
      <c r="S90" s="218"/>
      <c r="T90" s="218"/>
      <c r="U90" s="218"/>
      <c r="V90" s="218"/>
      <c r="W90" s="218"/>
      <c r="X90" s="218"/>
      <c r="Y90" s="218"/>
      <c r="Z90" s="218"/>
      <c r="AA90" s="218"/>
      <c r="AB90" s="218"/>
      <c r="AC90" s="218"/>
      <c r="AD90" s="218"/>
    </row>
    <row r="95" spans="1:30" ht="13" hidden="1" customHeight="1" x14ac:dyDescent="0.3">
      <c r="B95" s="199"/>
      <c r="C95" s="199"/>
      <c r="D95" s="199"/>
      <c r="E95" s="199"/>
      <c r="H95" s="199"/>
      <c r="K95" s="199"/>
      <c r="N95" s="199"/>
      <c r="Q95" s="199"/>
      <c r="T95" s="199"/>
      <c r="W95" s="199"/>
      <c r="Z95" s="199"/>
    </row>
  </sheetData>
  <sheetProtection algorithmName="SHA-512" hashValue="padt85QpijAqFyKgvT7T+Epas6Ml55ACxHJ6x0oc6KDLWlhQJroWFeSkySm1Pd9hSoHHHk1sf0mlA/Psh4GALA==" saltValue="OFSoD0JaRDdj9jTfauaBZQ==" spinCount="100000" sheet="1" selectLockedCells="1"/>
  <mergeCells count="73">
    <mergeCell ref="B76:D76"/>
    <mergeCell ref="B71:D71"/>
    <mergeCell ref="B72:D72"/>
    <mergeCell ref="B73:D73"/>
    <mergeCell ref="B74:D74"/>
    <mergeCell ref="B75:D75"/>
    <mergeCell ref="B84:D84"/>
    <mergeCell ref="B85:D85"/>
    <mergeCell ref="B88:D88"/>
    <mergeCell ref="B89:D89"/>
    <mergeCell ref="B7:B8"/>
    <mergeCell ref="C7:C8"/>
    <mergeCell ref="D7:D8"/>
    <mergeCell ref="B66:D66"/>
    <mergeCell ref="B78:D78"/>
    <mergeCell ref="B79:D79"/>
    <mergeCell ref="B80:D80"/>
    <mergeCell ref="B81:D81"/>
    <mergeCell ref="B82:D82"/>
    <mergeCell ref="B83:D83"/>
    <mergeCell ref="B77:D77"/>
    <mergeCell ref="B56:D56"/>
    <mergeCell ref="AC7:AC8"/>
    <mergeCell ref="B61:D61"/>
    <mergeCell ref="B62:D62"/>
    <mergeCell ref="B63:D63"/>
    <mergeCell ref="B64:D64"/>
    <mergeCell ref="M7:O7"/>
    <mergeCell ref="J7:L7"/>
    <mergeCell ref="Y7:AA7"/>
    <mergeCell ref="V7:X7"/>
    <mergeCell ref="S7:U7"/>
    <mergeCell ref="AB7:AB8"/>
    <mergeCell ref="B53:AC53"/>
    <mergeCell ref="E7:E8"/>
    <mergeCell ref="F7:F8"/>
    <mergeCell ref="G7:I7"/>
    <mergeCell ref="P7:R7"/>
    <mergeCell ref="E54:E55"/>
    <mergeCell ref="B69:D69"/>
    <mergeCell ref="B70:D70"/>
    <mergeCell ref="B67:D67"/>
    <mergeCell ref="B68:D68"/>
    <mergeCell ref="B65:D65"/>
    <mergeCell ref="B57:D57"/>
    <mergeCell ref="B58:D58"/>
    <mergeCell ref="B59:D59"/>
    <mergeCell ref="B60:D60"/>
    <mergeCell ref="V54:X54"/>
    <mergeCell ref="Y54:AA54"/>
    <mergeCell ref="B2:L2"/>
    <mergeCell ref="B6:AA6"/>
    <mergeCell ref="Y4:AA4"/>
    <mergeCell ref="V4:X4"/>
    <mergeCell ref="S4:U4"/>
    <mergeCell ref="P4:R4"/>
    <mergeCell ref="M4:O4"/>
    <mergeCell ref="F54:F55"/>
    <mergeCell ref="G54:I54"/>
    <mergeCell ref="J54:L54"/>
    <mergeCell ref="M54:O54"/>
    <mergeCell ref="P54:R54"/>
    <mergeCell ref="S54:U54"/>
    <mergeCell ref="B54:D55"/>
    <mergeCell ref="J4:L4"/>
    <mergeCell ref="G4:I4"/>
    <mergeCell ref="Y51:AA51"/>
    <mergeCell ref="V51:X51"/>
    <mergeCell ref="S51:U51"/>
    <mergeCell ref="P51:R51"/>
    <mergeCell ref="M51:O51"/>
    <mergeCell ref="J51:L51"/>
    <mergeCell ref="G51:I51"/>
  </mergeCells>
  <conditionalFormatting sqref="G9:G48 G56:G85 J56:J85 M56:M85 P56:P85 S56:S85 V56:V85 Y56:Y85">
    <cfRule type="cellIs" dxfId="18" priority="96" operator="greaterThanOrEqual">
      <formula>30000</formula>
    </cfRule>
  </conditionalFormatting>
  <conditionalFormatting sqref="J9:J48">
    <cfRule type="cellIs" dxfId="15" priority="6" operator="greaterThanOrEqual">
      <formula>100000</formula>
    </cfRule>
  </conditionalFormatting>
  <conditionalFormatting sqref="M9:M48">
    <cfRule type="cellIs" dxfId="14" priority="5" operator="greaterThanOrEqual">
      <formula>100000</formula>
    </cfRule>
  </conditionalFormatting>
  <conditionalFormatting sqref="P9:P48">
    <cfRule type="cellIs" dxfId="13" priority="4" operator="greaterThanOrEqual">
      <formula>100000</formula>
    </cfRule>
  </conditionalFormatting>
  <conditionalFormatting sqref="S9:S48">
    <cfRule type="cellIs" dxfId="12" priority="3" operator="greaterThanOrEqual">
      <formula>100000</formula>
    </cfRule>
  </conditionalFormatting>
  <conditionalFormatting sqref="V9:V48">
    <cfRule type="cellIs" dxfId="11" priority="2" operator="greaterThanOrEqual">
      <formula>100000</formula>
    </cfRule>
  </conditionalFormatting>
  <conditionalFormatting sqref="Y9:Y48">
    <cfRule type="cellIs" dxfId="10" priority="1" operator="greaterThanOrEqual">
      <formula>100000</formula>
    </cfRule>
  </conditionalFormatting>
  <conditionalFormatting sqref="AB9:AC48 AB56:AC85">
    <cfRule type="expression" dxfId="9" priority="101">
      <formula>#REF!="Pilot-/Demonstrationsprojekt (P+D)"</formula>
    </cfRule>
  </conditionalFormatting>
  <dataValidations count="1">
    <dataValidation allowBlank="1" showInputMessage="1" showErrorMessage="1" sqref="D30:D47 D11:D28 D58:D85" xr:uid="{4116C117-3CE1-4A29-8F23-B0218ADDBEF7}"/>
  </dataValidations>
  <pageMargins left="0.23622047244094491" right="0.23622047244094491" top="0.74803149606299213" bottom="0.74803149606299213" header="0.31496062992125984" footer="0.31496062992125984"/>
  <pageSetup paperSize="9" scale="82" orientation="landscape" r:id="rId1"/>
  <headerFooter>
    <oddHeader xml:space="preserve">&amp;C&amp;"Arial,Fett"&amp;14Investitionskosten
</oddHeader>
  </headerFooter>
  <colBreaks count="2" manualBreakCount="2">
    <brk id="5" max="34" man="1"/>
    <brk id="28" max="35" man="1"/>
  </colBreaks>
  <ignoredErrors>
    <ignoredError sqref="Y54 V54 S54 P54 M54 J54 G54" unlockedFormula="1"/>
  </ignoredErrors>
  <extLst>
    <ext xmlns:x14="http://schemas.microsoft.com/office/spreadsheetml/2009/9/main" uri="{78C0D931-6437-407d-A8EE-F0AAD7539E65}">
      <x14:conditionalFormattings>
        <x14:conditionalFormatting xmlns:xm="http://schemas.microsoft.com/office/excel/2006/main">
          <x14:cfRule type="expression" priority="15" id="{E374E123-3D69-4D1E-ACD8-B07BED04FCA7}">
            <xm:f>'(4) Financement &amp; aide fin.'!$K$24&lt;&gt;#REF!+$AC$49</xm:f>
            <x14:dxf>
              <fill>
                <patternFill>
                  <bgColor rgb="FFFF0000"/>
                </patternFill>
              </fill>
            </x14:dxf>
          </x14:cfRule>
          <xm:sqref>G86:AC86</xm:sqref>
        </x14:conditionalFormatting>
        <x14:conditionalFormatting xmlns:xm="http://schemas.microsoft.com/office/excel/2006/main">
          <x14:cfRule type="expression" priority="103" id="{81989A7B-184C-4C22-8C32-99311B052A18}">
            <xm:f>'(4) Financement &amp; aide fin.'!$K$24&lt;&gt;#REF!+$AC$49</xm:f>
            <x14:dxf>
              <fill>
                <patternFill>
                  <bgColor rgb="FFFF0000"/>
                </patternFill>
              </fill>
            </x14:dxf>
          </x14:cfRule>
          <xm:sqref>H49:I50 K49:L50 N49:O50 Q49:R50 T49:U50 W49:X50 Z49:AC50 G49:G52 J49:J52 M49:M52 P49:P52 S49:S52 V49:V52 Y49:Y52 AB52:AC52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49F5001-7F44-4F89-BB54-89CBEED54633}">
          <x14:formula1>
            <xm:f>'(1) Vue d''ensemble'!$E$15:$E$25</xm:f>
          </x14:formula1>
          <xm:sqref>F9:F48 F56:F85</xm:sqref>
        </x14:dataValidation>
        <x14:dataValidation type="list" allowBlank="1" showInputMessage="1" showErrorMessage="1" xr:uid="{1A4EE9FF-91EA-4718-8CF0-04C291D75E86}">
          <x14:formula1>
            <xm:f>Legende!$A$2:$A$8</xm:f>
          </x14:formula1>
          <xm:sqref>E9:E48 E56:E85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M115"/>
  <sheetViews>
    <sheetView zoomScaleNormal="100" workbookViewId="0">
      <selection activeCell="D12" sqref="D12"/>
    </sheetView>
  </sheetViews>
  <sheetFormatPr baseColWidth="10" defaultColWidth="0" defaultRowHeight="12.5" zeroHeight="1" x14ac:dyDescent="0.25"/>
  <cols>
    <col min="1" max="1" width="3.1796875" style="19" customWidth="1"/>
    <col min="2" max="2" width="2.7265625" style="19" customWidth="1"/>
    <col min="3" max="3" width="50.81640625" style="19" customWidth="1"/>
    <col min="4" max="11" width="13" style="19" customWidth="1"/>
    <col min="12" max="12" width="8.7265625" style="19" customWidth="1"/>
    <col min="13" max="13" width="11.453125" style="19" customWidth="1"/>
    <col min="14" max="16384" width="11.453125" hidden="1"/>
  </cols>
  <sheetData>
    <row r="1" spans="1:13" x14ac:dyDescent="0.25">
      <c r="A1" s="76"/>
      <c r="B1" s="248"/>
      <c r="C1" s="173"/>
      <c r="D1" s="63"/>
      <c r="E1" s="63"/>
      <c r="F1" s="63"/>
      <c r="G1" s="63"/>
      <c r="H1" s="63"/>
      <c r="I1" s="63"/>
      <c r="J1" s="63"/>
      <c r="K1" s="64"/>
      <c r="L1" s="81"/>
      <c r="M1" s="76"/>
    </row>
    <row r="2" spans="1:13" ht="12.75" customHeight="1" x14ac:dyDescent="0.25">
      <c r="A2" s="79"/>
      <c r="B2" s="481" t="s">
        <v>94</v>
      </c>
      <c r="C2" s="482"/>
      <c r="D2" s="482"/>
      <c r="E2" s="482"/>
      <c r="F2" s="482"/>
      <c r="G2" s="482"/>
      <c r="H2" s="482"/>
      <c r="I2" s="482"/>
      <c r="J2" s="482"/>
      <c r="K2" s="482"/>
      <c r="L2" s="483"/>
      <c r="M2" s="86"/>
    </row>
    <row r="3" spans="1:13" ht="12.75" customHeight="1" x14ac:dyDescent="0.25">
      <c r="A3" s="79"/>
      <c r="B3" s="484"/>
      <c r="C3" s="485"/>
      <c r="D3" s="485"/>
      <c r="E3" s="485"/>
      <c r="F3" s="485"/>
      <c r="G3" s="485"/>
      <c r="H3" s="485"/>
      <c r="I3" s="485"/>
      <c r="J3" s="485"/>
      <c r="K3" s="485"/>
      <c r="L3" s="486"/>
      <c r="M3" s="86"/>
    </row>
    <row r="4" spans="1:13" ht="12.75" customHeight="1" x14ac:dyDescent="0.25">
      <c r="A4" s="79"/>
      <c r="B4" s="484"/>
      <c r="C4" s="485"/>
      <c r="D4" s="485"/>
      <c r="E4" s="485"/>
      <c r="F4" s="485"/>
      <c r="G4" s="485"/>
      <c r="H4" s="485"/>
      <c r="I4" s="485"/>
      <c r="J4" s="485"/>
      <c r="K4" s="485"/>
      <c r="L4" s="486"/>
      <c r="M4" s="86"/>
    </row>
    <row r="5" spans="1:13" ht="97.5" customHeight="1" x14ac:dyDescent="0.25">
      <c r="A5" s="79"/>
      <c r="B5" s="487"/>
      <c r="C5" s="488"/>
      <c r="D5" s="488"/>
      <c r="E5" s="488"/>
      <c r="F5" s="488"/>
      <c r="G5" s="488"/>
      <c r="H5" s="488"/>
      <c r="I5" s="488"/>
      <c r="J5" s="488"/>
      <c r="K5" s="488"/>
      <c r="L5" s="489"/>
      <c r="M5" s="86"/>
    </row>
    <row r="6" spans="1:13" x14ac:dyDescent="0.25">
      <c r="A6" s="76"/>
      <c r="B6" s="70"/>
      <c r="C6" s="77"/>
      <c r="D6" s="77"/>
      <c r="E6" s="77"/>
      <c r="F6" s="77"/>
      <c r="G6" s="77"/>
      <c r="H6" s="77"/>
      <c r="I6" s="77"/>
      <c r="J6" s="77"/>
      <c r="K6" s="77"/>
      <c r="L6" s="70"/>
      <c r="M6" s="76"/>
    </row>
    <row r="7" spans="1:13" x14ac:dyDescent="0.25">
      <c r="A7" s="79"/>
      <c r="B7" s="249"/>
      <c r="C7" s="250"/>
      <c r="D7" s="250"/>
      <c r="E7" s="250"/>
      <c r="F7" s="250"/>
      <c r="G7" s="250"/>
      <c r="H7" s="250"/>
      <c r="I7" s="250"/>
      <c r="J7" s="250"/>
      <c r="K7" s="250"/>
      <c r="L7" s="251"/>
      <c r="M7" s="86"/>
    </row>
    <row r="8" spans="1:13" ht="15.5" x14ac:dyDescent="0.25">
      <c r="A8" s="79"/>
      <c r="B8" s="252"/>
      <c r="C8" s="253" t="s">
        <v>13</v>
      </c>
      <c r="D8" s="69"/>
      <c r="E8" s="69"/>
      <c r="F8" s="69"/>
      <c r="G8" s="69"/>
      <c r="H8" s="69"/>
      <c r="I8" s="69"/>
      <c r="J8" s="69"/>
      <c r="K8" s="69"/>
      <c r="L8" s="254"/>
      <c r="M8" s="86"/>
    </row>
    <row r="9" spans="1:13" ht="13" x14ac:dyDescent="0.25">
      <c r="A9" s="79"/>
      <c r="B9" s="153"/>
      <c r="C9" s="255" t="s">
        <v>75</v>
      </c>
      <c r="D9" s="76"/>
      <c r="E9" s="76"/>
      <c r="F9" s="76"/>
      <c r="G9" s="76"/>
      <c r="H9" s="76"/>
      <c r="I9" s="76"/>
      <c r="J9" s="76"/>
      <c r="K9" s="76"/>
      <c r="L9" s="256"/>
      <c r="M9" s="86"/>
    </row>
    <row r="10" spans="1:13" ht="13" thickBot="1" x14ac:dyDescent="0.3">
      <c r="A10" s="79"/>
      <c r="B10" s="153"/>
      <c r="C10" s="75" t="s">
        <v>64</v>
      </c>
      <c r="D10" s="76"/>
      <c r="E10" s="76"/>
      <c r="F10" s="76"/>
      <c r="G10" s="76"/>
      <c r="H10" s="76"/>
      <c r="I10" s="76"/>
      <c r="J10" s="76"/>
      <c r="K10" s="76"/>
      <c r="L10" s="256"/>
      <c r="M10" s="86"/>
    </row>
    <row r="11" spans="1:13" ht="14.5" customHeight="1" thickBot="1" x14ac:dyDescent="0.3">
      <c r="A11" s="79"/>
      <c r="B11" s="153"/>
      <c r="C11" s="76"/>
      <c r="D11" s="431" t="s">
        <v>65</v>
      </c>
      <c r="E11" s="432"/>
      <c r="F11" s="432"/>
      <c r="G11" s="432"/>
      <c r="H11" s="432"/>
      <c r="I11" s="432"/>
      <c r="J11" s="433"/>
      <c r="K11" s="86"/>
      <c r="L11" s="256"/>
      <c r="M11" s="86"/>
    </row>
    <row r="12" spans="1:13" ht="13.5" thickBot="1" x14ac:dyDescent="0.3">
      <c r="A12" s="79"/>
      <c r="B12" s="109"/>
      <c r="C12" s="257" t="s">
        <v>49</v>
      </c>
      <c r="D12" s="16" t="s">
        <v>11</v>
      </c>
      <c r="E12" s="16" t="s">
        <v>11</v>
      </c>
      <c r="F12" s="16" t="s">
        <v>11</v>
      </c>
      <c r="G12" s="16" t="s">
        <v>11</v>
      </c>
      <c r="H12" s="14" t="s">
        <v>11</v>
      </c>
      <c r="I12" s="14" t="s">
        <v>11</v>
      </c>
      <c r="J12" s="14" t="s">
        <v>11</v>
      </c>
      <c r="K12" s="258" t="s">
        <v>1</v>
      </c>
      <c r="L12" s="259"/>
      <c r="M12" s="86"/>
    </row>
    <row r="13" spans="1:13" x14ac:dyDescent="0.25">
      <c r="A13" s="79"/>
      <c r="B13" s="109"/>
      <c r="C13" s="343">
        <f>'(1) Vue d''ensemble'!E15</f>
        <v>0</v>
      </c>
      <c r="D13" s="324"/>
      <c r="E13" s="324"/>
      <c r="F13" s="324"/>
      <c r="G13" s="324"/>
      <c r="H13" s="324"/>
      <c r="I13" s="324"/>
      <c r="J13" s="324"/>
      <c r="K13" s="325">
        <f>SUM(D13:J13)</f>
        <v>0</v>
      </c>
      <c r="L13" s="260"/>
      <c r="M13" s="86"/>
    </row>
    <row r="14" spans="1:13" x14ac:dyDescent="0.25">
      <c r="A14" s="79"/>
      <c r="B14" s="109"/>
      <c r="C14" s="344">
        <f>'(1) Vue d''ensemble'!E16</f>
        <v>0</v>
      </c>
      <c r="D14" s="326"/>
      <c r="E14" s="326"/>
      <c r="F14" s="326"/>
      <c r="G14" s="326"/>
      <c r="H14" s="326"/>
      <c r="I14" s="326"/>
      <c r="J14" s="326"/>
      <c r="K14" s="327">
        <f t="shared" ref="K14:K23" si="0">SUM(D14:J14)</f>
        <v>0</v>
      </c>
      <c r="L14" s="260"/>
      <c r="M14" s="86"/>
    </row>
    <row r="15" spans="1:13" x14ac:dyDescent="0.25">
      <c r="A15" s="79"/>
      <c r="B15" s="109"/>
      <c r="C15" s="344">
        <f>'(1) Vue d''ensemble'!E17</f>
        <v>0</v>
      </c>
      <c r="D15" s="326"/>
      <c r="E15" s="326"/>
      <c r="F15" s="326"/>
      <c r="G15" s="326"/>
      <c r="H15" s="326"/>
      <c r="I15" s="326"/>
      <c r="J15" s="326"/>
      <c r="K15" s="327">
        <f t="shared" ref="K15:K17" si="1">SUM(D15:J15)</f>
        <v>0</v>
      </c>
      <c r="L15" s="260"/>
      <c r="M15" s="86"/>
    </row>
    <row r="16" spans="1:13" x14ac:dyDescent="0.25">
      <c r="A16" s="79"/>
      <c r="B16" s="109"/>
      <c r="C16" s="344">
        <f>'(1) Vue d''ensemble'!E18</f>
        <v>0</v>
      </c>
      <c r="D16" s="326"/>
      <c r="E16" s="326"/>
      <c r="F16" s="326"/>
      <c r="G16" s="326"/>
      <c r="H16" s="326"/>
      <c r="I16" s="326"/>
      <c r="J16" s="326"/>
      <c r="K16" s="327">
        <f t="shared" si="1"/>
        <v>0</v>
      </c>
      <c r="L16" s="260"/>
      <c r="M16" s="86"/>
    </row>
    <row r="17" spans="1:13" x14ac:dyDescent="0.25">
      <c r="A17" s="79"/>
      <c r="B17" s="109"/>
      <c r="C17" s="344">
        <f>'(1) Vue d''ensemble'!E19</f>
        <v>0</v>
      </c>
      <c r="D17" s="326"/>
      <c r="E17" s="326"/>
      <c r="F17" s="326"/>
      <c r="G17" s="326"/>
      <c r="H17" s="326"/>
      <c r="I17" s="326"/>
      <c r="J17" s="326"/>
      <c r="K17" s="327">
        <f t="shared" si="1"/>
        <v>0</v>
      </c>
      <c r="L17" s="260"/>
      <c r="M17" s="86"/>
    </row>
    <row r="18" spans="1:13" x14ac:dyDescent="0.25">
      <c r="A18" s="79"/>
      <c r="B18" s="109"/>
      <c r="C18" s="344">
        <f>'(1) Vue d''ensemble'!E20</f>
        <v>0</v>
      </c>
      <c r="D18" s="326"/>
      <c r="E18" s="326"/>
      <c r="F18" s="326"/>
      <c r="G18" s="326"/>
      <c r="H18" s="326"/>
      <c r="I18" s="326"/>
      <c r="J18" s="326"/>
      <c r="K18" s="327">
        <f t="shared" si="0"/>
        <v>0</v>
      </c>
      <c r="L18" s="260"/>
      <c r="M18" s="86"/>
    </row>
    <row r="19" spans="1:13" x14ac:dyDescent="0.25">
      <c r="A19" s="79"/>
      <c r="B19" s="109"/>
      <c r="C19" s="344">
        <f>'(1) Vue d''ensemble'!E21</f>
        <v>0</v>
      </c>
      <c r="D19" s="326"/>
      <c r="E19" s="326"/>
      <c r="F19" s="326"/>
      <c r="G19" s="326"/>
      <c r="H19" s="326"/>
      <c r="I19" s="326"/>
      <c r="J19" s="326"/>
      <c r="K19" s="327">
        <f t="shared" si="0"/>
        <v>0</v>
      </c>
      <c r="L19" s="260"/>
      <c r="M19" s="86"/>
    </row>
    <row r="20" spans="1:13" x14ac:dyDescent="0.25">
      <c r="A20" s="79"/>
      <c r="B20" s="109"/>
      <c r="C20" s="344">
        <f>'(1) Vue d''ensemble'!E22</f>
        <v>0</v>
      </c>
      <c r="D20" s="326"/>
      <c r="E20" s="326"/>
      <c r="F20" s="326"/>
      <c r="G20" s="326"/>
      <c r="H20" s="326"/>
      <c r="I20" s="326"/>
      <c r="J20" s="326"/>
      <c r="K20" s="327">
        <f t="shared" si="0"/>
        <v>0</v>
      </c>
      <c r="L20" s="260"/>
      <c r="M20" s="86"/>
    </row>
    <row r="21" spans="1:13" x14ac:dyDescent="0.25">
      <c r="A21" s="79"/>
      <c r="B21" s="109"/>
      <c r="C21" s="344">
        <f>'(1) Vue d''ensemble'!E23</f>
        <v>0</v>
      </c>
      <c r="D21" s="326"/>
      <c r="E21" s="326"/>
      <c r="F21" s="326"/>
      <c r="G21" s="326"/>
      <c r="H21" s="326"/>
      <c r="I21" s="326"/>
      <c r="J21" s="326"/>
      <c r="K21" s="327">
        <f t="shared" si="0"/>
        <v>0</v>
      </c>
      <c r="L21" s="260"/>
      <c r="M21" s="86"/>
    </row>
    <row r="22" spans="1:13" x14ac:dyDescent="0.25">
      <c r="A22" s="79"/>
      <c r="B22" s="109"/>
      <c r="C22" s="344">
        <f>'(1) Vue d''ensemble'!E24</f>
        <v>0</v>
      </c>
      <c r="D22" s="326"/>
      <c r="E22" s="326"/>
      <c r="F22" s="326"/>
      <c r="G22" s="326"/>
      <c r="H22" s="326"/>
      <c r="I22" s="326"/>
      <c r="J22" s="326"/>
      <c r="K22" s="327">
        <f t="shared" si="0"/>
        <v>0</v>
      </c>
      <c r="L22" s="260"/>
      <c r="M22" s="86"/>
    </row>
    <row r="23" spans="1:13" ht="13" thickBot="1" x14ac:dyDescent="0.3">
      <c r="A23" s="79"/>
      <c r="B23" s="109"/>
      <c r="C23" s="345">
        <f>'(1) Vue d''ensemble'!E25</f>
        <v>0</v>
      </c>
      <c r="D23" s="328"/>
      <c r="E23" s="328"/>
      <c r="F23" s="328"/>
      <c r="G23" s="328"/>
      <c r="H23" s="328"/>
      <c r="I23" s="328"/>
      <c r="J23" s="328"/>
      <c r="K23" s="329">
        <f t="shared" si="0"/>
        <v>0</v>
      </c>
      <c r="L23" s="260"/>
      <c r="M23" s="61"/>
    </row>
    <row r="24" spans="1:13" ht="12.75" customHeight="1" x14ac:dyDescent="0.25">
      <c r="A24" s="79"/>
      <c r="B24" s="109"/>
      <c r="C24" s="261" t="s">
        <v>1</v>
      </c>
      <c r="D24" s="262">
        <f>SUM(D13:D23)</f>
        <v>0</v>
      </c>
      <c r="E24" s="262">
        <f>SUM(E13:E23)</f>
        <v>0</v>
      </c>
      <c r="F24" s="262">
        <f>SUM(F13:F23)</f>
        <v>0</v>
      </c>
      <c r="G24" s="262">
        <f>SUM(G13:G23)</f>
        <v>0</v>
      </c>
      <c r="H24" s="262">
        <f t="shared" ref="H24:J24" si="2">SUM(H13:H23)</f>
        <v>0</v>
      </c>
      <c r="I24" s="262">
        <f t="shared" si="2"/>
        <v>0</v>
      </c>
      <c r="J24" s="262">
        <f t="shared" si="2"/>
        <v>0</v>
      </c>
      <c r="K24" s="263">
        <f>ROUND(SUM(K13:K23),0)</f>
        <v>0</v>
      </c>
      <c r="L24" s="264"/>
      <c r="M24" s="490" t="str">
        <f>IF(K24&lt;&gt;'(2) Coûts d''investissement'!$D$6,"Check total (2)","")</f>
        <v/>
      </c>
    </row>
    <row r="25" spans="1:13" ht="13" x14ac:dyDescent="0.25">
      <c r="A25" s="79"/>
      <c r="B25" s="153"/>
      <c r="C25" s="79"/>
      <c r="D25" s="265"/>
      <c r="E25" s="18"/>
      <c r="F25" s="18"/>
      <c r="G25" s="18"/>
      <c r="H25" s="18"/>
      <c r="I25" s="18"/>
      <c r="J25" s="18"/>
      <c r="K25" s="18"/>
      <c r="L25" s="107"/>
      <c r="M25" s="491"/>
    </row>
    <row r="26" spans="1:13" ht="12.75" customHeight="1" x14ac:dyDescent="0.25">
      <c r="A26" s="79"/>
      <c r="B26" s="153"/>
      <c r="C26" s="88" t="s">
        <v>76</v>
      </c>
      <c r="D26" s="18"/>
      <c r="E26" s="18"/>
      <c r="F26" s="18"/>
      <c r="G26" s="18"/>
      <c r="H26" s="18"/>
      <c r="I26" s="18"/>
      <c r="J26" s="18"/>
      <c r="K26" s="18"/>
      <c r="L26" s="266"/>
      <c r="M26" s="492"/>
    </row>
    <row r="27" spans="1:13" ht="4.5" customHeight="1" x14ac:dyDescent="0.25">
      <c r="A27" s="79"/>
      <c r="B27" s="153"/>
      <c r="C27" s="88"/>
      <c r="D27" s="18"/>
      <c r="E27" s="18"/>
      <c r="F27" s="18"/>
      <c r="G27" s="18"/>
      <c r="H27" s="18"/>
      <c r="I27" s="18"/>
      <c r="J27" s="18"/>
      <c r="K27" s="18"/>
      <c r="L27" s="266"/>
      <c r="M27" s="86"/>
    </row>
    <row r="28" spans="1:13" ht="13.5" thickBot="1" x14ac:dyDescent="0.3">
      <c r="A28" s="79"/>
      <c r="B28" s="109"/>
      <c r="C28" s="257" t="s">
        <v>66</v>
      </c>
      <c r="D28" s="346" t="str">
        <f>D12</f>
        <v>20xx</v>
      </c>
      <c r="E28" s="346" t="str">
        <f t="shared" ref="E28:J28" si="3">E12</f>
        <v>20xx</v>
      </c>
      <c r="F28" s="346" t="str">
        <f t="shared" si="3"/>
        <v>20xx</v>
      </c>
      <c r="G28" s="346" t="str">
        <f t="shared" si="3"/>
        <v>20xx</v>
      </c>
      <c r="H28" s="346" t="str">
        <f t="shared" si="3"/>
        <v>20xx</v>
      </c>
      <c r="I28" s="346" t="str">
        <f t="shared" si="3"/>
        <v>20xx</v>
      </c>
      <c r="J28" s="346" t="str">
        <f t="shared" si="3"/>
        <v>20xx</v>
      </c>
      <c r="K28" s="258" t="s">
        <v>1</v>
      </c>
      <c r="L28" s="259"/>
      <c r="M28" s="86"/>
    </row>
    <row r="29" spans="1:13" ht="17.25" customHeight="1" thickBot="1" x14ac:dyDescent="0.3">
      <c r="A29" s="79"/>
      <c r="B29" s="109"/>
      <c r="C29" s="267" t="s">
        <v>67</v>
      </c>
      <c r="D29" s="17"/>
      <c r="E29" s="17"/>
      <c r="F29" s="17"/>
      <c r="G29" s="17"/>
      <c r="H29" s="17"/>
      <c r="I29" s="17"/>
      <c r="J29" s="17"/>
      <c r="K29" s="268">
        <f t="shared" ref="K29:K39" si="4">SUM(D29:J29)</f>
        <v>0</v>
      </c>
      <c r="L29" s="264"/>
      <c r="M29" s="269"/>
    </row>
    <row r="30" spans="1:13" ht="12.75" customHeight="1" x14ac:dyDescent="0.25">
      <c r="A30" s="79"/>
      <c r="B30" s="109"/>
      <c r="C30" s="330" t="s">
        <v>68</v>
      </c>
      <c r="D30" s="324"/>
      <c r="E30" s="324"/>
      <c r="F30" s="324"/>
      <c r="G30" s="324"/>
      <c r="H30" s="324"/>
      <c r="I30" s="324"/>
      <c r="J30" s="324"/>
      <c r="K30" s="325">
        <f t="shared" si="4"/>
        <v>0</v>
      </c>
      <c r="L30" s="260"/>
      <c r="M30" s="86"/>
    </row>
    <row r="31" spans="1:13" ht="12.75" customHeight="1" x14ac:dyDescent="0.25">
      <c r="A31" s="79"/>
      <c r="B31" s="109"/>
      <c r="C31" s="331" t="s">
        <v>68</v>
      </c>
      <c r="D31" s="326"/>
      <c r="E31" s="326"/>
      <c r="F31" s="326"/>
      <c r="G31" s="326"/>
      <c r="H31" s="326"/>
      <c r="I31" s="326"/>
      <c r="J31" s="326"/>
      <c r="K31" s="327">
        <f t="shared" ref="K31:K34" si="5">SUM(D31:J31)</f>
        <v>0</v>
      </c>
      <c r="L31" s="260"/>
      <c r="M31" s="86"/>
    </row>
    <row r="32" spans="1:13" ht="12.75" customHeight="1" x14ac:dyDescent="0.25">
      <c r="A32" s="79"/>
      <c r="B32" s="109"/>
      <c r="C32" s="331" t="s">
        <v>68</v>
      </c>
      <c r="D32" s="326"/>
      <c r="E32" s="326"/>
      <c r="F32" s="326"/>
      <c r="G32" s="326"/>
      <c r="H32" s="326"/>
      <c r="I32" s="326"/>
      <c r="J32" s="326"/>
      <c r="K32" s="327">
        <f t="shared" si="5"/>
        <v>0</v>
      </c>
      <c r="L32" s="260"/>
      <c r="M32" s="86"/>
    </row>
    <row r="33" spans="1:13" ht="12.75" customHeight="1" x14ac:dyDescent="0.25">
      <c r="A33" s="79"/>
      <c r="B33" s="109"/>
      <c r="C33" s="331" t="s">
        <v>68</v>
      </c>
      <c r="D33" s="326"/>
      <c r="E33" s="326"/>
      <c r="F33" s="326"/>
      <c r="G33" s="326"/>
      <c r="H33" s="326"/>
      <c r="I33" s="326"/>
      <c r="J33" s="326"/>
      <c r="K33" s="327">
        <f t="shared" ref="K33" si="6">SUM(D33:J33)</f>
        <v>0</v>
      </c>
      <c r="L33" s="260"/>
      <c r="M33" s="86"/>
    </row>
    <row r="34" spans="1:13" ht="12.75" customHeight="1" x14ac:dyDescent="0.25">
      <c r="A34" s="79"/>
      <c r="B34" s="109"/>
      <c r="C34" s="331" t="s">
        <v>68</v>
      </c>
      <c r="D34" s="326"/>
      <c r="E34" s="326"/>
      <c r="F34" s="326"/>
      <c r="G34" s="326"/>
      <c r="H34" s="326"/>
      <c r="I34" s="326"/>
      <c r="J34" s="326"/>
      <c r="K34" s="327">
        <f t="shared" si="5"/>
        <v>0</v>
      </c>
      <c r="L34" s="260"/>
      <c r="M34" s="86"/>
    </row>
    <row r="35" spans="1:13" ht="12.75" customHeight="1" x14ac:dyDescent="0.25">
      <c r="A35" s="79"/>
      <c r="B35" s="109"/>
      <c r="C35" s="331" t="s">
        <v>68</v>
      </c>
      <c r="D35" s="326"/>
      <c r="E35" s="326"/>
      <c r="F35" s="326"/>
      <c r="G35" s="326"/>
      <c r="H35" s="326"/>
      <c r="I35" s="326"/>
      <c r="J35" s="326"/>
      <c r="K35" s="327">
        <f t="shared" ref="K35" si="7">SUM(D35:J35)</f>
        <v>0</v>
      </c>
      <c r="L35" s="260"/>
      <c r="M35" s="86"/>
    </row>
    <row r="36" spans="1:13" ht="12.75" customHeight="1" x14ac:dyDescent="0.25">
      <c r="A36" s="79"/>
      <c r="B36" s="109"/>
      <c r="C36" s="331" t="s">
        <v>68</v>
      </c>
      <c r="D36" s="326"/>
      <c r="E36" s="326"/>
      <c r="F36" s="326"/>
      <c r="G36" s="326"/>
      <c r="H36" s="326"/>
      <c r="I36" s="326"/>
      <c r="J36" s="326"/>
      <c r="K36" s="327">
        <f t="shared" ref="K36:K37" si="8">SUM(D36:J36)</f>
        <v>0</v>
      </c>
      <c r="L36" s="260"/>
      <c r="M36" s="86"/>
    </row>
    <row r="37" spans="1:13" ht="12.75" customHeight="1" x14ac:dyDescent="0.25">
      <c r="A37" s="79"/>
      <c r="B37" s="109"/>
      <c r="C37" s="331" t="s">
        <v>68</v>
      </c>
      <c r="D37" s="326"/>
      <c r="E37" s="326"/>
      <c r="F37" s="326"/>
      <c r="G37" s="326"/>
      <c r="H37" s="326"/>
      <c r="I37" s="326"/>
      <c r="J37" s="326"/>
      <c r="K37" s="327">
        <f t="shared" si="8"/>
        <v>0</v>
      </c>
      <c r="L37" s="260"/>
      <c r="M37" s="86"/>
    </row>
    <row r="38" spans="1:13" ht="12.75" customHeight="1" x14ac:dyDescent="0.25">
      <c r="A38" s="79"/>
      <c r="B38" s="109"/>
      <c r="C38" s="331" t="s">
        <v>68</v>
      </c>
      <c r="D38" s="326"/>
      <c r="E38" s="326"/>
      <c r="F38" s="326"/>
      <c r="G38" s="326"/>
      <c r="H38" s="326"/>
      <c r="I38" s="326"/>
      <c r="J38" s="326"/>
      <c r="K38" s="327">
        <f t="shared" ref="K38" si="9">SUM(D38:J38)</f>
        <v>0</v>
      </c>
      <c r="L38" s="260"/>
      <c r="M38" s="86"/>
    </row>
    <row r="39" spans="1:13" ht="12.75" customHeight="1" thickBot="1" x14ac:dyDescent="0.3">
      <c r="A39" s="79"/>
      <c r="B39" s="109"/>
      <c r="C39" s="332" t="s">
        <v>68</v>
      </c>
      <c r="D39" s="328"/>
      <c r="E39" s="328"/>
      <c r="F39" s="328"/>
      <c r="G39" s="328"/>
      <c r="H39" s="328"/>
      <c r="I39" s="328"/>
      <c r="J39" s="328"/>
      <c r="K39" s="329">
        <f t="shared" si="4"/>
        <v>0</v>
      </c>
      <c r="L39" s="260"/>
      <c r="M39" s="86"/>
    </row>
    <row r="40" spans="1:13" ht="12.75" customHeight="1" thickBot="1" x14ac:dyDescent="0.3">
      <c r="A40" s="79"/>
      <c r="B40" s="109"/>
      <c r="C40" s="270" t="s">
        <v>69</v>
      </c>
      <c r="D40" s="271"/>
      <c r="E40" s="271"/>
      <c r="F40" s="271"/>
      <c r="G40" s="271"/>
      <c r="H40" s="271"/>
      <c r="I40" s="271"/>
      <c r="J40" s="271"/>
      <c r="K40" s="272"/>
      <c r="L40" s="260"/>
      <c r="M40" s="86"/>
    </row>
    <row r="41" spans="1:13" x14ac:dyDescent="0.25">
      <c r="A41" s="79"/>
      <c r="B41" s="109"/>
      <c r="C41" s="343">
        <f>'(1) Vue d''ensemble'!E15</f>
        <v>0</v>
      </c>
      <c r="D41" s="324"/>
      <c r="E41" s="324"/>
      <c r="F41" s="324"/>
      <c r="G41" s="324"/>
      <c r="H41" s="324"/>
      <c r="I41" s="324"/>
      <c r="J41" s="324"/>
      <c r="K41" s="325">
        <f t="shared" ref="K41:K51" si="10">SUM(D41:J41)</f>
        <v>0</v>
      </c>
      <c r="L41" s="260"/>
      <c r="M41" s="86"/>
    </row>
    <row r="42" spans="1:13" x14ac:dyDescent="0.25">
      <c r="A42" s="79"/>
      <c r="B42" s="109"/>
      <c r="C42" s="344">
        <f>'(1) Vue d''ensemble'!E16</f>
        <v>0</v>
      </c>
      <c r="D42" s="326"/>
      <c r="E42" s="326"/>
      <c r="F42" s="326"/>
      <c r="G42" s="326"/>
      <c r="H42" s="326"/>
      <c r="I42" s="326"/>
      <c r="J42" s="326"/>
      <c r="K42" s="327">
        <f t="shared" si="10"/>
        <v>0</v>
      </c>
      <c r="L42" s="260"/>
      <c r="M42" s="86"/>
    </row>
    <row r="43" spans="1:13" x14ac:dyDescent="0.25">
      <c r="A43" s="79"/>
      <c r="B43" s="109"/>
      <c r="C43" s="344">
        <f>'(1) Vue d''ensemble'!E17</f>
        <v>0</v>
      </c>
      <c r="D43" s="326"/>
      <c r="E43" s="326"/>
      <c r="F43" s="326"/>
      <c r="G43" s="326"/>
      <c r="H43" s="326"/>
      <c r="I43" s="326"/>
      <c r="J43" s="326"/>
      <c r="K43" s="327">
        <f t="shared" si="10"/>
        <v>0</v>
      </c>
      <c r="L43" s="260"/>
      <c r="M43" s="86"/>
    </row>
    <row r="44" spans="1:13" x14ac:dyDescent="0.25">
      <c r="A44" s="79"/>
      <c r="B44" s="109"/>
      <c r="C44" s="344">
        <f>'(1) Vue d''ensemble'!E18</f>
        <v>0</v>
      </c>
      <c r="D44" s="326"/>
      <c r="E44" s="326"/>
      <c r="F44" s="326"/>
      <c r="G44" s="326"/>
      <c r="H44" s="326"/>
      <c r="I44" s="326"/>
      <c r="J44" s="326"/>
      <c r="K44" s="327">
        <f t="shared" si="10"/>
        <v>0</v>
      </c>
      <c r="L44" s="260"/>
      <c r="M44" s="86"/>
    </row>
    <row r="45" spans="1:13" x14ac:dyDescent="0.25">
      <c r="A45" s="79"/>
      <c r="B45" s="109"/>
      <c r="C45" s="344">
        <f>'(1) Vue d''ensemble'!E19</f>
        <v>0</v>
      </c>
      <c r="D45" s="326"/>
      <c r="E45" s="326"/>
      <c r="F45" s="326"/>
      <c r="G45" s="326"/>
      <c r="H45" s="326"/>
      <c r="I45" s="326"/>
      <c r="J45" s="326"/>
      <c r="K45" s="327">
        <f t="shared" si="10"/>
        <v>0</v>
      </c>
      <c r="L45" s="260"/>
      <c r="M45" s="86"/>
    </row>
    <row r="46" spans="1:13" x14ac:dyDescent="0.25">
      <c r="A46" s="79"/>
      <c r="B46" s="109"/>
      <c r="C46" s="344">
        <f>'(1) Vue d''ensemble'!E20</f>
        <v>0</v>
      </c>
      <c r="D46" s="326"/>
      <c r="E46" s="326"/>
      <c r="F46" s="326"/>
      <c r="G46" s="326"/>
      <c r="H46" s="326"/>
      <c r="I46" s="326"/>
      <c r="J46" s="326"/>
      <c r="K46" s="327">
        <f t="shared" si="10"/>
        <v>0</v>
      </c>
      <c r="L46" s="260"/>
      <c r="M46" s="86"/>
    </row>
    <row r="47" spans="1:13" x14ac:dyDescent="0.25">
      <c r="A47" s="79"/>
      <c r="B47" s="109"/>
      <c r="C47" s="344">
        <f>'(1) Vue d''ensemble'!E21</f>
        <v>0</v>
      </c>
      <c r="D47" s="326"/>
      <c r="E47" s="326"/>
      <c r="F47" s="326"/>
      <c r="G47" s="326"/>
      <c r="H47" s="326"/>
      <c r="I47" s="326"/>
      <c r="J47" s="326"/>
      <c r="K47" s="327">
        <f t="shared" si="10"/>
        <v>0</v>
      </c>
      <c r="L47" s="260"/>
      <c r="M47" s="86"/>
    </row>
    <row r="48" spans="1:13" x14ac:dyDescent="0.25">
      <c r="A48" s="79"/>
      <c r="B48" s="109"/>
      <c r="C48" s="344">
        <f>'(1) Vue d''ensemble'!E22</f>
        <v>0</v>
      </c>
      <c r="D48" s="326"/>
      <c r="E48" s="326"/>
      <c r="F48" s="326"/>
      <c r="G48" s="326"/>
      <c r="H48" s="326"/>
      <c r="I48" s="326"/>
      <c r="J48" s="326"/>
      <c r="K48" s="327">
        <f t="shared" ref="K48:K50" si="11">SUM(D48:J48)</f>
        <v>0</v>
      </c>
      <c r="L48" s="260"/>
      <c r="M48" s="86"/>
    </row>
    <row r="49" spans="1:13" x14ac:dyDescent="0.25">
      <c r="A49" s="79"/>
      <c r="B49" s="109"/>
      <c r="C49" s="344">
        <f>'(1) Vue d''ensemble'!E23</f>
        <v>0</v>
      </c>
      <c r="D49" s="326"/>
      <c r="E49" s="326"/>
      <c r="F49" s="326"/>
      <c r="G49" s="326"/>
      <c r="H49" s="326"/>
      <c r="I49" s="326"/>
      <c r="J49" s="326"/>
      <c r="K49" s="327">
        <f t="shared" si="11"/>
        <v>0</v>
      </c>
      <c r="L49" s="260"/>
      <c r="M49" s="86"/>
    </row>
    <row r="50" spans="1:13" x14ac:dyDescent="0.25">
      <c r="A50" s="79"/>
      <c r="B50" s="109"/>
      <c r="C50" s="344">
        <f>'(1) Vue d''ensemble'!E24</f>
        <v>0</v>
      </c>
      <c r="D50" s="326"/>
      <c r="E50" s="326"/>
      <c r="F50" s="326"/>
      <c r="G50" s="326"/>
      <c r="H50" s="326"/>
      <c r="I50" s="326"/>
      <c r="J50" s="326"/>
      <c r="K50" s="327">
        <f t="shared" si="11"/>
        <v>0</v>
      </c>
      <c r="L50" s="260"/>
      <c r="M50" s="86"/>
    </row>
    <row r="51" spans="1:13" ht="13" thickBot="1" x14ac:dyDescent="0.3">
      <c r="A51" s="79"/>
      <c r="B51" s="109"/>
      <c r="C51" s="347">
        <f>'(1) Vue d''ensemble'!E25</f>
        <v>0</v>
      </c>
      <c r="D51" s="334"/>
      <c r="E51" s="334"/>
      <c r="F51" s="334"/>
      <c r="G51" s="334"/>
      <c r="H51" s="334"/>
      <c r="I51" s="334"/>
      <c r="J51" s="334"/>
      <c r="K51" s="333">
        <f t="shared" si="10"/>
        <v>0</v>
      </c>
      <c r="L51" s="260"/>
      <c r="M51" s="86"/>
    </row>
    <row r="52" spans="1:13" ht="13" x14ac:dyDescent="0.25">
      <c r="A52" s="79"/>
      <c r="B52" s="109"/>
      <c r="C52" s="261" t="s">
        <v>1</v>
      </c>
      <c r="D52" s="273">
        <f t="shared" ref="D52:J52" si="12">SUM(D29:D51)</f>
        <v>0</v>
      </c>
      <c r="E52" s="273">
        <f t="shared" si="12"/>
        <v>0</v>
      </c>
      <c r="F52" s="273">
        <f t="shared" si="12"/>
        <v>0</v>
      </c>
      <c r="G52" s="273">
        <f t="shared" si="12"/>
        <v>0</v>
      </c>
      <c r="H52" s="273">
        <f t="shared" si="12"/>
        <v>0</v>
      </c>
      <c r="I52" s="273">
        <f t="shared" si="12"/>
        <v>0</v>
      </c>
      <c r="J52" s="273">
        <f t="shared" si="12"/>
        <v>0</v>
      </c>
      <c r="K52" s="274">
        <f>ROUND(SUM(K29:K51),0)</f>
        <v>0</v>
      </c>
      <c r="L52" s="264"/>
      <c r="M52" s="475" t="str">
        <f>IF(K52=K24,"","Check totals")</f>
        <v/>
      </c>
    </row>
    <row r="53" spans="1:13" ht="42" customHeight="1" x14ac:dyDescent="0.25">
      <c r="A53" s="79"/>
      <c r="B53" s="275"/>
      <c r="C53" s="276"/>
      <c r="D53" s="277" t="str">
        <f>IF(D29&gt;'(1) Vue d''ensemble'!E49,"Check amount requested","")</f>
        <v/>
      </c>
      <c r="E53" s="277" t="str">
        <f>IF(E29&gt;'(1) Vue d''ensemble'!F49,"Check amount requested","")</f>
        <v/>
      </c>
      <c r="F53" s="277" t="str">
        <f>IF(F29&gt;'(1) Vue d''ensemble'!G49,"Check amount requested","")</f>
        <v/>
      </c>
      <c r="G53" s="277" t="str">
        <f>IF(G29&gt;'(1) Vue d''ensemble'!H49,"Check amount requested","")</f>
        <v/>
      </c>
      <c r="H53" s="277" t="str">
        <f>IF(H29&gt;'(1) Vue d''ensemble'!I49,"Check amount requested","")</f>
        <v/>
      </c>
      <c r="I53" s="277" t="str">
        <f>IF(I29&gt;'(1) Vue d''ensemble'!J49,"Check amount requested","")</f>
        <v/>
      </c>
      <c r="J53" s="277" t="str">
        <f>IF(J29&gt;'(1) Vue d''ensemble'!K49,"Check amount requested","")</f>
        <v/>
      </c>
      <c r="K53" s="278"/>
      <c r="L53" s="279"/>
      <c r="M53" s="476"/>
    </row>
    <row r="54" spans="1:13" ht="19.5" customHeight="1" x14ac:dyDescent="0.25">
      <c r="A54" s="79"/>
      <c r="B54" s="280"/>
      <c r="C54" s="281"/>
      <c r="D54" s="282" t="str">
        <f>IF(D24&lt;&gt;D52,"Check Totals","")</f>
        <v/>
      </c>
      <c r="E54" s="282" t="str">
        <f t="shared" ref="E54:J54" si="13">IF(E24&lt;&gt;E52,"Check Totals","")</f>
        <v/>
      </c>
      <c r="F54" s="282" t="str">
        <f t="shared" si="13"/>
        <v/>
      </c>
      <c r="G54" s="282" t="str">
        <f t="shared" si="13"/>
        <v/>
      </c>
      <c r="H54" s="282" t="str">
        <f t="shared" si="13"/>
        <v/>
      </c>
      <c r="I54" s="282" t="str">
        <f t="shared" si="13"/>
        <v/>
      </c>
      <c r="J54" s="282" t="str">
        <f t="shared" si="13"/>
        <v/>
      </c>
      <c r="K54" s="283"/>
      <c r="L54" s="284"/>
      <c r="M54" s="477"/>
    </row>
    <row r="55" spans="1:13" ht="13" x14ac:dyDescent="0.25">
      <c r="A55" s="76"/>
      <c r="B55" s="70"/>
      <c r="C55" s="286"/>
      <c r="D55" s="287"/>
      <c r="E55" s="287"/>
      <c r="F55" s="287"/>
      <c r="G55" s="287"/>
      <c r="H55" s="287"/>
      <c r="I55" s="287"/>
      <c r="J55" s="287"/>
      <c r="K55" s="287"/>
      <c r="L55" s="288"/>
      <c r="M55" s="289"/>
    </row>
    <row r="56" spans="1:13" ht="13" x14ac:dyDescent="0.25">
      <c r="A56" s="79"/>
      <c r="B56" s="249"/>
      <c r="C56" s="290"/>
      <c r="D56" s="291"/>
      <c r="E56" s="291"/>
      <c r="F56" s="291"/>
      <c r="G56" s="291"/>
      <c r="H56" s="291"/>
      <c r="I56" s="291"/>
      <c r="J56" s="291"/>
      <c r="K56" s="291"/>
      <c r="L56" s="292"/>
      <c r="M56" s="285"/>
    </row>
    <row r="57" spans="1:13" ht="15.5" x14ac:dyDescent="0.25">
      <c r="A57" s="79"/>
      <c r="B57" s="252"/>
      <c r="C57" s="253" t="s">
        <v>14</v>
      </c>
      <c r="D57" s="69"/>
      <c r="E57" s="69"/>
      <c r="F57" s="69"/>
      <c r="G57" s="69"/>
      <c r="H57" s="69"/>
      <c r="I57" s="69"/>
      <c r="J57" s="69"/>
      <c r="K57" s="69"/>
      <c r="L57" s="254"/>
      <c r="M57" s="86"/>
    </row>
    <row r="58" spans="1:13" ht="13.5" thickBot="1" x14ac:dyDescent="0.3">
      <c r="A58" s="79"/>
      <c r="B58" s="153"/>
      <c r="C58" s="293" t="s">
        <v>71</v>
      </c>
      <c r="D58" s="294"/>
      <c r="E58" s="294"/>
      <c r="F58" s="294"/>
      <c r="G58" s="294"/>
      <c r="H58" s="294"/>
      <c r="I58" s="294"/>
      <c r="J58" s="294"/>
      <c r="K58" s="76"/>
      <c r="L58" s="295"/>
      <c r="M58" s="296"/>
    </row>
    <row r="59" spans="1:13" ht="13.5" thickBot="1" x14ac:dyDescent="0.3">
      <c r="A59" s="79"/>
      <c r="B59" s="153"/>
      <c r="C59" s="294"/>
      <c r="D59" s="413" t="s">
        <v>70</v>
      </c>
      <c r="E59" s="414"/>
      <c r="F59" s="414"/>
      <c r="G59" s="414"/>
      <c r="H59" s="414"/>
      <c r="I59" s="414"/>
      <c r="J59" s="415"/>
      <c r="K59" s="76"/>
      <c r="L59" s="295"/>
      <c r="M59" s="296"/>
    </row>
    <row r="60" spans="1:13" ht="13.5" thickBot="1" x14ac:dyDescent="0.3">
      <c r="A60" s="79"/>
      <c r="B60" s="109"/>
      <c r="C60" s="297"/>
      <c r="D60" s="298" t="str">
        <f t="shared" ref="D60:J60" si="14">D67</f>
        <v>20xx</v>
      </c>
      <c r="E60" s="298" t="str">
        <f t="shared" si="14"/>
        <v>20xx</v>
      </c>
      <c r="F60" s="298" t="str">
        <f t="shared" si="14"/>
        <v>20xx</v>
      </c>
      <c r="G60" s="298" t="str">
        <f t="shared" si="14"/>
        <v>20xx</v>
      </c>
      <c r="H60" s="298" t="str">
        <f t="shared" si="14"/>
        <v>20xx</v>
      </c>
      <c r="I60" s="298" t="str">
        <f t="shared" si="14"/>
        <v>20xx</v>
      </c>
      <c r="J60" s="298" t="str">
        <f t="shared" si="14"/>
        <v>20xx</v>
      </c>
      <c r="K60" s="299"/>
      <c r="L60" s="259"/>
      <c r="M60" s="296"/>
    </row>
    <row r="61" spans="1:13" ht="13" x14ac:dyDescent="0.25">
      <c r="A61" s="79"/>
      <c r="B61" s="109"/>
      <c r="C61" s="353" t="s">
        <v>71</v>
      </c>
      <c r="D61" s="300">
        <f>'(3) Coûts d''exploit. fixes'!I49+'(3) Coûts d''exploit. variables'!I49</f>
        <v>0</v>
      </c>
      <c r="E61" s="300">
        <f>'(3) Coûts d''exploit. fixes'!I49+'(3) Coûts d''exploit. variables'!L49</f>
        <v>0</v>
      </c>
      <c r="F61" s="300">
        <f>'(3) Coûts d''exploit. fixes'!I49+'(3) Coûts d''exploit. variables'!O49</f>
        <v>0</v>
      </c>
      <c r="G61" s="300">
        <f>'(3) Coûts d''exploit. fixes'!I49+'(3) Coûts d''exploit. variables'!R49</f>
        <v>0</v>
      </c>
      <c r="H61" s="300">
        <f>'(3) Coûts d''exploit. fixes'!I49+'(3) Coûts d''exploit. variables'!U49</f>
        <v>0</v>
      </c>
      <c r="I61" s="300">
        <f>'(3) Coûts d''exploit. fixes'!I49+'(3) Coûts d''exploit. variables'!X49</f>
        <v>0</v>
      </c>
      <c r="J61" s="300">
        <f>'(3) Coûts d''exploit. fixes'!I49+'(3) Coûts d''exploit. variables'!AA49</f>
        <v>0</v>
      </c>
      <c r="K61" s="301"/>
      <c r="L61" s="259"/>
      <c r="M61" s="296"/>
    </row>
    <row r="62" spans="1:13" ht="13" x14ac:dyDescent="0.25">
      <c r="A62" s="79"/>
      <c r="B62" s="109"/>
      <c r="C62" s="353" t="s">
        <v>72</v>
      </c>
      <c r="D62" s="302">
        <f>D61-('(3) Coûts d''exploit. fixes'!I74+'(3) Coûts d''exploit. variables'!I86)</f>
        <v>0</v>
      </c>
      <c r="E62" s="302">
        <f>E61-('(3) Coûts d''exploit. fixes'!I74+'(3) Coûts d''exploit. variables'!L86)</f>
        <v>0</v>
      </c>
      <c r="F62" s="302">
        <f>F61-('(3) Coûts d''exploit. fixes'!I74+'(3) Coûts d''exploit. variables'!O86)</f>
        <v>0</v>
      </c>
      <c r="G62" s="302">
        <f>G61-('(3) Coûts d''exploit. fixes'!I74+'(3) Coûts d''exploit. variables'!R86)</f>
        <v>0</v>
      </c>
      <c r="H62" s="302">
        <f>H61-('(3) Coûts d''exploit. fixes'!I74+'(3) Coûts d''exploit. variables'!U86)</f>
        <v>0</v>
      </c>
      <c r="I62" s="302">
        <f>I61-('(3) Coûts d''exploit. fixes'!I74+'(3) Coûts d''exploit. variables'!X86)</f>
        <v>0</v>
      </c>
      <c r="J62" s="302">
        <f>J61-('(3) Coûts d''exploit. fixes'!I74+'(3) Coûts d''exploit. variables'!AA86)</f>
        <v>0</v>
      </c>
      <c r="K62" s="301"/>
      <c r="L62" s="259"/>
      <c r="M62" s="296"/>
    </row>
    <row r="63" spans="1:13" ht="13.5" thickBot="1" x14ac:dyDescent="0.3">
      <c r="A63" s="79"/>
      <c r="B63" s="109"/>
      <c r="C63" s="353" t="s">
        <v>73</v>
      </c>
      <c r="D63" s="303">
        <f>D62*'(1) Vue d''ensemble'!E29</f>
        <v>0</v>
      </c>
      <c r="E63" s="303">
        <f>E62*'(1) Vue d''ensemble'!E29</f>
        <v>0</v>
      </c>
      <c r="F63" s="303">
        <f>F62*'(1) Vue d''ensemble'!E29</f>
        <v>0</v>
      </c>
      <c r="G63" s="303">
        <f>G62*'(1) Vue d''ensemble'!E29</f>
        <v>0</v>
      </c>
      <c r="H63" s="303">
        <f>H62*'(1) Vue d''ensemble'!E29</f>
        <v>0</v>
      </c>
      <c r="I63" s="303">
        <f>I62*'(1) Vue d''ensemble'!E29</f>
        <v>0</v>
      </c>
      <c r="J63" s="303">
        <f>J62*'(1) Vue d''ensemble'!E29</f>
        <v>0</v>
      </c>
      <c r="K63" s="301"/>
      <c r="L63" s="259"/>
      <c r="M63" s="296"/>
    </row>
    <row r="64" spans="1:13" ht="13" x14ac:dyDescent="0.25">
      <c r="A64" s="79"/>
      <c r="B64" s="109"/>
      <c r="C64" s="304"/>
      <c r="D64" s="305"/>
      <c r="E64" s="305"/>
      <c r="F64" s="305"/>
      <c r="G64" s="305"/>
      <c r="H64" s="305"/>
      <c r="I64" s="305"/>
      <c r="J64" s="305"/>
      <c r="K64" s="306"/>
      <c r="L64" s="259"/>
      <c r="M64" s="296"/>
    </row>
    <row r="65" spans="1:13" ht="13.5" thickBot="1" x14ac:dyDescent="0.3">
      <c r="A65" s="79"/>
      <c r="B65" s="153"/>
      <c r="C65" s="87" t="s">
        <v>74</v>
      </c>
      <c r="D65" s="69"/>
      <c r="E65" s="69"/>
      <c r="F65" s="69"/>
      <c r="G65" s="69"/>
      <c r="H65" s="69"/>
      <c r="I65" s="69"/>
      <c r="J65" s="69"/>
      <c r="K65" s="76"/>
      <c r="L65" s="295"/>
      <c r="M65" s="296"/>
    </row>
    <row r="66" spans="1:13" ht="13.5" thickBot="1" x14ac:dyDescent="0.3">
      <c r="A66" s="79"/>
      <c r="B66" s="153"/>
      <c r="C66" s="76"/>
      <c r="D66" s="413" t="s">
        <v>70</v>
      </c>
      <c r="E66" s="414"/>
      <c r="F66" s="414"/>
      <c r="G66" s="414"/>
      <c r="H66" s="414"/>
      <c r="I66" s="414"/>
      <c r="J66" s="415"/>
      <c r="K66" s="76"/>
      <c r="L66" s="295"/>
      <c r="M66" s="296"/>
    </row>
    <row r="67" spans="1:13" ht="13.5" thickBot="1" x14ac:dyDescent="0.3">
      <c r="A67" s="79"/>
      <c r="B67" s="109"/>
      <c r="C67" s="257" t="s">
        <v>49</v>
      </c>
      <c r="D67" s="16" t="s">
        <v>11</v>
      </c>
      <c r="E67" s="16" t="s">
        <v>11</v>
      </c>
      <c r="F67" s="16" t="s">
        <v>11</v>
      </c>
      <c r="G67" s="16" t="s">
        <v>11</v>
      </c>
      <c r="H67" s="16" t="s">
        <v>11</v>
      </c>
      <c r="I67" s="16" t="s">
        <v>11</v>
      </c>
      <c r="J67" s="16" t="s">
        <v>11</v>
      </c>
      <c r="K67" s="307" t="s">
        <v>1</v>
      </c>
      <c r="L67" s="259"/>
      <c r="M67" s="296"/>
    </row>
    <row r="68" spans="1:13" x14ac:dyDescent="0.25">
      <c r="A68" s="79"/>
      <c r="B68" s="109"/>
      <c r="C68" s="343">
        <f>'(1) Vue d''ensemble'!E15</f>
        <v>0</v>
      </c>
      <c r="D68" s="335"/>
      <c r="E68" s="335"/>
      <c r="F68" s="335"/>
      <c r="G68" s="335"/>
      <c r="H68" s="335"/>
      <c r="I68" s="335"/>
      <c r="J68" s="335"/>
      <c r="K68" s="308">
        <f>SUM(D68:J68)</f>
        <v>0</v>
      </c>
      <c r="L68" s="260"/>
      <c r="M68" s="296"/>
    </row>
    <row r="69" spans="1:13" x14ac:dyDescent="0.25">
      <c r="A69" s="79"/>
      <c r="B69" s="109"/>
      <c r="C69" s="344">
        <f>'(1) Vue d''ensemble'!E16</f>
        <v>0</v>
      </c>
      <c r="D69" s="336"/>
      <c r="E69" s="336"/>
      <c r="F69" s="336"/>
      <c r="G69" s="336"/>
      <c r="H69" s="336"/>
      <c r="I69" s="336"/>
      <c r="J69" s="336"/>
      <c r="K69" s="308">
        <f t="shared" ref="K69:K78" si="15">SUM(D69:J69)</f>
        <v>0</v>
      </c>
      <c r="L69" s="260"/>
      <c r="M69" s="296"/>
    </row>
    <row r="70" spans="1:13" x14ac:dyDescent="0.25">
      <c r="A70" s="79"/>
      <c r="B70" s="109"/>
      <c r="C70" s="344">
        <f>'(1) Vue d''ensemble'!E17</f>
        <v>0</v>
      </c>
      <c r="D70" s="336"/>
      <c r="E70" s="336"/>
      <c r="F70" s="336"/>
      <c r="G70" s="336"/>
      <c r="H70" s="336"/>
      <c r="I70" s="336"/>
      <c r="J70" s="336"/>
      <c r="K70" s="308">
        <f t="shared" si="15"/>
        <v>0</v>
      </c>
      <c r="L70" s="260"/>
      <c r="M70" s="296"/>
    </row>
    <row r="71" spans="1:13" x14ac:dyDescent="0.25">
      <c r="A71" s="79"/>
      <c r="B71" s="109"/>
      <c r="C71" s="344">
        <f>'(1) Vue d''ensemble'!E18</f>
        <v>0</v>
      </c>
      <c r="D71" s="337"/>
      <c r="E71" s="337"/>
      <c r="F71" s="337"/>
      <c r="G71" s="337"/>
      <c r="H71" s="337"/>
      <c r="I71" s="337"/>
      <c r="J71" s="337"/>
      <c r="K71" s="308">
        <f t="shared" si="15"/>
        <v>0</v>
      </c>
      <c r="L71" s="260"/>
      <c r="M71" s="296"/>
    </row>
    <row r="72" spans="1:13" x14ac:dyDescent="0.25">
      <c r="A72" s="79"/>
      <c r="B72" s="109"/>
      <c r="C72" s="344">
        <f>'(1) Vue d''ensemble'!E19</f>
        <v>0</v>
      </c>
      <c r="D72" s="337"/>
      <c r="E72" s="337"/>
      <c r="F72" s="337"/>
      <c r="G72" s="337"/>
      <c r="H72" s="337"/>
      <c r="I72" s="337"/>
      <c r="J72" s="337"/>
      <c r="K72" s="308">
        <f t="shared" si="15"/>
        <v>0</v>
      </c>
      <c r="L72" s="260"/>
      <c r="M72" s="296"/>
    </row>
    <row r="73" spans="1:13" x14ac:dyDescent="0.25">
      <c r="A73" s="79"/>
      <c r="B73" s="109"/>
      <c r="C73" s="344">
        <f>'(1) Vue d''ensemble'!E20</f>
        <v>0</v>
      </c>
      <c r="D73" s="337"/>
      <c r="E73" s="337"/>
      <c r="F73" s="337"/>
      <c r="G73" s="337"/>
      <c r="H73" s="337"/>
      <c r="I73" s="337"/>
      <c r="J73" s="337"/>
      <c r="K73" s="308">
        <f t="shared" si="15"/>
        <v>0</v>
      </c>
      <c r="L73" s="260"/>
      <c r="M73" s="296"/>
    </row>
    <row r="74" spans="1:13" x14ac:dyDescent="0.25">
      <c r="A74" s="79"/>
      <c r="B74" s="109"/>
      <c r="C74" s="344">
        <f>'(1) Vue d''ensemble'!E21</f>
        <v>0</v>
      </c>
      <c r="D74" s="337"/>
      <c r="E74" s="337"/>
      <c r="F74" s="337"/>
      <c r="G74" s="337"/>
      <c r="H74" s="337"/>
      <c r="I74" s="337"/>
      <c r="J74" s="337"/>
      <c r="K74" s="308">
        <f t="shared" si="15"/>
        <v>0</v>
      </c>
      <c r="L74" s="260"/>
      <c r="M74" s="296"/>
    </row>
    <row r="75" spans="1:13" x14ac:dyDescent="0.25">
      <c r="A75" s="79"/>
      <c r="B75" s="109"/>
      <c r="C75" s="344">
        <f>'(1) Vue d''ensemble'!E22</f>
        <v>0</v>
      </c>
      <c r="D75" s="337"/>
      <c r="E75" s="337"/>
      <c r="F75" s="337"/>
      <c r="G75" s="337"/>
      <c r="H75" s="337"/>
      <c r="I75" s="337"/>
      <c r="J75" s="337"/>
      <c r="K75" s="308">
        <f t="shared" ref="K75:K77" si="16">SUM(D75:J75)</f>
        <v>0</v>
      </c>
      <c r="L75" s="260"/>
      <c r="M75" s="296"/>
    </row>
    <row r="76" spans="1:13" x14ac:dyDescent="0.25">
      <c r="A76" s="79"/>
      <c r="B76" s="109"/>
      <c r="C76" s="344">
        <f>'(1) Vue d''ensemble'!E23</f>
        <v>0</v>
      </c>
      <c r="D76" s="337"/>
      <c r="E76" s="337"/>
      <c r="F76" s="337"/>
      <c r="G76" s="337"/>
      <c r="H76" s="337"/>
      <c r="I76" s="337"/>
      <c r="J76" s="337"/>
      <c r="K76" s="308">
        <f t="shared" si="16"/>
        <v>0</v>
      </c>
      <c r="L76" s="260"/>
      <c r="M76" s="296"/>
    </row>
    <row r="77" spans="1:13" x14ac:dyDescent="0.25">
      <c r="A77" s="79"/>
      <c r="B77" s="109"/>
      <c r="C77" s="344">
        <f>'(1) Vue d''ensemble'!E24</f>
        <v>0</v>
      </c>
      <c r="D77" s="337"/>
      <c r="E77" s="337"/>
      <c r="F77" s="337"/>
      <c r="G77" s="337"/>
      <c r="H77" s="337"/>
      <c r="I77" s="337"/>
      <c r="J77" s="337"/>
      <c r="K77" s="308">
        <f t="shared" si="16"/>
        <v>0</v>
      </c>
      <c r="L77" s="260"/>
      <c r="M77" s="296"/>
    </row>
    <row r="78" spans="1:13" ht="13" thickBot="1" x14ac:dyDescent="0.3">
      <c r="A78" s="79"/>
      <c r="B78" s="109"/>
      <c r="C78" s="345">
        <f>'(1) Vue d''ensemble'!E25</f>
        <v>0</v>
      </c>
      <c r="D78" s="338"/>
      <c r="E78" s="338"/>
      <c r="F78" s="338"/>
      <c r="G78" s="338"/>
      <c r="H78" s="338"/>
      <c r="I78" s="338"/>
      <c r="J78" s="338"/>
      <c r="K78" s="308">
        <f t="shared" si="15"/>
        <v>0</v>
      </c>
      <c r="L78" s="260"/>
      <c r="M78" s="296"/>
    </row>
    <row r="79" spans="1:13" ht="12.75" customHeight="1" x14ac:dyDescent="0.25">
      <c r="A79" s="79"/>
      <c r="B79" s="109"/>
      <c r="C79" s="261" t="s">
        <v>1</v>
      </c>
      <c r="D79" s="262">
        <f>SUM(D68:D78)</f>
        <v>0</v>
      </c>
      <c r="E79" s="262">
        <f>SUM(E68:E78)</f>
        <v>0</v>
      </c>
      <c r="F79" s="262">
        <f>SUM(F68:F78)</f>
        <v>0</v>
      </c>
      <c r="G79" s="262">
        <f>SUM(G68:G78)</f>
        <v>0</v>
      </c>
      <c r="H79" s="262">
        <f t="shared" ref="H79:J79" si="17">SUM(H68:H78)</f>
        <v>0</v>
      </c>
      <c r="I79" s="262">
        <f t="shared" si="17"/>
        <v>0</v>
      </c>
      <c r="J79" s="262">
        <f t="shared" si="17"/>
        <v>0</v>
      </c>
      <c r="K79" s="309">
        <f>ROUND(SUM(K68:K78),0)</f>
        <v>0</v>
      </c>
      <c r="L79" s="264"/>
      <c r="M79" s="310" t="str">
        <f>IF(K79&lt;&gt;D61+E61+F61+G61+H61+I61+J61,"Check total (3)","")</f>
        <v/>
      </c>
    </row>
    <row r="80" spans="1:13" ht="56.25" customHeight="1" x14ac:dyDescent="0.25">
      <c r="A80" s="79"/>
      <c r="B80" s="153"/>
      <c r="C80" s="79"/>
      <c r="D80" s="265" t="str">
        <f>IF(D79&lt;&gt;D61,"Le total doit correspondre aux OPEX annuelles","")</f>
        <v/>
      </c>
      <c r="E80" s="265" t="str">
        <f t="shared" ref="E80:J80" si="18">IF(E79&lt;&gt;E61,"Le total doit correspondre aux OPEX annuelles","")</f>
        <v/>
      </c>
      <c r="F80" s="265" t="str">
        <f t="shared" si="18"/>
        <v/>
      </c>
      <c r="G80" s="265" t="str">
        <f t="shared" si="18"/>
        <v/>
      </c>
      <c r="H80" s="265" t="str">
        <f t="shared" si="18"/>
        <v/>
      </c>
      <c r="I80" s="265" t="str">
        <f t="shared" si="18"/>
        <v/>
      </c>
      <c r="J80" s="265" t="str">
        <f t="shared" si="18"/>
        <v/>
      </c>
      <c r="K80" s="18"/>
      <c r="L80" s="107"/>
      <c r="M80" s="296"/>
    </row>
    <row r="81" spans="1:13" ht="15.75" customHeight="1" x14ac:dyDescent="0.25">
      <c r="A81" s="79"/>
      <c r="B81" s="153"/>
      <c r="C81" s="493" t="s">
        <v>77</v>
      </c>
      <c r="D81" s="494"/>
      <c r="E81" s="494"/>
      <c r="F81" s="494"/>
      <c r="G81" s="494"/>
      <c r="H81" s="494"/>
      <c r="I81" s="494"/>
      <c r="J81" s="494"/>
      <c r="K81" s="494"/>
      <c r="L81" s="266"/>
      <c r="M81" s="86"/>
    </row>
    <row r="82" spans="1:13" ht="4.5" customHeight="1" x14ac:dyDescent="0.25">
      <c r="A82" s="79"/>
      <c r="B82" s="153"/>
      <c r="C82" s="88"/>
      <c r="D82" s="18"/>
      <c r="E82" s="18"/>
      <c r="F82" s="18"/>
      <c r="G82" s="18"/>
      <c r="H82" s="18"/>
      <c r="I82" s="18"/>
      <c r="J82" s="18"/>
      <c r="K82" s="18"/>
      <c r="L82" s="266"/>
      <c r="M82" s="86"/>
    </row>
    <row r="83" spans="1:13" ht="13.5" thickBot="1" x14ac:dyDescent="0.3">
      <c r="A83" s="79"/>
      <c r="B83" s="109"/>
      <c r="C83" s="257" t="s">
        <v>66</v>
      </c>
      <c r="D83" s="346" t="str">
        <f>D67</f>
        <v>20xx</v>
      </c>
      <c r="E83" s="346" t="str">
        <f t="shared" ref="E83:J83" si="19">E67</f>
        <v>20xx</v>
      </c>
      <c r="F83" s="346" t="str">
        <f t="shared" si="19"/>
        <v>20xx</v>
      </c>
      <c r="G83" s="346" t="str">
        <f t="shared" si="19"/>
        <v>20xx</v>
      </c>
      <c r="H83" s="346" t="str">
        <f t="shared" si="19"/>
        <v>20xx</v>
      </c>
      <c r="I83" s="346" t="str">
        <f t="shared" si="19"/>
        <v>20xx</v>
      </c>
      <c r="J83" s="348" t="str">
        <f t="shared" si="19"/>
        <v>20xx</v>
      </c>
      <c r="K83" s="311" t="s">
        <v>1</v>
      </c>
      <c r="L83" s="259"/>
      <c r="M83" s="86"/>
    </row>
    <row r="84" spans="1:13" ht="16" customHeight="1" thickBot="1" x14ac:dyDescent="0.3">
      <c r="A84" s="79"/>
      <c r="B84" s="109"/>
      <c r="C84" s="267" t="s">
        <v>78</v>
      </c>
      <c r="D84" s="52"/>
      <c r="E84" s="52"/>
      <c r="F84" s="52"/>
      <c r="G84" s="52"/>
      <c r="H84" s="52"/>
      <c r="I84" s="52"/>
      <c r="J84" s="52"/>
      <c r="K84" s="312">
        <f>SUM(D84:J84)</f>
        <v>0</v>
      </c>
      <c r="L84" s="264"/>
      <c r="M84" s="269"/>
    </row>
    <row r="85" spans="1:13" ht="12.75" customHeight="1" thickBot="1" x14ac:dyDescent="0.3">
      <c r="A85" s="79"/>
      <c r="B85" s="109"/>
      <c r="C85" s="270" t="s">
        <v>79</v>
      </c>
      <c r="D85" s="313"/>
      <c r="E85" s="314"/>
      <c r="F85" s="314"/>
      <c r="G85" s="314"/>
      <c r="H85" s="314"/>
      <c r="I85" s="314"/>
      <c r="J85" s="315"/>
      <c r="K85" s="316"/>
      <c r="L85" s="260"/>
      <c r="M85" s="86"/>
    </row>
    <row r="86" spans="1:13" ht="12.75" customHeight="1" x14ac:dyDescent="0.25">
      <c r="A86" s="79"/>
      <c r="B86" s="109"/>
      <c r="C86" s="330" t="s">
        <v>68</v>
      </c>
      <c r="D86" s="335"/>
      <c r="E86" s="335"/>
      <c r="F86" s="335"/>
      <c r="G86" s="335"/>
      <c r="H86" s="335"/>
      <c r="I86" s="335"/>
      <c r="J86" s="335"/>
      <c r="K86" s="317">
        <f t="shared" ref="K86:K95" si="20">SUM(D86:J86)</f>
        <v>0</v>
      </c>
      <c r="L86" s="260"/>
      <c r="M86" s="86"/>
    </row>
    <row r="87" spans="1:13" ht="12.75" customHeight="1" x14ac:dyDescent="0.25">
      <c r="A87" s="79"/>
      <c r="B87" s="109"/>
      <c r="C87" s="331" t="s">
        <v>68</v>
      </c>
      <c r="D87" s="336"/>
      <c r="E87" s="336"/>
      <c r="F87" s="336"/>
      <c r="G87" s="336"/>
      <c r="H87" s="336"/>
      <c r="I87" s="336"/>
      <c r="J87" s="336"/>
      <c r="K87" s="317">
        <f t="shared" si="20"/>
        <v>0</v>
      </c>
      <c r="L87" s="260"/>
      <c r="M87" s="86"/>
    </row>
    <row r="88" spans="1:13" ht="12.75" customHeight="1" x14ac:dyDescent="0.25">
      <c r="A88" s="79"/>
      <c r="B88" s="109"/>
      <c r="C88" s="331" t="s">
        <v>68</v>
      </c>
      <c r="D88" s="336"/>
      <c r="E88" s="336"/>
      <c r="F88" s="336"/>
      <c r="G88" s="336"/>
      <c r="H88" s="336"/>
      <c r="I88" s="336"/>
      <c r="J88" s="336"/>
      <c r="K88" s="317">
        <f t="shared" si="20"/>
        <v>0</v>
      </c>
      <c r="L88" s="260"/>
      <c r="M88" s="86"/>
    </row>
    <row r="89" spans="1:13" ht="12.75" customHeight="1" x14ac:dyDescent="0.25">
      <c r="A89" s="79"/>
      <c r="B89" s="109"/>
      <c r="C89" s="331" t="s">
        <v>68</v>
      </c>
      <c r="D89" s="336"/>
      <c r="E89" s="336"/>
      <c r="F89" s="336"/>
      <c r="G89" s="336"/>
      <c r="H89" s="336"/>
      <c r="I89" s="336"/>
      <c r="J89" s="336"/>
      <c r="K89" s="317">
        <f t="shared" si="20"/>
        <v>0</v>
      </c>
      <c r="L89" s="260"/>
      <c r="M89" s="86"/>
    </row>
    <row r="90" spans="1:13" ht="12.75" customHeight="1" x14ac:dyDescent="0.25">
      <c r="A90" s="79"/>
      <c r="B90" s="109"/>
      <c r="C90" s="331" t="s">
        <v>68</v>
      </c>
      <c r="D90" s="336"/>
      <c r="E90" s="336"/>
      <c r="F90" s="336"/>
      <c r="G90" s="336"/>
      <c r="H90" s="336"/>
      <c r="I90" s="336"/>
      <c r="J90" s="336"/>
      <c r="K90" s="317">
        <f t="shared" si="20"/>
        <v>0</v>
      </c>
      <c r="L90" s="260"/>
      <c r="M90" s="86"/>
    </row>
    <row r="91" spans="1:13" ht="12.75" customHeight="1" x14ac:dyDescent="0.25">
      <c r="A91" s="79"/>
      <c r="B91" s="109"/>
      <c r="C91" s="331" t="s">
        <v>68</v>
      </c>
      <c r="D91" s="336"/>
      <c r="E91" s="336"/>
      <c r="F91" s="336"/>
      <c r="G91" s="336"/>
      <c r="H91" s="336"/>
      <c r="I91" s="336"/>
      <c r="J91" s="336"/>
      <c r="K91" s="317">
        <f t="shared" ref="K91:K94" si="21">SUM(D91:J91)</f>
        <v>0</v>
      </c>
      <c r="L91" s="260"/>
      <c r="M91" s="86"/>
    </row>
    <row r="92" spans="1:13" ht="12.75" customHeight="1" x14ac:dyDescent="0.25">
      <c r="A92" s="79"/>
      <c r="B92" s="109"/>
      <c r="C92" s="331" t="s">
        <v>68</v>
      </c>
      <c r="D92" s="336"/>
      <c r="E92" s="336"/>
      <c r="F92" s="336"/>
      <c r="G92" s="336"/>
      <c r="H92" s="336"/>
      <c r="I92" s="336"/>
      <c r="J92" s="336"/>
      <c r="K92" s="317">
        <f t="shared" si="21"/>
        <v>0</v>
      </c>
      <c r="L92" s="260"/>
      <c r="M92" s="86"/>
    </row>
    <row r="93" spans="1:13" ht="12.75" customHeight="1" x14ac:dyDescent="0.25">
      <c r="A93" s="79"/>
      <c r="B93" s="109"/>
      <c r="C93" s="331" t="s">
        <v>68</v>
      </c>
      <c r="D93" s="336"/>
      <c r="E93" s="336"/>
      <c r="F93" s="336"/>
      <c r="G93" s="336"/>
      <c r="H93" s="336"/>
      <c r="I93" s="336"/>
      <c r="J93" s="336"/>
      <c r="K93" s="317">
        <f t="shared" si="21"/>
        <v>0</v>
      </c>
      <c r="L93" s="260"/>
      <c r="M93" s="86"/>
    </row>
    <row r="94" spans="1:13" ht="12.75" customHeight="1" x14ac:dyDescent="0.25">
      <c r="A94" s="79"/>
      <c r="B94" s="109"/>
      <c r="C94" s="331" t="s">
        <v>68</v>
      </c>
      <c r="D94" s="336"/>
      <c r="E94" s="336"/>
      <c r="F94" s="336"/>
      <c r="G94" s="336"/>
      <c r="H94" s="336"/>
      <c r="I94" s="336"/>
      <c r="J94" s="336"/>
      <c r="K94" s="317">
        <f t="shared" si="21"/>
        <v>0</v>
      </c>
      <c r="L94" s="260"/>
      <c r="M94" s="86"/>
    </row>
    <row r="95" spans="1:13" ht="12.75" customHeight="1" thickBot="1" x14ac:dyDescent="0.3">
      <c r="A95" s="79"/>
      <c r="B95" s="109"/>
      <c r="C95" s="332" t="s">
        <v>68</v>
      </c>
      <c r="D95" s="339"/>
      <c r="E95" s="339"/>
      <c r="F95" s="339"/>
      <c r="G95" s="339"/>
      <c r="H95" s="339"/>
      <c r="I95" s="339"/>
      <c r="J95" s="339"/>
      <c r="K95" s="317">
        <f t="shared" si="20"/>
        <v>0</v>
      </c>
      <c r="L95" s="260"/>
      <c r="M95" s="86"/>
    </row>
    <row r="96" spans="1:13" ht="12.75" customHeight="1" thickBot="1" x14ac:dyDescent="0.3">
      <c r="A96" s="79"/>
      <c r="B96" s="109"/>
      <c r="C96" s="270" t="s">
        <v>69</v>
      </c>
      <c r="D96" s="314"/>
      <c r="E96" s="314"/>
      <c r="F96" s="314"/>
      <c r="G96" s="314"/>
      <c r="H96" s="314"/>
      <c r="I96" s="314"/>
      <c r="J96" s="315"/>
      <c r="K96" s="316"/>
      <c r="L96" s="260"/>
      <c r="M96" s="86"/>
    </row>
    <row r="97" spans="1:13" x14ac:dyDescent="0.25">
      <c r="A97" s="79"/>
      <c r="B97" s="109"/>
      <c r="C97" s="343">
        <f>'(1) Vue d''ensemble'!E15</f>
        <v>0</v>
      </c>
      <c r="D97" s="340"/>
      <c r="E97" s="335"/>
      <c r="F97" s="335"/>
      <c r="G97" s="335"/>
      <c r="H97" s="335"/>
      <c r="I97" s="335"/>
      <c r="J97" s="335"/>
      <c r="K97" s="317">
        <f>SUM(D97:J97)</f>
        <v>0</v>
      </c>
      <c r="L97" s="260"/>
      <c r="M97" s="86"/>
    </row>
    <row r="98" spans="1:13" x14ac:dyDescent="0.25">
      <c r="A98" s="79"/>
      <c r="B98" s="109"/>
      <c r="C98" s="344">
        <f>'(1) Vue d''ensemble'!E16</f>
        <v>0</v>
      </c>
      <c r="D98" s="341"/>
      <c r="E98" s="336"/>
      <c r="F98" s="336"/>
      <c r="G98" s="336"/>
      <c r="H98" s="336"/>
      <c r="I98" s="336"/>
      <c r="J98" s="336"/>
      <c r="K98" s="317">
        <f t="shared" ref="K98:K107" si="22">SUM(D98:J98)</f>
        <v>0</v>
      </c>
      <c r="L98" s="260"/>
      <c r="M98" s="86"/>
    </row>
    <row r="99" spans="1:13" x14ac:dyDescent="0.25">
      <c r="A99" s="79"/>
      <c r="B99" s="109"/>
      <c r="C99" s="344">
        <f>'(1) Vue d''ensemble'!E17</f>
        <v>0</v>
      </c>
      <c r="D99" s="341"/>
      <c r="E99" s="336"/>
      <c r="F99" s="336"/>
      <c r="G99" s="336"/>
      <c r="H99" s="336"/>
      <c r="I99" s="336"/>
      <c r="J99" s="336"/>
      <c r="K99" s="317">
        <f t="shared" si="22"/>
        <v>0</v>
      </c>
      <c r="L99" s="260"/>
      <c r="M99" s="86"/>
    </row>
    <row r="100" spans="1:13" x14ac:dyDescent="0.25">
      <c r="A100" s="79"/>
      <c r="B100" s="109"/>
      <c r="C100" s="344">
        <f>'(1) Vue d''ensemble'!E21</f>
        <v>0</v>
      </c>
      <c r="D100" s="341"/>
      <c r="E100" s="336"/>
      <c r="F100" s="336"/>
      <c r="G100" s="336"/>
      <c r="H100" s="336"/>
      <c r="I100" s="336"/>
      <c r="J100" s="336"/>
      <c r="K100" s="317">
        <f t="shared" si="22"/>
        <v>0</v>
      </c>
      <c r="L100" s="260"/>
      <c r="M100" s="86"/>
    </row>
    <row r="101" spans="1:13" x14ac:dyDescent="0.25">
      <c r="A101" s="79"/>
      <c r="B101" s="109"/>
      <c r="C101" s="344">
        <f>'(1) Vue d''ensemble'!E22</f>
        <v>0</v>
      </c>
      <c r="D101" s="341"/>
      <c r="E101" s="336"/>
      <c r="F101" s="336"/>
      <c r="G101" s="336"/>
      <c r="H101" s="336"/>
      <c r="I101" s="336"/>
      <c r="J101" s="336"/>
      <c r="K101" s="317">
        <f t="shared" si="22"/>
        <v>0</v>
      </c>
      <c r="L101" s="260"/>
      <c r="M101" s="86"/>
    </row>
    <row r="102" spans="1:13" x14ac:dyDescent="0.25">
      <c r="A102" s="79"/>
      <c r="B102" s="109"/>
      <c r="C102" s="344">
        <f>'(1) Vue d''ensemble'!E23</f>
        <v>0</v>
      </c>
      <c r="D102" s="341"/>
      <c r="E102" s="336"/>
      <c r="F102" s="336"/>
      <c r="G102" s="336"/>
      <c r="H102" s="336"/>
      <c r="I102" s="336"/>
      <c r="J102" s="336"/>
      <c r="K102" s="317">
        <f t="shared" si="22"/>
        <v>0</v>
      </c>
      <c r="L102" s="260"/>
      <c r="M102" s="86"/>
    </row>
    <row r="103" spans="1:13" x14ac:dyDescent="0.25">
      <c r="A103" s="79"/>
      <c r="B103" s="109"/>
      <c r="C103" s="344">
        <f>'(1) Vue d''ensemble'!E21</f>
        <v>0</v>
      </c>
      <c r="D103" s="341"/>
      <c r="E103" s="336"/>
      <c r="F103" s="336"/>
      <c r="G103" s="336"/>
      <c r="H103" s="336"/>
      <c r="I103" s="336"/>
      <c r="J103" s="336"/>
      <c r="K103" s="317">
        <f t="shared" ref="K103:K106" si="23">SUM(D103:J103)</f>
        <v>0</v>
      </c>
      <c r="L103" s="260"/>
      <c r="M103" s="86"/>
    </row>
    <row r="104" spans="1:13" x14ac:dyDescent="0.25">
      <c r="A104" s="79"/>
      <c r="B104" s="109"/>
      <c r="C104" s="344">
        <f>'(1) Vue d''ensemble'!E22</f>
        <v>0</v>
      </c>
      <c r="D104" s="341"/>
      <c r="E104" s="336"/>
      <c r="F104" s="336"/>
      <c r="G104" s="336"/>
      <c r="H104" s="336"/>
      <c r="I104" s="336"/>
      <c r="J104" s="336"/>
      <c r="K104" s="317">
        <f t="shared" si="23"/>
        <v>0</v>
      </c>
      <c r="L104" s="260"/>
      <c r="M104" s="86"/>
    </row>
    <row r="105" spans="1:13" x14ac:dyDescent="0.25">
      <c r="A105" s="79"/>
      <c r="B105" s="109"/>
      <c r="C105" s="344">
        <f>'(1) Vue d''ensemble'!E23</f>
        <v>0</v>
      </c>
      <c r="D105" s="341"/>
      <c r="E105" s="336"/>
      <c r="F105" s="336"/>
      <c r="G105" s="336"/>
      <c r="H105" s="336"/>
      <c r="I105" s="336"/>
      <c r="J105" s="336"/>
      <c r="K105" s="317">
        <f t="shared" si="23"/>
        <v>0</v>
      </c>
      <c r="L105" s="260"/>
      <c r="M105" s="86"/>
    </row>
    <row r="106" spans="1:13" x14ac:dyDescent="0.25">
      <c r="A106" s="79"/>
      <c r="B106" s="109"/>
      <c r="C106" s="344">
        <f>'(1) Vue d''ensemble'!E24</f>
        <v>0</v>
      </c>
      <c r="D106" s="341"/>
      <c r="E106" s="336"/>
      <c r="F106" s="336"/>
      <c r="G106" s="336"/>
      <c r="H106" s="336"/>
      <c r="I106" s="336"/>
      <c r="J106" s="336"/>
      <c r="K106" s="317">
        <f t="shared" si="23"/>
        <v>0</v>
      </c>
      <c r="L106" s="260"/>
      <c r="M106" s="86"/>
    </row>
    <row r="107" spans="1:13" ht="13" thickBot="1" x14ac:dyDescent="0.3">
      <c r="A107" s="79"/>
      <c r="B107" s="109"/>
      <c r="C107" s="345">
        <f>'(1) Vue d''ensemble'!E25</f>
        <v>0</v>
      </c>
      <c r="D107" s="342"/>
      <c r="E107" s="339"/>
      <c r="F107" s="339"/>
      <c r="G107" s="339"/>
      <c r="H107" s="339"/>
      <c r="I107" s="339"/>
      <c r="J107" s="339"/>
      <c r="K107" s="317">
        <f t="shared" si="22"/>
        <v>0</v>
      </c>
      <c r="L107" s="260"/>
      <c r="M107" s="86"/>
    </row>
    <row r="108" spans="1:13" ht="13" x14ac:dyDescent="0.25">
      <c r="A108" s="79"/>
      <c r="B108" s="109"/>
      <c r="C108" s="261" t="s">
        <v>1</v>
      </c>
      <c r="D108" s="273">
        <f t="shared" ref="D108:J108" si="24">SUM(D84:D107)</f>
        <v>0</v>
      </c>
      <c r="E108" s="273">
        <f t="shared" si="24"/>
        <v>0</v>
      </c>
      <c r="F108" s="273">
        <f t="shared" si="24"/>
        <v>0</v>
      </c>
      <c r="G108" s="273">
        <f t="shared" si="24"/>
        <v>0</v>
      </c>
      <c r="H108" s="273">
        <f t="shared" si="24"/>
        <v>0</v>
      </c>
      <c r="I108" s="273">
        <f t="shared" si="24"/>
        <v>0</v>
      </c>
      <c r="J108" s="273">
        <f t="shared" si="24"/>
        <v>0</v>
      </c>
      <c r="K108" s="318">
        <f>ROUND(SUM(K84:K107),0)</f>
        <v>0</v>
      </c>
      <c r="L108" s="264"/>
      <c r="M108" s="475"/>
    </row>
    <row r="109" spans="1:13" ht="42" customHeight="1" x14ac:dyDescent="0.25">
      <c r="A109" s="79"/>
      <c r="B109" s="275"/>
      <c r="C109" s="276"/>
      <c r="D109" s="277" t="str">
        <f>IF(D84&gt;D63,"Check amount requested","")</f>
        <v/>
      </c>
      <c r="E109" s="277" t="str">
        <f t="shared" ref="E109:J109" si="25">IF(E84&gt;E63,"Check amount requested","")</f>
        <v/>
      </c>
      <c r="F109" s="277" t="str">
        <f>IF(F84&gt;F63,"Check amount requested","")</f>
        <v/>
      </c>
      <c r="G109" s="277" t="str">
        <f t="shared" si="25"/>
        <v/>
      </c>
      <c r="H109" s="277" t="str">
        <f t="shared" si="25"/>
        <v/>
      </c>
      <c r="I109" s="277" t="str">
        <f t="shared" si="25"/>
        <v/>
      </c>
      <c r="J109" s="277" t="str">
        <f t="shared" si="25"/>
        <v/>
      </c>
      <c r="K109" s="278"/>
      <c r="L109" s="279"/>
      <c r="M109" s="476"/>
    </row>
    <row r="110" spans="1:13" ht="19.5" customHeight="1" x14ac:dyDescent="0.25">
      <c r="A110" s="79"/>
      <c r="B110" s="280"/>
      <c r="C110" s="281"/>
      <c r="D110" s="282" t="str">
        <f>IF(D79&lt;&gt;D108,"Check Totals","")</f>
        <v/>
      </c>
      <c r="E110" s="282" t="str">
        <f t="shared" ref="E110:J110" si="26">IF(E79&lt;&gt;E108,"Check Totals","")</f>
        <v/>
      </c>
      <c r="F110" s="282" t="str">
        <f t="shared" si="26"/>
        <v/>
      </c>
      <c r="G110" s="282" t="str">
        <f t="shared" si="26"/>
        <v/>
      </c>
      <c r="H110" s="282" t="str">
        <f t="shared" si="26"/>
        <v/>
      </c>
      <c r="I110" s="282" t="str">
        <f t="shared" si="26"/>
        <v/>
      </c>
      <c r="J110" s="282" t="str">
        <f t="shared" si="26"/>
        <v/>
      </c>
      <c r="K110" s="283"/>
      <c r="L110" s="284"/>
      <c r="M110" s="477"/>
    </row>
    <row r="111" spans="1:13" ht="21.65" customHeight="1" x14ac:dyDescent="0.25">
      <c r="A111" s="76"/>
      <c r="B111" s="68"/>
      <c r="C111" s="319" t="s">
        <v>80</v>
      </c>
      <c r="D111" s="319"/>
      <c r="E111" s="320"/>
      <c r="F111" s="320"/>
      <c r="G111" s="320"/>
      <c r="H111" s="320"/>
      <c r="I111" s="320"/>
      <c r="J111" s="320"/>
      <c r="K111" s="320"/>
      <c r="L111" s="321"/>
      <c r="M111" s="76"/>
    </row>
    <row r="112" spans="1:13" ht="21" customHeight="1" x14ac:dyDescent="0.25">
      <c r="A112" s="76"/>
      <c r="B112" s="214"/>
      <c r="C112" s="478" t="s">
        <v>81</v>
      </c>
      <c r="D112" s="479"/>
      <c r="E112" s="479"/>
      <c r="F112" s="479"/>
      <c r="G112" s="479"/>
      <c r="H112" s="479"/>
      <c r="I112" s="479"/>
      <c r="J112" s="479"/>
      <c r="K112" s="480"/>
      <c r="L112" s="322"/>
      <c r="M112" s="76"/>
    </row>
    <row r="113" spans="1:13" x14ac:dyDescent="0.25">
      <c r="A113" s="218"/>
      <c r="B113" s="323"/>
      <c r="C113" s="218"/>
      <c r="D113" s="218"/>
      <c r="E113" s="218"/>
      <c r="F113" s="218"/>
      <c r="G113" s="218"/>
      <c r="H113" s="218"/>
      <c r="I113" s="218"/>
      <c r="J113" s="218"/>
      <c r="K113" s="218"/>
      <c r="L113" s="323"/>
      <c r="M113" s="218"/>
    </row>
    <row r="114" spans="1:13" hidden="1" x14ac:dyDescent="0.25">
      <c r="A114"/>
      <c r="C114"/>
      <c r="D114"/>
      <c r="E114"/>
      <c r="F114"/>
      <c r="G114"/>
      <c r="H114"/>
      <c r="I114"/>
      <c r="J114"/>
      <c r="K114"/>
      <c r="M114"/>
    </row>
    <row r="115" spans="1:13" x14ac:dyDescent="0.25"/>
  </sheetData>
  <sheetProtection algorithmName="SHA-512" hashValue="bgtEADmJncgqvGEsLdAL+X+t7p7H0zHRbuwXrZqxwUVPch8kFdUND1Llm1SRhiZo7WNXf/KOTq7lBoqW7lQ7HA==" saltValue="sKOPlCqGLhqP/WAKZUF0xQ==" spinCount="100000" sheet="1" selectLockedCells="1"/>
  <mergeCells count="9">
    <mergeCell ref="M52:M54"/>
    <mergeCell ref="C112:K112"/>
    <mergeCell ref="M108:M110"/>
    <mergeCell ref="B2:L5"/>
    <mergeCell ref="D11:J11"/>
    <mergeCell ref="D66:J66"/>
    <mergeCell ref="M24:M26"/>
    <mergeCell ref="C81:K81"/>
    <mergeCell ref="D59:J59"/>
  </mergeCells>
  <conditionalFormatting sqref="D52:J52">
    <cfRule type="expression" dxfId="7" priority="3">
      <formula>D52&lt;&gt;D24</formula>
    </cfRule>
  </conditionalFormatting>
  <conditionalFormatting sqref="D79:J79">
    <cfRule type="expression" dxfId="6" priority="1">
      <formula>D79&lt;&gt;D61</formula>
    </cfRule>
  </conditionalFormatting>
  <conditionalFormatting sqref="D84:J84">
    <cfRule type="expression" dxfId="5" priority="5">
      <formula>D84&gt;D63</formula>
    </cfRule>
  </conditionalFormatting>
  <conditionalFormatting sqref="D108:J108">
    <cfRule type="expression" dxfId="4" priority="4">
      <formula>D108&lt;&gt;D79</formula>
    </cfRule>
  </conditionalFormatting>
  <conditionalFormatting sqref="K24 K52">
    <cfRule type="expression" dxfId="3" priority="16">
      <formula>$K$52&lt;&gt;$K$24</formula>
    </cfRule>
  </conditionalFormatting>
  <conditionalFormatting sqref="K24">
    <cfRule type="cellIs" dxfId="2" priority="18" operator="notEqual">
      <formula>#REF!+#REF!</formula>
    </cfRule>
  </conditionalFormatting>
  <conditionalFormatting sqref="K29:L29">
    <cfRule type="expression" dxfId="1" priority="33">
      <formula>AND(#REF!="Pilot-/Demonstrationsprojekt (P+D)",#REF!&gt;0.4)</formula>
    </cfRule>
  </conditionalFormatting>
  <conditionalFormatting sqref="K84:L84 K86:L95">
    <cfRule type="expression" dxfId="0" priority="12">
      <formula>AND(#REF!="Pilot-/Demonstrationsprojekt (P+D)",#REF!&gt;0.4)</formula>
    </cfRule>
  </conditionalFormatting>
  <pageMargins left="0.23622047244094491" right="0.23622047244094491" top="0.74803149606299213" bottom="0.74803149606299213" header="0.31496062992125984" footer="0.31496062992125984"/>
  <pageSetup paperSize="9" scale="86" orientation="landscape" r:id="rId1"/>
  <headerFooter>
    <oddHeader>&amp;C&amp;"Arial,Fett"&amp;14Zeitliche Verteilung der Projektkosten und deren Finanzierung</oddHeader>
  </headerFooter>
  <customProperties>
    <customPr name="_pios_id" r:id="rId2"/>
  </customProperties>
  <ignoredErrors>
    <ignoredError sqref="D28 E28:J28 E83:J83 D60:D62 E60:E62 F60:J62 D63:J63" unlockedFormula="1"/>
  </ignoredErrors>
  <extLst>
    <ext xmlns:x14="http://schemas.microsoft.com/office/spreadsheetml/2009/9/main" uri="{78C0D931-6437-407d-A8EE-F0AAD7539E65}">
      <x14:conditionalFormattings>
        <x14:conditionalFormatting xmlns:xm="http://schemas.microsoft.com/office/excel/2006/main">
          <x14:cfRule type="expression" priority="2" id="{EF7987D6-85ED-4593-AFE9-714FEE0B7A8F}">
            <xm:f>D29&gt;'(1) Vue d''ensemble'!$E$49</xm:f>
            <x14:dxf>
              <fill>
                <patternFill>
                  <bgColor rgb="FFFF0000"/>
                </patternFill>
              </fill>
            </x14:dxf>
          </x14:cfRule>
          <xm:sqref>D29:J29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733FB-46B9-4660-BB80-42E9F33141A1}">
  <dimension ref="A1:C12"/>
  <sheetViews>
    <sheetView workbookViewId="0">
      <selection activeCell="E12" sqref="E12"/>
    </sheetView>
  </sheetViews>
  <sheetFormatPr baseColWidth="10" defaultRowHeight="12.5" x14ac:dyDescent="0.25"/>
  <sheetData>
    <row r="1" spans="1:3" ht="14" x14ac:dyDescent="0.3">
      <c r="A1" s="10" t="s">
        <v>4</v>
      </c>
      <c r="B1" s="8"/>
    </row>
    <row r="2" spans="1:3" ht="14" x14ac:dyDescent="0.3">
      <c r="A2" s="8" t="s">
        <v>8</v>
      </c>
      <c r="B2" s="9">
        <v>0.05</v>
      </c>
      <c r="C2" s="8"/>
    </row>
    <row r="3" spans="1:3" ht="14" x14ac:dyDescent="0.3">
      <c r="A3" s="11" t="s">
        <v>5</v>
      </c>
      <c r="B3" s="12" t="s">
        <v>6</v>
      </c>
    </row>
    <row r="4" spans="1:3" ht="14" x14ac:dyDescent="0.3">
      <c r="A4" s="8">
        <v>1</v>
      </c>
      <c r="B4" s="8">
        <f>1/((1+$B$2)^A4)</f>
        <v>0.95238095238095233</v>
      </c>
    </row>
    <row r="5" spans="1:3" ht="14" x14ac:dyDescent="0.3">
      <c r="A5" s="8">
        <v>2</v>
      </c>
      <c r="B5" s="8">
        <f t="shared" ref="B5:B10" si="0">1/((1+$B$2)^A5)</f>
        <v>0.90702947845804982</v>
      </c>
    </row>
    <row r="6" spans="1:3" ht="14" x14ac:dyDescent="0.3">
      <c r="A6" s="8">
        <v>3</v>
      </c>
      <c r="B6" s="8">
        <f t="shared" si="0"/>
        <v>0.86383759853147601</v>
      </c>
    </row>
    <row r="7" spans="1:3" ht="14" x14ac:dyDescent="0.3">
      <c r="A7" s="8">
        <v>4</v>
      </c>
      <c r="B7" s="8">
        <f t="shared" si="0"/>
        <v>0.82270247479188197</v>
      </c>
    </row>
    <row r="8" spans="1:3" ht="14" x14ac:dyDescent="0.3">
      <c r="A8" s="8">
        <v>5</v>
      </c>
      <c r="B8" s="8">
        <f t="shared" si="0"/>
        <v>0.78352616646845896</v>
      </c>
    </row>
    <row r="9" spans="1:3" ht="14" x14ac:dyDescent="0.3">
      <c r="A9" s="8">
        <v>6</v>
      </c>
      <c r="B9" s="8">
        <f t="shared" si="0"/>
        <v>0.74621539663662761</v>
      </c>
    </row>
    <row r="10" spans="1:3" ht="14" x14ac:dyDescent="0.3">
      <c r="A10" s="12">
        <v>7</v>
      </c>
      <c r="B10" s="12">
        <f t="shared" si="0"/>
        <v>0.71068133013012147</v>
      </c>
    </row>
    <row r="11" spans="1:3" ht="14" x14ac:dyDescent="0.3">
      <c r="A11" s="13" t="s">
        <v>7</v>
      </c>
      <c r="B11" s="8">
        <f>SUM(B4:B10)</f>
        <v>5.7863733973975684</v>
      </c>
    </row>
    <row r="12" spans="1:3" x14ac:dyDescent="0.25">
      <c r="A12" s="7"/>
      <c r="B12" s="7"/>
    </row>
  </sheetData>
  <pageMargins left="0.7" right="0.7" top="0.78740157499999996" bottom="0.78740157499999996"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D0AE-16B6-4DD0-9C12-547DDD2C6A50}">
  <dimension ref="A1:B3"/>
  <sheetViews>
    <sheetView workbookViewId="0">
      <selection activeCell="G17" sqref="G17"/>
    </sheetView>
  </sheetViews>
  <sheetFormatPr baseColWidth="10" defaultRowHeight="12.5" x14ac:dyDescent="0.25"/>
  <sheetData>
    <row r="1" spans="1:2" x14ac:dyDescent="0.25">
      <c r="A1" t="s">
        <v>3</v>
      </c>
      <c r="B1" t="s">
        <v>2</v>
      </c>
    </row>
    <row r="2" spans="1:2" x14ac:dyDescent="0.25">
      <c r="A2" t="s">
        <v>9</v>
      </c>
      <c r="B2" t="s">
        <v>9</v>
      </c>
    </row>
    <row r="3" spans="1:2" x14ac:dyDescent="0.25">
      <c r="A3" t="s">
        <v>10</v>
      </c>
      <c r="B3" t="s">
        <v>10</v>
      </c>
    </row>
  </sheetData>
  <pageMargins left="0.7" right="0.7" top="0.78740157499999996" bottom="0.78740157499999996"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1A244DEEC2E49498A753A14F1258AE1" ma:contentTypeVersion="2" ma:contentTypeDescription="Ein neues Dokument erstellen." ma:contentTypeScope="" ma:versionID="16abad36b94810472a78dc24d00e26bc">
  <xsd:schema xmlns:xsd="http://www.w3.org/2001/XMLSchema" xmlns:xs="http://www.w3.org/2001/XMLSchema" xmlns:p="http://schemas.microsoft.com/office/2006/metadata/properties" xmlns:ns2="312fd326-7b44-42ac-b7d0-d5b68cc79c5e" targetNamespace="http://schemas.microsoft.com/office/2006/metadata/properties" ma:root="true" ma:fieldsID="f37ddc459ae9725452acb466e9955413" ns2:_="">
    <xsd:import namespace="312fd326-7b44-42ac-b7d0-d5b68cc79c5e"/>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2fd326-7b44-42ac-b7d0-d5b68cc79c5e"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f:fields xmlns:f="http://schemas.fabasoft.com/folio/2007/fields">
  <f:record ref="">
    <f:field ref="objname" par="" edit="true" text="JJJJ.MM.TT_PROJEKTTITEL_INSTITUTION_Kosten-Finanzierung-NAM_EC"/>
    <f:field ref="objsubject" par="" edit="true" text=""/>
    <f:field ref="objcreatedby" par="" text="Wirz, Men (BFE - wie)"/>
    <f:field ref="objcreatedat" par="" text="29.08.2019 11:39:07"/>
    <f:field ref="objchangedby" par="" text="Wirz, Men (BFE - wie)"/>
    <f:field ref="objmodifiedat" par="" text="17.09.2019 17:24:51"/>
    <f:field ref="doc_FSCFOLIO_1_1001_FieldDocumentNumber" par="" text=""/>
    <f:field ref="doc_FSCFOLIO_1_1001_FieldSubject" par="" edit="true" text=""/>
    <f:field ref="FSCFOLIO_1_1001_FieldCurrentUser" par="" text="Men Wirz"/>
    <f:field ref="CCAPRECONFIG_15_1001_Objektname" par="" edit="true" text="JJJJ.MM.TT_PROJEKTTITEL_INSTITUTION_Kosten-Finanzierung-NAM_EC"/>
    <f:field ref="CHPRECONFIG_1_1001_Objektname" par="" edit="true" text="JJJJ.MM.TT_PROJEKTTITEL_INSTITUTION_Kosten-Finanzierung-NAM_EC"/>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BAVCFG_15_1700_ForeignNumber" text="Fremdaktenzeichen"/>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 text="Strasse2"/>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94A4B6D7-CB32-41F7-90CE-43B95DD9BBB1}">
  <ds:schemaRefs>
    <ds:schemaRef ds:uri="312fd326-7b44-42ac-b7d0-d5b68cc79c5e"/>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DCFEFF7A-BB37-45E6-86B3-29634C413D04}">
  <ds:schemaRefs>
    <ds:schemaRef ds:uri="http://schemas.microsoft.com/sharepoint/v3/contenttype/forms"/>
  </ds:schemaRefs>
</ds:datastoreItem>
</file>

<file path=customXml/itemProps3.xml><?xml version="1.0" encoding="utf-8"?>
<ds:datastoreItem xmlns:ds="http://schemas.openxmlformats.org/officeDocument/2006/customXml" ds:itemID="{C8FFDA15-B077-4DA3-914A-5603D2CAB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2fd326-7b44-42ac-b7d0-d5b68cc79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(0) Aide au remplissage</vt:lpstr>
      <vt:lpstr>(1) Vue d'ensemble</vt:lpstr>
      <vt:lpstr>(2) Coûts d'investissement</vt:lpstr>
      <vt:lpstr>(3) Coûts d'exploit. fixes</vt:lpstr>
      <vt:lpstr>(3) Coûts d'exploit. variables</vt:lpstr>
      <vt:lpstr>(4) Financement &amp; aide fin.</vt:lpstr>
      <vt:lpstr>Diskontierung</vt:lpstr>
      <vt:lpstr>Legende</vt:lpstr>
      <vt:lpstr>Betriebskosten</vt:lpstr>
      <vt:lpstr>Investitionskosten</vt:lpstr>
      <vt:lpstr>'(1) Vue d''ensemble'!Zone_d_impression</vt:lpstr>
      <vt:lpstr>'(2) Coûts d''investissement'!Zone_d_impression</vt:lpstr>
      <vt:lpstr>'(3) Coûts d''exploit. fixes'!Zone_d_impression</vt:lpstr>
      <vt:lpstr>'(3) Coûts d''exploit. variables'!Zone_d_impression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Billat Denis BFE</cp:lastModifiedBy>
  <cp:lastPrinted>2024-12-19T11:35:05Z</cp:lastPrinted>
  <dcterms:created xsi:type="dcterms:W3CDTF">2019-03-21T10:55:09Z</dcterms:created>
  <dcterms:modified xsi:type="dcterms:W3CDTF">2026-06-10T14:17:52Z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Fachspezialist Cleantech</vt:lpwstr>
  </property>
  <property fmtid="{D5CDD505-2E9C-101B-9397-08002B2CF9AE}" pid="3" name="FSC#UVEKCFG@15.1700:FileRespOrg">
    <vt:lpwstr>Sektion Cleantech</vt:lpwstr>
  </property>
  <property fmtid="{D5CDD505-2E9C-101B-9397-08002B2CF9AE}" pid="4" name="FSC#UVEKCFG@15.1700:DefaultGroupFileResponsible">
    <vt:lpwstr>Sektion Cleantech</vt:lpwstr>
  </property>
  <property fmtid="{D5CDD505-2E9C-101B-9397-08002B2CF9AE}" pid="5" name="FSC#UVEKCFG@15.1700:FileRespFunction">
    <vt:lpwstr>Fachspezialist Cleantech</vt:lpwstr>
  </property>
  <property fmtid="{D5CDD505-2E9C-101B-9397-08002B2CF9AE}" pid="6" name="FSC#UVEKCFG@15.1700:AssignedClassification">
    <vt:lpwstr/>
  </property>
  <property fmtid="{D5CDD505-2E9C-101B-9397-08002B2CF9AE}" pid="7" name="FSC#UVEKCFG@15.1700:AssignedClassificationCode">
    <vt:lpwstr>COO.1.1001.1.137854</vt:lpwstr>
  </property>
  <property fmtid="{D5CDD505-2E9C-101B-9397-08002B2CF9AE}" pid="8" name="FSC#UVEKCFG@15.1700:FileResponsible">
    <vt:lpwstr>Men Wirz</vt:lpwstr>
  </property>
  <property fmtid="{D5CDD505-2E9C-101B-9397-08002B2CF9AE}" pid="9" name="FSC#UVEKCFG@15.1700:FileResponsibleTel">
    <vt:lpwstr>+41 58 462 55 97</vt:lpwstr>
  </property>
  <property fmtid="{D5CDD505-2E9C-101B-9397-08002B2CF9AE}" pid="10" name="FSC#UVEKCFG@15.1700:FileResponsibleEmail">
    <vt:lpwstr>Men.Wirz@bfe.admin.ch</vt:lpwstr>
  </property>
  <property fmtid="{D5CDD505-2E9C-101B-9397-08002B2CF9AE}" pid="11" name="FSC#UVEKCFG@15.1700:FileResponsibleFax">
    <vt:lpwstr>+41 58 463 25 00</vt:lpwstr>
  </property>
  <property fmtid="{D5CDD505-2E9C-101B-9397-08002B2CF9AE}" pid="12" name="FSC#UVEKCFG@15.1700:FileResponsibleAddress">
    <vt:lpwstr>Mühlestrasse 4, 3063 Ittigen</vt:lpwstr>
  </property>
  <property fmtid="{D5CDD505-2E9C-101B-9397-08002B2CF9AE}" pid="13" name="FSC#UVEKCFG@15.1700:FileResponsibleStreet">
    <vt:lpwstr>Mühlestrasse 4</vt:lpwstr>
  </property>
  <property fmtid="{D5CDD505-2E9C-101B-9397-08002B2CF9AE}" pid="14" name="FSC#UVEKCFG@15.1700:FileResponsiblezipcode">
    <vt:lpwstr>3063</vt:lpwstr>
  </property>
  <property fmtid="{D5CDD505-2E9C-101B-9397-08002B2CF9AE}" pid="15" name="FSC#UVEKCFG@15.1700:FileResponsiblecity">
    <vt:lpwstr>Ittigen</vt:lpwstr>
  </property>
  <property fmtid="{D5CDD505-2E9C-101B-9397-08002B2CF9AE}" pid="16" name="FSC#UVEKCFG@15.1700:FileResponsibleAbbreviation">
    <vt:lpwstr>wie</vt:lpwstr>
  </property>
  <property fmtid="{D5CDD505-2E9C-101B-9397-08002B2CF9AE}" pid="17" name="FSC#UVEKCFG@15.1700:FileRespOrgHome">
    <vt:lpwstr>Mühlestrasse 4, 3003 Bern</vt:lpwstr>
  </property>
  <property fmtid="{D5CDD505-2E9C-101B-9397-08002B2CF9AE}" pid="18" name="FSC#UVEKCFG@15.1700:CurrUserAbbreviation">
    <vt:lpwstr>wie</vt:lpwstr>
  </property>
  <property fmtid="{D5CDD505-2E9C-101B-9397-08002B2CF9AE}" pid="19" name="FSC#UVEKCFG@15.1700:CategoryReference">
    <vt:lpwstr>033.4</vt:lpwstr>
  </property>
  <property fmtid="{D5CDD505-2E9C-101B-9397-08002B2CF9AE}" pid="20" name="FSC#UVEKCFG@15.1700:cooAddress">
    <vt:lpwstr>COO.2207.110.2.1859595</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JJJJ.MM.TT_PROJEKTTITEL_INSTITUTION_Kosten-Finanzierung-NAM_EC</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2019-08-29-0121</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B-Post</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Wirz</vt:lpwstr>
  </property>
  <property fmtid="{D5CDD505-2E9C-101B-9397-08002B2CF9AE}" pid="92" name="FSC#UVEKCFG@15.1700:Abs_Vorname">
    <vt:lpwstr>Men</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17.09.2019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JJJJ.MM.TT_PROJEKTTITEL_INSTITUTION_Kosten-Finanzierung-NAM_EC</vt:lpwstr>
  </property>
  <property fmtid="{D5CDD505-2E9C-101B-9397-08002B2CF9AE}" pid="100" name="FSC#UVEKCFG@15.1700:Nummer">
    <vt:lpwstr>2019-08-29-0121</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Mühlestrasse 4</vt:lpwstr>
  </property>
  <property fmtid="{D5CDD505-2E9C-101B-9397-08002B2CF9AE}" pid="104" name="FSC#UVEKCFG@15.1700:FileResponsiblezipcodePostal">
    <vt:lpwstr>3063</vt:lpwstr>
  </property>
  <property fmtid="{D5CDD505-2E9C-101B-9397-08002B2CF9AE}" pid="105" name="FSC#UVEKCFG@15.1700:FileResponsiblecityPostal">
    <vt:lpwstr>Ittigen</vt:lpwstr>
  </property>
  <property fmtid="{D5CDD505-2E9C-101B-9397-08002B2CF9AE}" pid="106" name="FSC#UVEKCFG@15.1700:FileResponsibleStreetInvoice">
    <vt:lpwstr>Mühlestrasse 4</vt:lpwstr>
  </property>
  <property fmtid="{D5CDD505-2E9C-101B-9397-08002B2CF9AE}" pid="107" name="FSC#UVEKCFG@15.1700:FileResponsiblezipcodeInvoice">
    <vt:lpwstr>3063</vt:lpwstr>
  </property>
  <property fmtid="{D5CDD505-2E9C-101B-9397-08002B2CF9AE}" pid="108" name="FSC#UVEKCFG@15.1700:FileResponsiblecityInvoice">
    <vt:lpwstr>Ittigen</vt:lpwstr>
  </property>
  <property fmtid="{D5CDD505-2E9C-101B-9397-08002B2CF9AE}" pid="109" name="FSC#UVEKCFG@15.1700:ResponsibleDefaultRoleOrg">
    <vt:lpwstr>CT</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033.4-00057</vt:lpwstr>
  </property>
  <property fmtid="{D5CDD505-2E9C-101B-9397-08002B2CF9AE}" pid="136" name="FSC#COOELAK@1.1001:FileRefYear">
    <vt:lpwstr>2019</vt:lpwstr>
  </property>
  <property fmtid="{D5CDD505-2E9C-101B-9397-08002B2CF9AE}" pid="137" name="FSC#COOELAK@1.1001:FileRefOrdinal">
    <vt:lpwstr>57</vt:lpwstr>
  </property>
  <property fmtid="{D5CDD505-2E9C-101B-9397-08002B2CF9AE}" pid="138" name="FSC#COOELAK@1.1001:FileRefOU">
    <vt:lpwstr>GL</vt:lpwstr>
  </property>
  <property fmtid="{D5CDD505-2E9C-101B-9397-08002B2CF9AE}" pid="139" name="FSC#COOELAK@1.1001:Organization">
    <vt:lpwstr/>
  </property>
  <property fmtid="{D5CDD505-2E9C-101B-9397-08002B2CF9AE}" pid="140" name="FSC#COOELAK@1.1001:Owner">
    <vt:lpwstr>Wirz Men</vt:lpwstr>
  </property>
  <property fmtid="{D5CDD505-2E9C-101B-9397-08002B2CF9AE}" pid="141" name="FSC#COOELAK@1.1001:OwnerExtension">
    <vt:lpwstr>+41 58 462 55 97</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Sektion Cleantech (BFE)</vt:lpwstr>
  </property>
  <property fmtid="{D5CDD505-2E9C-101B-9397-08002B2CF9AE}" pid="148" name="FSC#COOELAK@1.1001:CreatedAt">
    <vt:lpwstr>29.08.2019</vt:lpwstr>
  </property>
  <property fmtid="{D5CDD505-2E9C-101B-9397-08002B2CF9AE}" pid="149" name="FSC#COOELAK@1.1001:OU">
    <vt:lpwstr>Direktion (BFE)</vt:lpwstr>
  </property>
  <property fmtid="{D5CDD505-2E9C-101B-9397-08002B2CF9AE}" pid="150" name="FSC#COOELAK@1.1001:Priority">
    <vt:lpwstr> ()</vt:lpwstr>
  </property>
  <property fmtid="{D5CDD505-2E9C-101B-9397-08002B2CF9AE}" pid="151" name="FSC#COOELAK@1.1001:ObjBarCode">
    <vt:lpwstr>*COO.2207.110.2.1859595*</vt:lpwstr>
  </property>
  <property fmtid="{D5CDD505-2E9C-101B-9397-08002B2CF9AE}" pid="152" name="FSC#COOELAK@1.1001:RefBarCode">
    <vt:lpwstr>*COO.2207.110.4.1859594*</vt:lpwstr>
  </property>
  <property fmtid="{D5CDD505-2E9C-101B-9397-08002B2CF9AE}" pid="153" name="FSC#COOELAK@1.1001:FileRefBarCode">
    <vt:lpwstr>*033.4-00057*</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033.4</vt:lpwstr>
  </property>
  <property fmtid="{D5CDD505-2E9C-101B-9397-08002B2CF9AE}" pid="167" name="FSC#COOELAK@1.1001:CurrentUserRolePos">
    <vt:lpwstr>Sachbearbeiter/in</vt:lpwstr>
  </property>
  <property fmtid="{D5CDD505-2E9C-101B-9397-08002B2CF9AE}" pid="168" name="FSC#COOELAK@1.1001:CurrentUserEmail">
    <vt:lpwstr>Men.Wirz@bfe.admin.ch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Men Wirz</vt:lpwstr>
  </property>
  <property fmtid="{D5CDD505-2E9C-101B-9397-08002B2CF9AE}" pid="176" name="FSC#ATSTATECFG@1.1001:AgentPhone">
    <vt:lpwstr>+41 58 462 55 97</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JJJJ.MM.TT_PROJEKTTITEL_INSTITUTION_Kosten-Finanzierung-NAM_EC_Konzeptentwurf_v04</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033.4-00057/00002/00004</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COO.2207.110.2.1859595</vt:lpwstr>
  </property>
  <property fmtid="{D5CDD505-2E9C-101B-9397-08002B2CF9AE}" pid="198" name="FSC#FSCFOLIO@1.1001:docpropproject">
    <vt:lpwstr/>
  </property>
  <property fmtid="{D5CDD505-2E9C-101B-9397-08002B2CF9AE}" pid="199" name="MSIP_Label_aa112399-b73b-40c1-8af2-919b124b9d91_Enabled">
    <vt:lpwstr>true</vt:lpwstr>
  </property>
  <property fmtid="{D5CDD505-2E9C-101B-9397-08002B2CF9AE}" pid="200" name="MSIP_Label_aa112399-b73b-40c1-8af2-919b124b9d91_SetDate">
    <vt:lpwstr>2024-11-20T12:08:16Z</vt:lpwstr>
  </property>
  <property fmtid="{D5CDD505-2E9C-101B-9397-08002B2CF9AE}" pid="201" name="MSIP_Label_aa112399-b73b-40c1-8af2-919b124b9d91_Method">
    <vt:lpwstr>Privileged</vt:lpwstr>
  </property>
  <property fmtid="{D5CDD505-2E9C-101B-9397-08002B2CF9AE}" pid="202" name="MSIP_Label_aa112399-b73b-40c1-8af2-919b124b9d91_Name">
    <vt:lpwstr>L2</vt:lpwstr>
  </property>
  <property fmtid="{D5CDD505-2E9C-101B-9397-08002B2CF9AE}" pid="203" name="MSIP_Label_aa112399-b73b-40c1-8af2-919b124b9d91_SiteId">
    <vt:lpwstr>6ae27add-8276-4a38-88c1-3a9c1f973767</vt:lpwstr>
  </property>
  <property fmtid="{D5CDD505-2E9C-101B-9397-08002B2CF9AE}" pid="204" name="MSIP_Label_aa112399-b73b-40c1-8af2-919b124b9d91_ActionId">
    <vt:lpwstr>429aa581-dcac-4420-8b75-d095900c2813</vt:lpwstr>
  </property>
  <property fmtid="{D5CDD505-2E9C-101B-9397-08002B2CF9AE}" pid="205" name="MSIP_Label_aa112399-b73b-40c1-8af2-919b124b9d91_ContentBits">
    <vt:lpwstr>0</vt:lpwstr>
  </property>
  <property fmtid="{D5CDD505-2E9C-101B-9397-08002B2CF9AE}" pid="206" name="ContentTypeId">
    <vt:lpwstr>0x010100E1A244DEEC2E49498A753A14F1258AE1</vt:lpwstr>
  </property>
</Properties>
</file>