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FE-01\U80820907\config\Desktop\"/>
    </mc:Choice>
  </mc:AlternateContent>
  <xr:revisionPtr revIDLastSave="0" documentId="13_ncr:1_{24A4A01E-9E55-4684-A57C-9597DF5CAEF2}" xr6:coauthVersionLast="47" xr6:coauthVersionMax="47" xr10:uidLastSave="{00000000-0000-0000-0000-000000000000}"/>
  <bookViews>
    <workbookView xWindow="1900" yWindow="1900" windowWidth="28800" windowHeight="15370" xr2:uid="{87B2AC09-B5A8-4A94-94F7-3753398A045D}"/>
  </bookViews>
  <sheets>
    <sheet name="Calcul sanction CO2 veh. lourd" sheetId="5" r:id="rId1"/>
    <sheet name="Données de bas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E6" i="4"/>
  <c r="D15" i="5"/>
  <c r="D6" i="5"/>
  <c r="E10" i="4" l="1"/>
  <c r="E12" i="4" l="1"/>
  <c r="E11" i="4"/>
  <c r="D9" i="5" s="1"/>
  <c r="D13" i="5" s="1"/>
  <c r="E9" i="4"/>
  <c r="E14" i="4"/>
  <c r="E7" i="4"/>
  <c r="E13" i="4"/>
  <c r="E8" i="4"/>
  <c r="D11" i="5" l="1"/>
  <c r="D14" i="5" s="1"/>
  <c r="D16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963E42-BBA3-46B2-A531-EA4BE91AFBAC}" keepAlive="1" name="Abfrage - Table034 (Page 27-28)" description="Verbindung mit der Abfrage 'Table034 (Page 27-28)' in der Arbeitsmappe." type="5" refreshedVersion="7" background="1" saveData="1">
    <dbPr connection="Provider=Microsoft.Mashup.OleDb.1;Data Source=$Workbook$;Location=&quot;Table034 (Page 27-28)&quot;;Extended Properties=&quot;&quot;" command="SELECT * FROM [Table034 (Page 27-28)]"/>
  </connection>
  <connection id="2" xr16:uid="{5E5EA2BE-E1C1-4332-A4B4-C06AAF8F1F3C}" keepAlive="1" name="Abfrage - Table034 (Page 27-28) (2)" description="Verbindung mit der Abfrage 'Table034 (Page 27-28) (2)' in der Arbeitsmappe." type="5" refreshedVersion="7" background="1" saveData="1">
    <dbPr connection="Provider=Microsoft.Mashup.OleDb.1;Data Source=$Workbook$;Location=&quot;Table034 (Page 27-28) (2)&quot;;Extended Properties=&quot;&quot;" command="SELECT * FROM [Table034 (Page 27-28) (2)]"/>
  </connection>
  <connection id="3" xr16:uid="{2138DC31-6050-4489-8C12-1E1923C9E370}" keepAlive="1" name="Abfrage - Table035 (Page 28)" description="Verbindung mit der Abfrage 'Table035 (Page 28)' in der Arbeitsmappe." type="5" refreshedVersion="7" background="1" saveData="1">
    <dbPr connection="Provider=Microsoft.Mashup.OleDb.1;Data Source=$Workbook$;Location=&quot;Table035 (Page 28)&quot;;Extended Properties=&quot;&quot;" command="SELECT * FROM [Table035 (Page 28)]"/>
  </connection>
  <connection id="4" xr16:uid="{6F2C6260-BFFA-41E0-9F0B-F42313C265AD}" keepAlive="1" name="Abfrage - Table038 (Page 32)" description="Verbindung mit der Abfrage 'Table038 (Page 32)' in der Arbeitsmappe." type="5" refreshedVersion="7" background="1" saveData="1">
    <dbPr connection="Provider=Microsoft.Mashup.OleDb.1;Data Source=$Workbook$;Location=&quot;Table038 (Page 32)&quot;;Extended Properties=&quot;&quot;" command="SELECT * FROM [Table038 (Page 32)]"/>
  </connection>
</connections>
</file>

<file path=xl/sharedStrings.xml><?xml version="1.0" encoding="utf-8"?>
<sst xmlns="http://schemas.openxmlformats.org/spreadsheetml/2006/main" count="66" uniqueCount="66">
  <si>
    <r>
      <rPr>
        <b/>
        <sz val="14"/>
        <color theme="1"/>
        <rFont val="Arial"/>
        <family val="2"/>
      </rPr>
      <t>Exemple de calcul pour un véhicule individuel</t>
    </r>
  </si>
  <si>
    <r>
      <rPr>
        <b/>
        <sz val="12"/>
        <color theme="1"/>
        <rFont val="Arial"/>
        <family val="2"/>
      </rPr>
      <t>Paramètres</t>
    </r>
  </si>
  <si>
    <r>
      <rPr>
        <b/>
        <sz val="12"/>
        <color theme="1"/>
        <rFont val="Arial"/>
        <family val="2"/>
      </rPr>
      <t>Unité</t>
    </r>
  </si>
  <si>
    <r>
      <rPr>
        <b/>
        <sz val="12"/>
        <color theme="1"/>
        <rFont val="Arial"/>
        <family val="2"/>
      </rPr>
      <t>Valeur</t>
    </r>
  </si>
  <si>
    <r>
      <rPr>
        <b/>
        <sz val="12"/>
        <color theme="1"/>
        <rFont val="Arial"/>
        <family val="2"/>
      </rPr>
      <t>Remarques</t>
    </r>
  </si>
  <si>
    <r>
      <rPr>
        <b/>
        <sz val="12"/>
        <color theme="1"/>
        <rFont val="Arial"/>
        <family val="2"/>
      </rPr>
      <t>Informations pour le calcul</t>
    </r>
  </si>
  <si>
    <r>
      <rPr>
        <sz val="12"/>
        <color theme="1"/>
        <rFont val="Arial"/>
        <family val="2"/>
      </rPr>
      <t>Année de la première mise en circulation</t>
    </r>
  </si>
  <si>
    <r>
      <rPr>
        <sz val="10"/>
        <color theme="1"/>
        <rFont val="Arial"/>
        <family val="2"/>
      </rPr>
      <t>Année (prévue) de la première mise en circulation</t>
    </r>
  </si>
  <si>
    <r>
      <rPr>
        <sz val="12"/>
        <color theme="1"/>
        <rFont val="Arial"/>
        <family val="2"/>
      </rPr>
      <t>Valeur cible de CO</t>
    </r>
    <r>
      <rPr>
        <vertAlign val="subscript"/>
        <sz val="12"/>
        <color theme="1"/>
        <rFont val="Arial"/>
        <family val="2"/>
      </rPr>
      <t>2</t>
    </r>
  </si>
  <si>
    <r>
      <rPr>
        <i/>
        <sz val="12"/>
        <color theme="1"/>
        <rFont val="Arial"/>
        <family val="2"/>
      </rPr>
      <t>%</t>
    </r>
  </si>
  <si>
    <r>
      <rPr>
        <sz val="10"/>
        <color theme="1"/>
        <rFont val="Arial"/>
        <family val="2"/>
      </rPr>
      <t>Valeur cible selon art. 10, al. 2, de la loi sur le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, par rapport à la valeur de base</t>
    </r>
  </si>
  <si>
    <r>
      <rPr>
        <sz val="12"/>
        <color theme="1"/>
        <rFont val="Arial"/>
        <family val="2"/>
      </rPr>
      <t>Sous-groupe</t>
    </r>
  </si>
  <si>
    <r>
      <rPr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CoC, ch. 49.7.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CIF ch. 1.1.5a. (pour les anciens CIF avant 2024: ch. 1.1.5)</t>
    </r>
  </si>
  <si>
    <r>
      <rPr>
        <sz val="12"/>
        <color theme="1"/>
        <rFont val="Arial"/>
        <family val="2"/>
      </rPr>
      <t>Valeur cible spécifique des émissions de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AWCO</t>
    </r>
    <r>
      <rPr>
        <i/>
        <vertAlign val="subscript"/>
        <sz val="12"/>
        <color theme="1"/>
        <rFont val="Arial"/>
        <family val="2"/>
      </rPr>
      <t>2sg</t>
    </r>
  </si>
  <si>
    <r>
      <rPr>
        <i/>
        <sz val="12"/>
        <color theme="1"/>
        <rFont val="Arial"/>
        <family val="2"/>
      </rPr>
      <t>g de CO</t>
    </r>
    <r>
      <rPr>
        <i/>
        <vertAlign val="sub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</si>
  <si>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CoC, ch. 49.5.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CIF, ch. 2.6.1. (pour les anciens CIF avant 2024: ch. 2.3)</t>
    </r>
  </si>
  <si>
    <r>
      <rPr>
        <sz val="12"/>
        <color theme="1"/>
        <rFont val="Arial"/>
        <family val="2"/>
      </rPr>
      <t>Facteur MPW</t>
    </r>
    <r>
      <rPr>
        <vertAlign val="subscript"/>
        <sz val="12"/>
        <color theme="1"/>
        <rFont val="Arial"/>
        <family val="2"/>
      </rPr>
      <t>sg</t>
    </r>
  </si>
  <si>
    <r>
      <rPr>
        <sz val="10"/>
        <color theme="1"/>
        <rFont val="Arial"/>
        <family val="2"/>
      </rPr>
      <t>Facteur de pondération pour kilométrage et charge utile (MPW: Mileage and payload weighting).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Facteur fixe selon le sous-groupe.</t>
    </r>
  </si>
  <si>
    <r>
      <rPr>
        <b/>
        <sz val="12"/>
        <color theme="1"/>
        <rFont val="Arial"/>
        <family val="2"/>
      </rPr>
      <t>Calculs</t>
    </r>
  </si>
  <si>
    <r>
      <rPr>
        <sz val="12"/>
        <color theme="1"/>
        <rFont val="Arial"/>
        <family val="2"/>
      </rPr>
      <t>Valeur cible spécifique pour les émissions de CO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, pondérée</t>
    </r>
  </si>
  <si>
    <r>
      <rPr>
        <i/>
        <sz val="12"/>
        <color theme="1"/>
        <rFont val="Arial"/>
        <family val="2"/>
      </rPr>
      <t>g de CO</t>
    </r>
    <r>
      <rPr>
        <i/>
        <vertAlign val="sub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</si>
  <si>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Valeur pour les émissions de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, pondérée par le facteur MPW. Selon annexe 4</t>
    </r>
    <r>
      <rPr>
        <i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de l’ordonnance sur le CO</t>
    </r>
    <r>
      <rPr>
        <vertAlign val="subscript"/>
        <sz val="10"/>
        <color theme="1"/>
        <rFont val="Arial"/>
        <family val="2"/>
      </rPr>
      <t>2</t>
    </r>
  </si>
  <si>
    <r>
      <rPr>
        <sz val="12"/>
        <color theme="1"/>
        <rFont val="Arial"/>
        <family val="2"/>
      </rPr>
      <t>Valeur de base</t>
    </r>
  </si>
  <si>
    <r>
      <rPr>
        <i/>
        <sz val="12"/>
        <color theme="1"/>
        <rFont val="Arial"/>
        <family val="2"/>
      </rPr>
      <t>g de CO</t>
    </r>
    <r>
      <rPr>
        <i/>
        <vertAlign val="sub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</si>
  <si>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Valeur fixe selon le sous-groupe</t>
    </r>
  </si>
  <si>
    <r>
      <rPr>
        <sz val="12"/>
        <color theme="1"/>
        <rFont val="Arial"/>
        <family val="2"/>
      </rPr>
      <t>Valeur cible spécifique</t>
    </r>
  </si>
  <si>
    <r>
      <rPr>
        <i/>
        <sz val="12"/>
        <color theme="1"/>
        <rFont val="Arial"/>
        <family val="2"/>
      </rPr>
      <t>g de CO</t>
    </r>
    <r>
      <rPr>
        <i/>
        <vertAlign val="sub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</si>
  <si>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Valeur cible, pondérée par le facteur MPW. Selon annexe 4</t>
    </r>
    <r>
      <rPr>
        <i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de l’ordonnance sur le CO</t>
    </r>
    <r>
      <rPr>
        <vertAlign val="subscript"/>
        <sz val="10"/>
        <color theme="1"/>
        <rFont val="Arial"/>
        <family val="2"/>
      </rPr>
      <t>2</t>
    </r>
  </si>
  <si>
    <r>
      <rPr>
        <sz val="12"/>
        <color theme="1"/>
        <rFont val="Arial"/>
        <family val="2"/>
      </rPr>
      <t>Écart par rapport à la valeur cible</t>
    </r>
  </si>
  <si>
    <r>
      <rPr>
        <i/>
        <sz val="12"/>
        <color theme="1"/>
        <rFont val="Arial"/>
        <family val="2"/>
      </rPr>
      <t>g de CO</t>
    </r>
    <r>
      <rPr>
        <i/>
        <vertAlign val="sub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</si>
  <si>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Écart entre les émissions de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et la valeur cible</t>
    </r>
  </si>
  <si>
    <r>
      <rPr>
        <sz val="12"/>
        <color theme="1"/>
        <rFont val="Arial"/>
        <family val="2"/>
      </rPr>
      <t>Montant de la sanction par gramme excédentaire</t>
    </r>
  </si>
  <si>
    <r>
      <rPr>
        <i/>
        <sz val="12"/>
        <color theme="1"/>
        <rFont val="Arial"/>
        <family val="2"/>
      </rPr>
      <t>CHF par g de CO</t>
    </r>
    <r>
      <rPr>
        <i/>
        <vertAlign val="sub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</si>
  <si>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Selon art. 13 de la loi sur le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et annexe 5 de l’ordonnance sur le CO</t>
    </r>
    <r>
      <rPr>
        <vertAlign val="subscript"/>
        <sz val="10"/>
        <color theme="1"/>
        <rFont val="Arial"/>
        <family val="2"/>
      </rPr>
      <t>2</t>
    </r>
  </si>
  <si>
    <r>
      <rPr>
        <b/>
        <sz val="12"/>
        <color theme="1"/>
        <rFont val="Arial"/>
        <family val="2"/>
      </rPr>
      <t>Sanction applicable au véhicule</t>
    </r>
  </si>
  <si>
    <r>
      <rPr>
        <b/>
        <i/>
        <sz val="12"/>
        <color theme="1"/>
        <rFont val="Arial"/>
        <family val="2"/>
      </rPr>
      <t>CHF</t>
    </r>
  </si>
  <si>
    <r>
      <rPr>
        <b/>
        <sz val="10"/>
        <color theme="1"/>
        <rFont val="Arial"/>
        <family val="2"/>
      </rPr>
      <t xml:space="preserve">Règlement (UE) 2019/1242 </t>
    </r>
    <r>
      <rPr>
        <sz val="10"/>
        <color theme="1"/>
        <rFont val="Arial"/>
        <family val="2"/>
      </rPr>
      <t>du Parlement européen et du Conseil du 20 juin 2019 établissant des normes de performance en matière d’émissions de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pour les véhicules utilitaires lourds neufs et modifiant les règlements (CE) n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 595/2009 et (UE) 2018/956 du Parlement européen et du Conseil et la directive 96/53/CE du Conseil</t>
    </r>
  </si>
  <si>
    <r>
      <rPr>
        <sz val="10"/>
        <color theme="1"/>
        <rFont val="Arial"/>
        <family val="2"/>
      </rPr>
      <t xml:space="preserve">Source: </t>
    </r>
  </si>
  <si>
    <r>
      <rPr>
        <u/>
        <sz val="10"/>
        <color theme="10"/>
        <rFont val="Arial"/>
        <family val="2"/>
      </rPr>
      <t>https://eur-lex.europa.eu/legal-content/fr/TXT/?uri=CELEX%3A32019R1242</t>
    </r>
  </si>
  <si>
    <r>
      <rPr>
        <b/>
        <sz val="10"/>
        <color theme="1"/>
        <rFont val="Arial"/>
        <family val="2"/>
      </rPr>
      <t>Facteurs entrant en ligne de compte pour le calcul</t>
    </r>
  </si>
  <si>
    <r>
      <rPr>
        <b/>
        <sz val="10"/>
        <color theme="1"/>
        <rFont val="Arial"/>
        <family val="2"/>
      </rPr>
      <t>Sous-groupe</t>
    </r>
  </si>
  <si>
    <r>
      <rPr>
        <b/>
        <sz val="10"/>
        <color theme="1"/>
        <rFont val="Arial"/>
        <family val="2"/>
      </rPr>
      <t>Valeur de base UE [g de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/tkm]</t>
    </r>
  </si>
  <si>
    <r>
      <rPr>
        <b/>
        <sz val="10"/>
        <color theme="1"/>
        <rFont val="Arial"/>
        <family val="2"/>
      </rPr>
      <t>Charge [t]</t>
    </r>
  </si>
  <si>
    <r>
      <rPr>
        <b/>
        <sz val="10"/>
        <color theme="1"/>
        <rFont val="Arial"/>
        <family val="2"/>
      </rPr>
      <t>Kilométrage annuel [km]</t>
    </r>
  </si>
  <si>
    <r>
      <rPr>
        <b/>
        <sz val="10"/>
        <color theme="1"/>
        <rFont val="Arial"/>
        <family val="2"/>
      </rPr>
      <t>Facteur MPW</t>
    </r>
  </si>
  <si>
    <r>
      <rPr>
        <sz val="10"/>
        <color theme="1"/>
        <rFont val="Arial"/>
        <family val="2"/>
      </rPr>
      <t>4-UD</t>
    </r>
  </si>
  <si>
    <r>
      <rPr>
        <sz val="10"/>
        <color theme="1"/>
        <rFont val="Arial"/>
        <family val="2"/>
      </rPr>
      <t>4-RD</t>
    </r>
  </si>
  <si>
    <r>
      <rPr>
        <sz val="10"/>
        <color theme="1"/>
        <rFont val="Arial"/>
        <family val="2"/>
      </rPr>
      <t>4-LH</t>
    </r>
  </si>
  <si>
    <r>
      <rPr>
        <sz val="10"/>
        <color theme="1"/>
        <rFont val="Arial"/>
        <family val="2"/>
      </rPr>
      <t>5-RD</t>
    </r>
  </si>
  <si>
    <r>
      <rPr>
        <sz val="10"/>
        <color theme="1"/>
        <rFont val="Arial"/>
        <family val="2"/>
      </rPr>
      <t>5-LH</t>
    </r>
  </si>
  <si>
    <r>
      <rPr>
        <sz val="10"/>
        <color theme="1"/>
        <rFont val="Arial"/>
        <family val="2"/>
      </rPr>
      <t>9-RD</t>
    </r>
  </si>
  <si>
    <r>
      <rPr>
        <sz val="10"/>
        <color theme="1"/>
        <rFont val="Arial"/>
        <family val="2"/>
      </rPr>
      <t>9-LH</t>
    </r>
  </si>
  <si>
    <r>
      <rPr>
        <sz val="10"/>
        <color theme="1"/>
        <rFont val="Arial"/>
        <family val="2"/>
      </rPr>
      <t>10-RD</t>
    </r>
  </si>
  <si>
    <r>
      <rPr>
        <sz val="10"/>
        <color theme="1"/>
        <rFont val="Arial"/>
        <family val="2"/>
      </rPr>
      <t>10-LH</t>
    </r>
  </si>
  <si>
    <r>
      <rPr>
        <b/>
        <sz val="10"/>
        <color theme="1"/>
        <rFont val="Arial"/>
        <family val="2"/>
      </rPr>
      <t>Loi sur le CO</t>
    </r>
    <r>
      <rPr>
        <b/>
        <vertAlign val="subscript"/>
        <sz val="10"/>
        <color theme="1"/>
        <rFont val="Arial"/>
        <family val="2"/>
      </rPr>
      <t>2</t>
    </r>
  </si>
  <si>
    <r>
      <rPr>
        <u/>
        <sz val="10"/>
        <color theme="10"/>
        <rFont val="Arial"/>
        <family val="2"/>
      </rPr>
      <t>https://www.fedlex.admin.ch/eli/cc/2012/855/fr</t>
    </r>
  </si>
  <si>
    <r>
      <rPr>
        <b/>
        <sz val="10"/>
        <color theme="1"/>
        <rFont val="Arial"/>
        <family val="2"/>
      </rPr>
      <t>Ordonnance sur le CO</t>
    </r>
    <r>
      <rPr>
        <b/>
        <vertAlign val="subscript"/>
        <sz val="10"/>
        <color theme="1"/>
        <rFont val="Arial"/>
        <family val="2"/>
      </rPr>
      <t>2</t>
    </r>
  </si>
  <si>
    <r>
      <rPr>
        <u/>
        <sz val="10"/>
        <color theme="10"/>
        <rFont val="Arial"/>
        <family val="2"/>
      </rPr>
      <t xml:space="preserve">https://www.fedlex.admin.ch/eli/cc/2012/856/fr </t>
    </r>
  </si>
  <si>
    <r>
      <rPr>
        <b/>
        <sz val="10"/>
        <color theme="1"/>
        <rFont val="Arial"/>
        <family val="2"/>
      </rPr>
      <t>Objectif de réduction selon la loi sur le CO</t>
    </r>
    <r>
      <rPr>
        <b/>
        <vertAlign val="subscript"/>
        <sz val="10"/>
        <color theme="1"/>
        <rFont val="Arial"/>
        <family val="2"/>
      </rPr>
      <t>2</t>
    </r>
  </si>
  <si>
    <r>
      <rPr>
        <b/>
        <sz val="10"/>
        <color theme="1"/>
        <rFont val="Arial"/>
        <family val="2"/>
      </rPr>
      <t>%</t>
    </r>
  </si>
  <si>
    <r>
      <rPr>
        <sz val="10"/>
        <color theme="1"/>
        <rFont val="Arial"/>
        <family val="2"/>
      </rPr>
      <t>De 2025 à 2029</t>
    </r>
  </si>
  <si>
    <r>
      <rPr>
        <sz val="10"/>
        <color theme="1"/>
        <rFont val="Arial"/>
        <family val="2"/>
      </rPr>
      <t>À partir de 2030</t>
    </r>
  </si>
  <si>
    <r>
      <rPr>
        <b/>
        <sz val="10"/>
        <color theme="1"/>
        <rFont val="Arial"/>
        <family val="2"/>
      </rPr>
      <t>Montant de la sanction</t>
    </r>
  </si>
  <si>
    <r>
      <rPr>
        <b/>
        <i/>
        <sz val="8"/>
        <color theme="1"/>
        <rFont val="Arial"/>
        <family val="2"/>
      </rPr>
      <t>CHF par g de CO</t>
    </r>
    <r>
      <rPr>
        <b/>
        <i/>
        <vertAlign val="subscript"/>
        <sz val="8"/>
        <color theme="1"/>
        <rFont val="Arial"/>
        <family val="2"/>
      </rPr>
      <t>2</t>
    </r>
    <r>
      <rPr>
        <b/>
        <i/>
        <sz val="8"/>
        <color theme="1"/>
        <rFont val="Arial"/>
        <family val="2"/>
      </rPr>
      <t>/tkm</t>
    </r>
  </si>
  <si>
    <r>
      <rPr>
        <sz val="10"/>
        <color theme="1"/>
        <rFont val="Arial"/>
        <family val="2"/>
      </rPr>
      <t>De 2025 à 2029</t>
    </r>
  </si>
  <si>
    <r>
      <rPr>
        <sz val="10"/>
        <color theme="1"/>
        <rFont val="Arial"/>
        <family val="2"/>
      </rPr>
      <t>À partir de 2030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</si>
</sst>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"/>
    <numFmt numFmtId="165" formatCode="#,##0.000"/>
    <numFmt numFmtId="166" formatCode="0.000"/>
    <numFmt numFmtId="167" formatCode="_ &quot;CHF&quot;\ * #,##0_ ;_ &quot;CHF&quot;\ * \-#,##0_ ;_ &quot;CHF&quot;\ * &quot;-&quot;??_ ;_ @_ 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i/>
      <sz val="8"/>
      <color theme="1"/>
      <name val="Arial"/>
      <family val="2"/>
    </font>
    <font>
      <b/>
      <i/>
      <vertAlign val="subscript"/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2" fontId="0" fillId="0" borderId="0" xfId="0" applyNumberFormat="1"/>
    <xf numFmtId="3" fontId="0" fillId="0" borderId="0" xfId="0" applyNumberFormat="1"/>
    <xf numFmtId="0" fontId="2" fillId="0" borderId="0" xfId="0" applyFont="1"/>
    <xf numFmtId="0" fontId="3" fillId="0" borderId="0" xfId="2"/>
    <xf numFmtId="164" fontId="2" fillId="0" borderId="0" xfId="0" applyNumberFormat="1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9" fontId="6" fillId="0" borderId="2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9" fontId="0" fillId="0" borderId="0" xfId="0" applyNumberFormat="1"/>
    <xf numFmtId="0" fontId="15" fillId="0" borderId="0" xfId="0" applyFont="1"/>
    <xf numFmtId="167" fontId="0" fillId="0" borderId="0" xfId="4" applyNumberFormat="1" applyFont="1" applyFill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2" fontId="6" fillId="0" borderId="13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3" fontId="17" fillId="0" borderId="9" xfId="1" applyFont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3" fontId="7" fillId="2" borderId="13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716032</xdr:colOff>
      <xdr:row>0</xdr:row>
      <xdr:rowOff>236762</xdr:rowOff>
    </xdr:from>
    <xdr:ext cx="1819999" cy="41678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06D974E-DC99-4E9D-BF00-01160CCDD1F3}"/>
            </a:ext>
          </a:extLst>
        </xdr:cNvPr>
        <xdr:cNvSpPr txBox="1"/>
      </xdr:nvSpPr>
      <xdr:spPr>
        <a:xfrm rot="752718">
          <a:off x="5964307" y="236762"/>
          <a:ext cx="1819999" cy="416781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CH" sz="1100" b="0" cap="none">
              <a:latin typeface="Arial"/>
              <a:ea typeface="Arial"/>
              <a:cs typeface="Arial"/>
              <a:sym typeface="Arial"/>
            </a:rPr>
            <a:t>Les champs orange doivent être renseignés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dlex.admin.ch/eli/cc/2012/856/fr" TargetMode="External"/><Relationship Id="rId2" Type="http://schemas.openxmlformats.org/officeDocument/2006/relationships/hyperlink" Target="https://www.fedlex.admin.ch/eli/cc/2012/855/fr" TargetMode="External"/><Relationship Id="rId1" Type="http://schemas.openxmlformats.org/officeDocument/2006/relationships/hyperlink" Target="https://eur-lex.europa.eu/legal-content/fr/TXT/?uri=CELEX%3A32019R124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DFEB-309F-4C62-A85C-B799436192DD}">
  <dimension ref="B1:F19"/>
  <sheetViews>
    <sheetView tabSelected="1" workbookViewId="0">
      <selection activeCell="D21" sqref="D21"/>
    </sheetView>
  </sheetViews>
  <sheetFormatPr baseColWidth="10" defaultRowHeight="12.5" x14ac:dyDescent="0.25"/>
  <cols>
    <col min="1" max="1" width="6.453125" customWidth="1"/>
    <col min="2" max="2" width="51" bestFit="1" customWidth="1"/>
    <col min="3" max="3" width="21.26953125" customWidth="1"/>
    <col min="4" max="4" width="21.26953125" style="13" customWidth="1"/>
    <col min="5" max="5" width="46.453125" customWidth="1"/>
    <col min="13" max="13" width="14.54296875" bestFit="1" customWidth="1"/>
    <col min="14" max="14" width="16.1796875" bestFit="1" customWidth="1"/>
    <col min="15" max="15" width="11.54296875" bestFit="1" customWidth="1"/>
    <col min="18" max="18" width="13.453125" bestFit="1" customWidth="1"/>
    <col min="19" max="19" width="12.453125" bestFit="1" customWidth="1"/>
    <col min="20" max="20" width="16.26953125" customWidth="1"/>
    <col min="21" max="21" width="14.54296875" bestFit="1" customWidth="1"/>
    <col min="22" max="22" width="12.453125" customWidth="1"/>
    <col min="23" max="23" width="14.81640625" bestFit="1" customWidth="1"/>
    <col min="24" max="24" width="34.1796875" bestFit="1" customWidth="1"/>
    <col min="25" max="25" width="14.54296875" bestFit="1" customWidth="1"/>
    <col min="26" max="26" width="45.81640625" bestFit="1" customWidth="1"/>
    <col min="27" max="27" width="18.81640625" customWidth="1"/>
    <col min="29" max="29" width="10.54296875" bestFit="1" customWidth="1"/>
  </cols>
  <sheetData>
    <row r="1" spans="2:6" ht="33.75" customHeight="1" x14ac:dyDescent="0.25"/>
    <row r="2" spans="2:6" s="10" customFormat="1" ht="29.25" customHeight="1" x14ac:dyDescent="0.25">
      <c r="B2" s="45" t="s">
        <v>0</v>
      </c>
      <c r="C2" s="46"/>
      <c r="D2" s="47"/>
      <c r="F2" s="15"/>
    </row>
    <row r="3" spans="2:6" s="9" customFormat="1" ht="29.25" customHeight="1" thickBot="1" x14ac:dyDescent="0.3">
      <c r="B3" s="20" t="s">
        <v>1</v>
      </c>
      <c r="C3" s="20" t="s">
        <v>2</v>
      </c>
      <c r="D3" s="20" t="s">
        <v>3</v>
      </c>
      <c r="E3" s="20" t="s">
        <v>4</v>
      </c>
    </row>
    <row r="4" spans="2:6" s="9" customFormat="1" ht="29.25" customHeight="1" x14ac:dyDescent="0.25">
      <c r="B4" s="21" t="s">
        <v>5</v>
      </c>
      <c r="C4" s="22"/>
      <c r="D4" s="23"/>
      <c r="E4" s="24"/>
    </row>
    <row r="5" spans="2:6" s="9" customFormat="1" ht="29.25" customHeight="1" x14ac:dyDescent="0.25">
      <c r="B5" s="25" t="s">
        <v>6</v>
      </c>
      <c r="C5" s="11"/>
      <c r="D5" s="16"/>
      <c r="E5" s="26" t="s">
        <v>7</v>
      </c>
    </row>
    <row r="6" spans="2:6" s="9" customFormat="1" ht="38.25" customHeight="1" x14ac:dyDescent="0.25">
      <c r="B6" s="25" t="s">
        <v>8</v>
      </c>
      <c r="C6" s="11" t="s">
        <v>9</v>
      </c>
      <c r="D6" s="12" t="e">
        <f>VLOOKUP(D5,'Données de base'!$A$24:$B$25,2,FALSE)</f>
        <v>#N/A</v>
      </c>
      <c r="E6" s="26" t="s">
        <v>10</v>
      </c>
    </row>
    <row r="7" spans="2:6" s="9" customFormat="1" ht="60.75" customHeight="1" x14ac:dyDescent="0.25">
      <c r="B7" s="25" t="s">
        <v>11</v>
      </c>
      <c r="C7" s="11"/>
      <c r="D7" s="16"/>
      <c r="E7" s="26" t="s">
        <v>12</v>
      </c>
    </row>
    <row r="8" spans="2:6" s="9" customFormat="1" ht="55.5" customHeight="1" x14ac:dyDescent="0.25">
      <c r="B8" s="27" t="s">
        <v>13</v>
      </c>
      <c r="C8" s="11" t="s">
        <v>14</v>
      </c>
      <c r="D8" s="44"/>
      <c r="E8" s="26" t="s">
        <v>15</v>
      </c>
    </row>
    <row r="9" spans="2:6" s="9" customFormat="1" ht="47.25" customHeight="1" thickBot="1" x14ac:dyDescent="0.3">
      <c r="B9" s="28" t="s">
        <v>16</v>
      </c>
      <c r="C9" s="29"/>
      <c r="D9" s="30" t="e">
        <f>+VLOOKUP(D7,'Données de base'!$A$6:$E$14,5,FALSE)</f>
        <v>#N/A</v>
      </c>
      <c r="E9" s="31" t="s">
        <v>17</v>
      </c>
    </row>
    <row r="10" spans="2:6" s="9" customFormat="1" ht="29.25" customHeight="1" x14ac:dyDescent="0.25">
      <c r="B10" s="32" t="s">
        <v>18</v>
      </c>
      <c r="C10" s="33"/>
      <c r="D10" s="39"/>
      <c r="E10" s="34"/>
    </row>
    <row r="11" spans="2:6" s="9" customFormat="1" ht="29.25" customHeight="1" x14ac:dyDescent="0.25">
      <c r="B11" s="27" t="s">
        <v>19</v>
      </c>
      <c r="C11" s="11" t="s">
        <v>20</v>
      </c>
      <c r="D11" s="40" t="e">
        <f>ROUND(D8*D9,3)</f>
        <v>#N/A</v>
      </c>
      <c r="E11" s="26" t="s">
        <v>21</v>
      </c>
    </row>
    <row r="12" spans="2:6" s="9" customFormat="1" ht="29.25" customHeight="1" x14ac:dyDescent="0.25">
      <c r="B12" s="27" t="s">
        <v>22</v>
      </c>
      <c r="C12" s="11" t="s">
        <v>23</v>
      </c>
      <c r="D12" s="41" t="e">
        <f>+VLOOKUP(D7,'Données de base'!$A$6:$B$14,2,FALSE)</f>
        <v>#N/A</v>
      </c>
      <c r="E12" s="26" t="s">
        <v>24</v>
      </c>
    </row>
    <row r="13" spans="2:6" s="9" customFormat="1" ht="29.25" customHeight="1" x14ac:dyDescent="0.25">
      <c r="B13" s="27" t="s">
        <v>25</v>
      </c>
      <c r="C13" s="11" t="s">
        <v>26</v>
      </c>
      <c r="D13" s="42" t="e">
        <f>ROUND(+D12*D6*D9,3)</f>
        <v>#N/A</v>
      </c>
      <c r="E13" s="26" t="s">
        <v>27</v>
      </c>
    </row>
    <row r="14" spans="2:6" s="9" customFormat="1" ht="29.25" customHeight="1" x14ac:dyDescent="0.25">
      <c r="B14" s="27" t="s">
        <v>28</v>
      </c>
      <c r="C14" s="11" t="s">
        <v>29</v>
      </c>
      <c r="D14" s="40" t="e">
        <f>+ROUND(D11-D13,3)</f>
        <v>#N/A</v>
      </c>
      <c r="E14" s="26" t="s">
        <v>30</v>
      </c>
    </row>
    <row r="15" spans="2:6" s="9" customFormat="1" ht="29.25" customHeight="1" x14ac:dyDescent="0.25">
      <c r="B15" s="25" t="s">
        <v>31</v>
      </c>
      <c r="C15" s="11" t="s">
        <v>32</v>
      </c>
      <c r="D15" s="43" t="e">
        <f>+VLOOKUP(D5,'Données de base'!$A$28:$B$29,2,FALSE)</f>
        <v>#N/A</v>
      </c>
      <c r="E15" s="26" t="s">
        <v>33</v>
      </c>
    </row>
    <row r="16" spans="2:6" s="9" customFormat="1" ht="29.25" customHeight="1" thickBot="1" x14ac:dyDescent="0.3">
      <c r="B16" s="35" t="s">
        <v>34</v>
      </c>
      <c r="C16" s="36" t="s">
        <v>35</v>
      </c>
      <c r="D16" s="37" t="e">
        <f>+IF(D14*D15&lt;0,0,D14*D15)</f>
        <v>#N/A</v>
      </c>
      <c r="E16" s="38"/>
    </row>
    <row r="19" spans="2:2" x14ac:dyDescent="0.25">
      <c r="B19" s="14"/>
    </row>
  </sheetData>
  <sheetProtection algorithmName="SHA-512" hashValue="lvw2mqPvpSLFHKAcfSPb1OTMED9u9qaLveZWcrB8+Zl2QeuNvFKJktzNoxTNCMZ06QrNV8WvRXwNW5lD8H1wlw==" saltValue="q4u93P4W35BsgkkVCcLaKQ==" spinCount="100000" sheet="1" objects="1" scenarios="1"/>
  <mergeCells count="1">
    <mergeCell ref="B2:D2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93F3E5-2170-4A90-BC64-EC70700E4E45}">
          <x14:formula1>
            <xm:f>'Données de base'!$A$6:$A$15</xm:f>
          </x14:formula1>
          <xm:sqref>D7</xm:sqref>
        </x14:dataValidation>
        <x14:dataValidation type="list" allowBlank="1" showInputMessage="1" showErrorMessage="1" xr:uid="{A457B3E0-1BBC-4E68-96B6-AD37664ECB47}">
          <x14:formula1>
            <xm:f>'Données de base'!$A$24:$A$26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7E914-9C2D-49AA-B86D-6CC48F4C8066}">
  <dimension ref="A1:K94"/>
  <sheetViews>
    <sheetView zoomScale="115" zoomScaleNormal="115" workbookViewId="0">
      <selection activeCell="A38" sqref="A38"/>
    </sheetView>
  </sheetViews>
  <sheetFormatPr baseColWidth="10" defaultRowHeight="12.5" x14ac:dyDescent="0.25"/>
  <cols>
    <col min="1" max="1" width="26" customWidth="1"/>
    <col min="2" max="2" width="23.54296875" customWidth="1"/>
    <col min="3" max="3" width="12.54296875" customWidth="1"/>
    <col min="4" max="4" width="22.453125" bestFit="1" customWidth="1"/>
    <col min="5" max="5" width="12.81640625" customWidth="1"/>
    <col min="6" max="7" width="10.54296875" bestFit="1" customWidth="1"/>
    <col min="8" max="8" width="18.81640625" bestFit="1" customWidth="1"/>
    <col min="9" max="9" width="10.54296875" bestFit="1" customWidth="1"/>
    <col min="10" max="11" width="11.54296875" bestFit="1" customWidth="1"/>
  </cols>
  <sheetData>
    <row r="1" spans="1:5" ht="16" x14ac:dyDescent="0.4">
      <c r="A1" t="s">
        <v>36</v>
      </c>
    </row>
    <row r="2" spans="1:5" x14ac:dyDescent="0.25">
      <c r="A2" t="s">
        <v>37</v>
      </c>
      <c r="B2" s="4" t="s">
        <v>38</v>
      </c>
    </row>
    <row r="3" spans="1:5" x14ac:dyDescent="0.25">
      <c r="B3" s="4"/>
    </row>
    <row r="4" spans="1:5" ht="13" x14ac:dyDescent="0.3">
      <c r="A4" s="3" t="s">
        <v>39</v>
      </c>
      <c r="C4" s="3"/>
      <c r="D4" s="3"/>
    </row>
    <row r="5" spans="1:5" ht="15" x14ac:dyDescent="0.4">
      <c r="A5" s="3" t="s">
        <v>40</v>
      </c>
      <c r="B5" s="3" t="s">
        <v>41</v>
      </c>
      <c r="C5" s="3" t="s">
        <v>42</v>
      </c>
      <c r="D5" s="3" t="s">
        <v>43</v>
      </c>
      <c r="E5" s="3" t="s">
        <v>44</v>
      </c>
    </row>
    <row r="6" spans="1:5" x14ac:dyDescent="0.25">
      <c r="A6" t="s">
        <v>45</v>
      </c>
      <c r="B6" s="1">
        <v>307.23</v>
      </c>
      <c r="C6">
        <v>2.6500000000000004</v>
      </c>
      <c r="D6" s="2">
        <v>60000</v>
      </c>
      <c r="E6" s="1">
        <f t="shared" ref="E6:E14" si="0">+(C6*D6)/(C$10*D$10)</f>
        <v>9.9023960061581706E-2</v>
      </c>
    </row>
    <row r="7" spans="1:5" x14ac:dyDescent="0.25">
      <c r="A7" t="s">
        <v>46</v>
      </c>
      <c r="B7" s="1">
        <v>197.16</v>
      </c>
      <c r="C7">
        <v>3.1800000000000006</v>
      </c>
      <c r="D7" s="2">
        <v>78000</v>
      </c>
      <c r="E7" s="1">
        <f t="shared" si="0"/>
        <v>0.15447737769606748</v>
      </c>
    </row>
    <row r="8" spans="1:5" x14ac:dyDescent="0.25">
      <c r="A8" t="s">
        <v>47</v>
      </c>
      <c r="B8" s="1">
        <v>105.96</v>
      </c>
      <c r="C8">
        <v>7.42</v>
      </c>
      <c r="D8" s="2">
        <v>98000</v>
      </c>
      <c r="E8" s="1">
        <f t="shared" si="0"/>
        <v>0.4528695773483003</v>
      </c>
    </row>
    <row r="9" spans="1:5" x14ac:dyDescent="0.25">
      <c r="A9" t="s">
        <v>48</v>
      </c>
      <c r="B9" s="1">
        <v>84</v>
      </c>
      <c r="C9">
        <v>10.258000000000001</v>
      </c>
      <c r="D9" s="2">
        <v>78000</v>
      </c>
      <c r="E9" s="1">
        <f t="shared" si="0"/>
        <v>0.49831098754913838</v>
      </c>
    </row>
    <row r="10" spans="1:5" x14ac:dyDescent="0.25">
      <c r="A10" t="s">
        <v>49</v>
      </c>
      <c r="B10" s="1">
        <v>56.6</v>
      </c>
      <c r="C10">
        <v>13.842000000000001</v>
      </c>
      <c r="D10" s="2">
        <v>116000</v>
      </c>
      <c r="E10" s="1">
        <f t="shared" si="0"/>
        <v>1</v>
      </c>
    </row>
    <row r="11" spans="1:5" x14ac:dyDescent="0.25">
      <c r="A11" t="s">
        <v>50</v>
      </c>
      <c r="B11" s="1">
        <v>110.98</v>
      </c>
      <c r="C11">
        <v>6.28</v>
      </c>
      <c r="D11" s="2">
        <v>73000</v>
      </c>
      <c r="E11" s="1">
        <f t="shared" si="0"/>
        <v>0.28551285692221079</v>
      </c>
    </row>
    <row r="12" spans="1:5" x14ac:dyDescent="0.25">
      <c r="A12" t="s">
        <v>51</v>
      </c>
      <c r="B12" s="1">
        <v>65.16</v>
      </c>
      <c r="C12">
        <v>13.4</v>
      </c>
      <c r="D12" s="2">
        <v>108000</v>
      </c>
      <c r="E12" s="1">
        <f t="shared" si="0"/>
        <v>0.90130487422088701</v>
      </c>
    </row>
    <row r="13" spans="1:5" x14ac:dyDescent="0.25">
      <c r="A13" t="s">
        <v>52</v>
      </c>
      <c r="B13" s="1">
        <v>83.26</v>
      </c>
      <c r="C13">
        <v>10.258000000000001</v>
      </c>
      <c r="D13" s="2">
        <v>68000</v>
      </c>
      <c r="E13" s="1">
        <f t="shared" si="0"/>
        <v>0.43442496350437704</v>
      </c>
    </row>
    <row r="14" spans="1:5" x14ac:dyDescent="0.25">
      <c r="A14" t="s">
        <v>53</v>
      </c>
      <c r="B14" s="1">
        <v>58.26</v>
      </c>
      <c r="C14">
        <v>13.842000000000001</v>
      </c>
      <c r="D14" s="2">
        <v>107000</v>
      </c>
      <c r="E14" s="1">
        <f t="shared" si="0"/>
        <v>0.92241379310344829</v>
      </c>
    </row>
    <row r="17" spans="1:2" ht="15" x14ac:dyDescent="0.4">
      <c r="A17" s="3" t="s">
        <v>54</v>
      </c>
    </row>
    <row r="18" spans="1:2" x14ac:dyDescent="0.25">
      <c r="A18" s="4" t="s">
        <v>55</v>
      </c>
    </row>
    <row r="19" spans="1:2" x14ac:dyDescent="0.25">
      <c r="A19" s="4"/>
    </row>
    <row r="20" spans="1:2" ht="15" x14ac:dyDescent="0.4">
      <c r="A20" s="3" t="s">
        <v>56</v>
      </c>
    </row>
    <row r="21" spans="1:2" x14ac:dyDescent="0.25">
      <c r="A21" s="4" t="s">
        <v>57</v>
      </c>
    </row>
    <row r="23" spans="1:2" ht="15" x14ac:dyDescent="0.4">
      <c r="A23" s="3" t="s">
        <v>58</v>
      </c>
      <c r="B23" s="3" t="s">
        <v>59</v>
      </c>
    </row>
    <row r="24" spans="1:2" x14ac:dyDescent="0.25">
      <c r="A24" t="s">
        <v>60</v>
      </c>
      <c r="B24" s="17">
        <v>0.85</v>
      </c>
    </row>
    <row r="25" spans="1:2" x14ac:dyDescent="0.25">
      <c r="A25" t="s">
        <v>61</v>
      </c>
      <c r="B25" s="17">
        <v>0.7</v>
      </c>
    </row>
    <row r="27" spans="1:2" ht="13" x14ac:dyDescent="0.3">
      <c r="A27" s="3" t="s">
        <v>62</v>
      </c>
      <c r="B27" s="18" t="s">
        <v>63</v>
      </c>
    </row>
    <row r="28" spans="1:2" x14ac:dyDescent="0.25">
      <c r="A28" t="s">
        <v>64</v>
      </c>
      <c r="B28" s="19">
        <v>4250</v>
      </c>
    </row>
    <row r="29" spans="1:2" x14ac:dyDescent="0.25">
      <c r="A29" t="s">
        <v>65</v>
      </c>
      <c r="B29" s="19">
        <v>6800</v>
      </c>
    </row>
    <row r="30" spans="1:2" x14ac:dyDescent="0.25">
      <c r="B30" s="4"/>
    </row>
    <row r="31" spans="1:2" x14ac:dyDescent="0.25">
      <c r="B31" s="4"/>
    </row>
    <row r="32" spans="1:2" x14ac:dyDescent="0.25">
      <c r="B32" s="4"/>
    </row>
    <row r="33" spans="2:9" x14ac:dyDescent="0.25">
      <c r="B33" s="4"/>
    </row>
    <row r="34" spans="2:9" x14ac:dyDescent="0.25">
      <c r="B34" s="4"/>
    </row>
    <row r="35" spans="2:9" x14ac:dyDescent="0.25">
      <c r="B35" s="4"/>
    </row>
    <row r="36" spans="2:9" x14ac:dyDescent="0.25">
      <c r="B36" s="4"/>
    </row>
    <row r="37" spans="2:9" x14ac:dyDescent="0.25">
      <c r="B37" s="4"/>
    </row>
    <row r="38" spans="2:9" x14ac:dyDescent="0.25">
      <c r="B38" s="4"/>
    </row>
    <row r="39" spans="2:9" x14ac:dyDescent="0.25">
      <c r="B39" s="4"/>
    </row>
    <row r="42" spans="2:9" x14ac:dyDescent="0.25">
      <c r="B42" s="4"/>
    </row>
    <row r="43" spans="2:9" ht="13" x14ac:dyDescent="0.3">
      <c r="B43" s="3"/>
    </row>
    <row r="44" spans="2:9" ht="13" x14ac:dyDescent="0.3">
      <c r="D44" s="3"/>
    </row>
    <row r="46" spans="2:9" x14ac:dyDescent="0.25">
      <c r="I46" s="1"/>
    </row>
    <row r="47" spans="2:9" x14ac:dyDescent="0.25">
      <c r="I47" s="1"/>
    </row>
    <row r="48" spans="2:9" x14ac:dyDescent="0.25">
      <c r="I48" s="1"/>
    </row>
    <row r="49" spans="2:11" x14ac:dyDescent="0.25">
      <c r="I49" s="1"/>
    </row>
    <row r="50" spans="2:11" x14ac:dyDescent="0.25">
      <c r="I50" s="1"/>
    </row>
    <row r="51" spans="2:11" x14ac:dyDescent="0.25">
      <c r="I51" s="1"/>
    </row>
    <row r="52" spans="2:11" x14ac:dyDescent="0.25">
      <c r="I52" s="1"/>
    </row>
    <row r="53" spans="2:11" x14ac:dyDescent="0.25">
      <c r="I53" s="1"/>
    </row>
    <row r="54" spans="2:11" x14ac:dyDescent="0.25">
      <c r="I54" s="1"/>
    </row>
    <row r="58" spans="2:11" x14ac:dyDescent="0.25">
      <c r="B58" s="4"/>
    </row>
    <row r="59" spans="2:11" ht="13" x14ac:dyDescent="0.3">
      <c r="B59" s="3"/>
    </row>
    <row r="62" spans="2:11" ht="13" x14ac:dyDescent="0.3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2:1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13" x14ac:dyDescent="0.3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13" x14ac:dyDescent="0.3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13" x14ac:dyDescent="0.3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</row>
    <row r="72" spans="1:11" ht="13" x14ac:dyDescent="0.3">
      <c r="B72" s="3"/>
      <c r="C72" s="8"/>
    </row>
    <row r="73" spans="1:11" x14ac:dyDescent="0.25">
      <c r="A73" s="7"/>
    </row>
    <row r="74" spans="1:11" x14ac:dyDescent="0.25">
      <c r="A74" s="7"/>
    </row>
    <row r="75" spans="1:11" x14ac:dyDescent="0.25">
      <c r="A75" s="7"/>
    </row>
    <row r="76" spans="1:11" x14ac:dyDescent="0.25">
      <c r="A76" s="7"/>
    </row>
    <row r="77" spans="1:11" x14ac:dyDescent="0.25">
      <c r="A77" s="7"/>
    </row>
    <row r="78" spans="1:11" x14ac:dyDescent="0.25">
      <c r="A78" s="7"/>
    </row>
    <row r="79" spans="1:11" x14ac:dyDescent="0.25">
      <c r="A79" s="7"/>
    </row>
    <row r="80" spans="1:11" x14ac:dyDescent="0.25">
      <c r="A80" s="7"/>
    </row>
    <row r="81" spans="1:3" x14ac:dyDescent="0.25">
      <c r="A81" s="7"/>
    </row>
    <row r="82" spans="1:3" x14ac:dyDescent="0.25">
      <c r="A82" s="7"/>
    </row>
    <row r="86" spans="1:3" x14ac:dyDescent="0.25">
      <c r="C86" s="2"/>
    </row>
    <row r="87" spans="1:3" x14ac:dyDescent="0.25">
      <c r="C87" s="2"/>
    </row>
    <row r="88" spans="1:3" x14ac:dyDescent="0.25">
      <c r="C88" s="2"/>
    </row>
    <row r="89" spans="1:3" x14ac:dyDescent="0.25">
      <c r="C89" s="2"/>
    </row>
    <row r="90" spans="1:3" x14ac:dyDescent="0.25">
      <c r="C90" s="2"/>
    </row>
    <row r="91" spans="1:3" x14ac:dyDescent="0.25">
      <c r="C91" s="2"/>
    </row>
    <row r="92" spans="1:3" x14ac:dyDescent="0.25">
      <c r="C92" s="2"/>
    </row>
    <row r="93" spans="1:3" x14ac:dyDescent="0.25">
      <c r="C93" s="2"/>
    </row>
    <row r="94" spans="1:3" x14ac:dyDescent="0.25">
      <c r="C94" s="2"/>
    </row>
  </sheetData>
  <sheetProtection algorithmName="SHA-512" hashValue="u0JRZsy239fFI1PCUEafDr8mycFIC55C061hshxfGIA3cbrgd2KO9Jm6A/2V7BpUl5ucWz61h/Jfmj81Z9L8fw==" saltValue="NSTA/ofo24V1t4tnF2oY6g==" spinCount="100000" sheet="1"/>
  <hyperlinks>
    <hyperlink ref="B2" r:id="rId1" xr:uid="{8A430D53-175D-47AF-8840-FA1C80F81B63}"/>
    <hyperlink ref="A18" r:id="rId2" xr:uid="{F771B7E8-45CA-45F4-B27C-749AC5650F41}"/>
    <hyperlink ref="A21" r:id="rId3" xr:uid="{70FAA6C9-8FAC-48EB-A313-7723ADDF286C}"/>
  </hyperlinks>
  <pageMargins left="0.7" right="0.7" top="0.78740157499999996" bottom="0.78740157499999996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8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6 S w 0 8 q 4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M 7 Q 0 M z P S M 7 D R h 4 n a + G b m I V Q Y A V 0 M k k U S t H E u z S k p L U q 1 S 0 n V d f a w 0 Y d x b f S h n r A D A A A A / / 8 D A F B L A w Q U A A I A C A A A A C E A u b M Z D F 0 B A A C 5 B w A A E w A A A E Z v c m 1 1 b G F z L 1 N l Y 3 R p b 2 4 x L m 3 s k 9 9 K w z A U x u 8 L e 4 e Q 3 b R Q S 5 O 2 r l N 6 1 U 0 Z e D G 1 g 8 E 6 R r R n O k j T 0 W S o j L 3 N 3 s Q X s / s L w o I X T p j i u Q n 8 z u H k n H x f J D y q S S H Q / e Y k l 4 Y h n 1 k J G a r j h D 1 w c L 0 Q m V 3 2 B M i j F k Y R 4 q B q B q r i d g a c Q 0 W 6 2 d h Z 1 0 r z a s L B i Q u h Q C h p 4 v g i 7 U k o Z d o L 3 Z B U E a S t 4 k X w g m U y j d s 3 7 f 7 I o y 5 p 3 h H q 0 1 G r P U r 6 i T P N x t i y 0 a C T T z n k V S O 2 m i z C x P H w 0 L I 3 l + 9 n i 7 Z z z A e d L N q P j I e L Q Y s p N t y W 1 / E 1 v C 9 F B q W C E i V v 0 9 U m 6 2 I n K Z m Q 4 6 L M 4 4 L P c l H l q j 1 2 f e z 5 H G 8 4 w T Z S V Q 4 p e F U L G + 0 4 1 X B P w 3 0 N D z T 8 X M M b G h 5 q e F P D i a t L f N 5 4 Y d W M i d C 9 5 g H b + F v b 0 M Y Z D U / P O f 5 h 5 / h H c o 7 / 2 5 3 z T b 2 R S f 8 1 / / O a B z v N T / C D B 4 f F D o 4 k d v D T Y n 8 h x g c A A A D / / w M A U E s B A i 0 A F A A G A A g A A A A h A C r d q k D S A A A A N w E A A B M A A A A A A A A A A A A A A A A A A A A A A F t D b 2 5 0 Z W 5 0 X 1 R 5 c G V z X S 5 4 b W x Q S w E C L Q A U A A I A C A A A A C E A 6 S w 0 8 q 4 A A A D 4 A A A A E g A A A A A A A A A A A A A A A A A L A w A A Q 2 9 u Z m l n L 1 B h Y 2 t h Z 2 U u e G 1 s U E s B A i 0 A F A A C A A g A A A A h A L m z G Q x d A Q A A u Q c A A B M A A A A A A A A A A A A A A A A A 6 Q M A A E Z v c m 1 1 b G F z L 1 N l Y 3 R p b 2 4 x L m 1 Q S w U G A A A A A A M A A w D C A A A A d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U v A A A A A A A A k y 8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z O C U y M C h Q Y W d l J T I w M z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z M F Q w N z o y O D o w N C 4 5 O D U 5 M z k 0 W i I v P j x F b n R y e S B U e X B l P S J G a W x s Q 2 9 s d W 1 u V H l w Z X M i I F Z h b H V l P S J z Q m d Z R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M D M 5 M G V l N i 0 y M G V i L T R i M D k t O T B h Z C 0 3 Z D B m N W R j O D N m Y W Y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4 I C h Q Y W d l I D M y K S 9 H Z c O k b m R l c n R l c i B U e X A u e 0 N v b H V t b j E s M H 0 m c X V v d D s s J n F 1 b 3 Q 7 U 2 V j d G l v b j E v V G F i b G U w M z g g K F B h Z 2 U g M z I p L 0 d l w 6 R u Z G V y d G V y I F R 5 c C 5 7 Q 2 9 s d W 1 u M i w x f S Z x d W 9 0 O y w m c X V v d D t T Z W N 0 a W 9 u M S 9 U Y W J s Z T A z O C A o U G F n Z S A z M i k v R 2 X D p G 5 k Z X J 0 Z X I g V H l w L n t D b 2 x 1 b W 4 z L D J 9 J n F 1 b 3 Q 7 L C Z x d W 9 0 O 1 N l Y 3 R p b 2 4 x L 1 R h Y m x l M D M 4 I C h Q Y W d l I D M y K S 9 H Z c O k b m R l c n R l c i B U e X A u e 0 N v b H V t b j Q s M 3 0 m c X V v d D s s J n F 1 b 3 Q 7 U 2 V j d G l v b j E v V G F i b G U w M z g g K F B h Z 2 U g M z I p L 0 d l w 6 R u Z G V y d G V y I F R 5 c C 5 7 Q 2 9 s d W 1 u N S w 0 f S Z x d W 9 0 O y w m c X V v d D t T Z W N 0 a W 9 u M S 9 U Y W J s Z T A z O C A o U G F n Z S A z M i k v R 2 X D p G 5 k Z X J 0 Z X I g V H l w L n t D b 2 x 1 b W 4 2 L D V 9 J n F 1 b 3 Q 7 L C Z x d W 9 0 O 1 N l Y 3 R p b 2 4 x L 1 R h Y m x l M D M 4 I C h Q Y W d l I D M y K S 9 H Z c O k b m R l c n R l c i B U e X A u e 0 N v b H V t b j c s N n 0 m c X V v d D s s J n F 1 b 3 Q 7 U 2 V j d G l v b j E v V G F i b G U w M z g g K F B h Z 2 U g M z I p L 0 d l w 6 R u Z G V y d G V y I F R 5 c C 5 7 Q 2 9 s d W 1 u O C w 3 f S Z x d W 9 0 O y w m c X V v d D t T Z W N 0 a W 9 u M S 9 U Y W J s Z T A z O C A o U G F n Z S A z M i k v R 2 X D p G 5 k Z X J 0 Z X I g V H l w L n t D b 2 x 1 b W 4 5 L D h 9 J n F 1 b 3 Q 7 L C Z x d W 9 0 O 1 N l Y 3 R p b 2 4 x L 1 R h Y m x l M D M 4 I C h Q Y W d l I D M y K S 9 H Z c O k b m R l c n R l c i B U e X A u e 0 N v b H V t b j E w L D l 9 J n F 1 b 3 Q 7 L C Z x d W 9 0 O 1 N l Y 3 R p b 2 4 x L 1 R h Y m x l M D M 4 I C h Q Y W d l I D M y K S 9 H Z c O k b m R l c n R l c i B U e X A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z g g K F B h Z 2 U g M z I p L 0 d l w 6 R u Z G V y d G V y I F R 5 c C 5 7 Q 2 9 s d W 1 u M S w w f S Z x d W 9 0 O y w m c X V v d D t T Z W N 0 a W 9 u M S 9 U Y W J s Z T A z O C A o U G F n Z S A z M i k v R 2 X D p G 5 k Z X J 0 Z X I g V H l w L n t D b 2 x 1 b W 4 y L D F 9 J n F 1 b 3 Q 7 L C Z x d W 9 0 O 1 N l Y 3 R p b 2 4 x L 1 R h Y m x l M D M 4 I C h Q Y W d l I D M y K S 9 H Z c O k b m R l c n R l c i B U e X A u e 0 N v b H V t b j M s M n 0 m c X V v d D s s J n F 1 b 3 Q 7 U 2 V j d G l v b j E v V G F i b G U w M z g g K F B h Z 2 U g M z I p L 0 d l w 6 R u Z G V y d G V y I F R 5 c C 5 7 Q 2 9 s d W 1 u N C w z f S Z x d W 9 0 O y w m c X V v d D t T Z W N 0 a W 9 u M S 9 U Y W J s Z T A z O C A o U G F n Z S A z M i k v R 2 X D p G 5 k Z X J 0 Z X I g V H l w L n t D b 2 x 1 b W 4 1 L D R 9 J n F 1 b 3 Q 7 L C Z x d W 9 0 O 1 N l Y 3 R p b 2 4 x L 1 R h Y m x l M D M 4 I C h Q Y W d l I D M y K S 9 H Z c O k b m R l c n R l c i B U e X A u e 0 N v b H V t b j Y s N X 0 m c X V v d D s s J n F 1 b 3 Q 7 U 2 V j d G l v b j E v V G F i b G U w M z g g K F B h Z 2 U g M z I p L 0 d l w 6 R u Z G V y d G V y I F R 5 c C 5 7 Q 2 9 s d W 1 u N y w 2 f S Z x d W 9 0 O y w m c X V v d D t T Z W N 0 a W 9 u M S 9 U Y W J s Z T A z O C A o U G F n Z S A z M i k v R 2 X D p G 5 k Z X J 0 Z X I g V H l w L n t D b 2 x 1 b W 4 4 L D d 9 J n F 1 b 3 Q 7 L C Z x d W 9 0 O 1 N l Y 3 R p b 2 4 x L 1 R h Y m x l M D M 4 I C h Q Y W d l I D M y K S 9 H Z c O k b m R l c n R l c i B U e X A u e 0 N v b H V t b j k s O H 0 m c X V v d D s s J n F 1 b 3 Q 7 U 2 V j d G l v b j E v V G F i b G U w M z g g K F B h Z 2 U g M z I p L 0 d l w 6 R u Z G V y d G V y I F R 5 c C 5 7 Q 2 9 s d W 1 u M T A s O X 0 m c X V v d D s s J n F 1 b 3 Q 7 U 2 V j d G l v b j E v V G F i b G U w M z g g K F B h Z 2 U g M z I p L 0 d l w 6 R u Z G V y d G V y I F R 5 c C 5 7 Q 2 9 s d W 1 u M T E s M T B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z N C U y M C h Q Y W d l J T I w M j c t M j g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g t M z B U M D c 6 N T I 6 M T I u N j Y x N j U w N V o i L z 4 8 R W 5 0 c n k g V H l w Z T 0 i R m l s b E N v b H V t b l R 5 c G V z I i B W Y W x 1 Z T 0 i c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z Q 0 O W Q 0 Z T c t N D h h Y i 0 0 N T R h L W E z Z W I t N 2 V j M D k w O D k y O W F l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0 I C h Q Y W d l I D I 3 L T I 4 K S 9 H Z c O k b m R l c n R l c i B U e X A u e 0 N v b H V t b j E s M H 0 m c X V v d D s s J n F 1 b 3 Q 7 U 2 V j d G l v b j E v V G F i b G U w M z Q g K F B h Z 2 U g M j c t M j g p L 0 d l w 6 R u Z G V y d G V y I F R 5 c C 5 7 Q 2 9 s d W 1 u M i w x f S Z x d W 9 0 O y w m c X V v d D t T Z W N 0 a W 9 u M S 9 U Y W J s Z T A z N C A o U G F n Z S A y N y 0 y O C k v R 2 X D p G 5 k Z X J 0 Z X I g V H l w L n t D b 2 x 1 b W 4 z L D J 9 J n F 1 b 3 Q 7 L C Z x d W 9 0 O 1 N l Y 3 R p b 2 4 x L 1 R h Y m x l M D M 0 I C h Q Y W d l I D I 3 L T I 4 K S 9 H Z c O k b m R l c n R l c i B U e X A u e 0 N v b H V t b j Q s M 3 0 m c X V v d D s s J n F 1 b 3 Q 7 U 2 V j d G l v b j E v V G F i b G U w M z Q g K F B h Z 2 U g M j c t M j g p L 0 d l w 6 R u Z G V y d G V y I F R 5 c C 5 7 Q 2 9 s d W 1 u N S w 0 f S Z x d W 9 0 O y w m c X V v d D t T Z W N 0 a W 9 u M S 9 U Y W J s Z T A z N C A o U G F n Z S A y N y 0 y O C k v R 2 X D p G 5 k Z X J 0 Z X I g V H l w L n t D b 2 x 1 b W 4 2 L D V 9 J n F 1 b 3 Q 7 L C Z x d W 9 0 O 1 N l Y 3 R p b 2 4 x L 1 R h Y m x l M D M 0 I C h Q Y W d l I D I 3 L T I 4 K S 9 H Z c O k b m R l c n R l c i B U e X A u e 0 N v b H V t b j c s N n 0 m c X V v d D s s J n F 1 b 3 Q 7 U 2 V j d G l v b j E v V G F i b G U w M z Q g K F B h Z 2 U g M j c t M j g p L 0 d l w 6 R u Z G V y d G V y I F R 5 c C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T A z N C A o U G F n Z S A y N y 0 y O C k v R 2 X D p G 5 k Z X J 0 Z X I g V H l w L n t D b 2 x 1 b W 4 x L D B 9 J n F 1 b 3 Q 7 L C Z x d W 9 0 O 1 N l Y 3 R p b 2 4 x L 1 R h Y m x l M D M 0 I C h Q Y W d l I D I 3 L T I 4 K S 9 H Z c O k b m R l c n R l c i B U e X A u e 0 N v b H V t b j I s M X 0 m c X V v d D s s J n F 1 b 3 Q 7 U 2 V j d G l v b j E v V G F i b G U w M z Q g K F B h Z 2 U g M j c t M j g p L 0 d l w 6 R u Z G V y d G V y I F R 5 c C 5 7 Q 2 9 s d W 1 u M y w y f S Z x d W 9 0 O y w m c X V v d D t T Z W N 0 a W 9 u M S 9 U Y W J s Z T A z N C A o U G F n Z S A y N y 0 y O C k v R 2 X D p G 5 k Z X J 0 Z X I g V H l w L n t D b 2 x 1 b W 4 0 L D N 9 J n F 1 b 3 Q 7 L C Z x d W 9 0 O 1 N l Y 3 R p b 2 4 x L 1 R h Y m x l M D M 0 I C h Q Y W d l I D I 3 L T I 4 K S 9 H Z c O k b m R l c n R l c i B U e X A u e 0 N v b H V t b j U s N H 0 m c X V v d D s s J n F 1 b 3 Q 7 U 2 V j d G l v b j E v V G F i b G U w M z Q g K F B h Z 2 U g M j c t M j g p L 0 d l w 6 R u Z G V y d G V y I F R 5 c C 5 7 Q 2 9 s d W 1 u N i w 1 f S Z x d W 9 0 O y w m c X V v d D t T Z W N 0 a W 9 u M S 9 U Y W J s Z T A z N C A o U G F n Z S A y N y 0 y O C k v R 2 X D p G 5 k Z X J 0 Z X I g V H l w L n t D b 2 x 1 b W 4 3 L D Z 9 J n F 1 b 3 Q 7 L C Z x d W 9 0 O 1 N l Y 3 R p b 2 4 x L 1 R h Y m x l M D M 0 I C h Q Y W d l I D I 3 L T I 4 K S 9 H Z c O k b m R l c n R l c i B U e X A u e 0 N v b H V t b j g s N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M 0 J T I w K F B h Z 2 U l M j A y N y 0 y O C k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M w V D A 3 O j U y O j E y L j Y 2 M T Y 1 M D V a I i 8 + P E V u d H J 5 I F R 5 c G U 9 I k Z p b G x D b 2 x 1 b W 5 U e X B l c y I g V m F s d W U 9 I n N C Z 1 l H Q m d Z R 0 J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J k Z W E x Z W M 3 L T U w M j Y t N D I 2 Z i 1 i Z D h j L T E 2 O D N i N T V m M D d k M i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z N C A o U G F n Z S A y N y 0 y O C k v R 2 X D p G 5 k Z X J 0 Z X I g V H l w L n t D b 2 x 1 b W 4 x L D B 9 J n F 1 b 3 Q 7 L C Z x d W 9 0 O 1 N l Y 3 R p b 2 4 x L 1 R h Y m x l M D M 0 I C h Q Y W d l I D I 3 L T I 4 K S 9 H Z c O k b m R l c n R l c i B U e X A u e 0 N v b H V t b j I s M X 0 m c X V v d D s s J n F 1 b 3 Q 7 U 2 V j d G l v b j E v V G F i b G U w M z Q g K F B h Z 2 U g M j c t M j g p L 0 d l w 6 R u Z G V y d G V y I F R 5 c C 5 7 Q 2 9 s d W 1 u M y w y f S Z x d W 9 0 O y w m c X V v d D t T Z W N 0 a W 9 u M S 9 U Y W J s Z T A z N C A o U G F n Z S A y N y 0 y O C k v R 2 X D p G 5 k Z X J 0 Z X I g V H l w L n t D b 2 x 1 b W 4 0 L D N 9 J n F 1 b 3 Q 7 L C Z x d W 9 0 O 1 N l Y 3 R p b 2 4 x L 1 R h Y m x l M D M 0 I C h Q Y W d l I D I 3 L T I 4 K S 9 H Z c O k b m R l c n R l c i B U e X A u e 0 N v b H V t b j U s N H 0 m c X V v d D s s J n F 1 b 3 Q 7 U 2 V j d G l v b j E v V G F i b G U w M z Q g K F B h Z 2 U g M j c t M j g p L 0 d l w 6 R u Z G V y d G V y I F R 5 c C 5 7 Q 2 9 s d W 1 u N i w 1 f S Z x d W 9 0 O y w m c X V v d D t T Z W N 0 a W 9 u M S 9 U Y W J s Z T A z N C A o U G F n Z S A y N y 0 y O C k v R 2 X D p G 5 k Z X J 0 Z X I g V H l w L n t D b 2 x 1 b W 4 3 L D Z 9 J n F 1 b 3 Q 7 L C Z x d W 9 0 O 1 N l Y 3 R p b 2 4 x L 1 R h Y m x l M D M 0 I C h Q Y W d l I D I 3 L T I 4 K S 9 H Z c O k b m R l c n R l c i B U e X A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w M z Q g K F B h Z 2 U g M j c t M j g p L 0 d l w 6 R u Z G V y d G V y I F R 5 c C 5 7 Q 2 9 s d W 1 u M S w w f S Z x d W 9 0 O y w m c X V v d D t T Z W N 0 a W 9 u M S 9 U Y W J s Z T A z N C A o U G F n Z S A y N y 0 y O C k v R 2 X D p G 5 k Z X J 0 Z X I g V H l w L n t D b 2 x 1 b W 4 y L D F 9 J n F 1 b 3 Q 7 L C Z x d W 9 0 O 1 N l Y 3 R p b 2 4 x L 1 R h Y m x l M D M 0 I C h Q Y W d l I D I 3 L T I 4 K S 9 H Z c O k b m R l c n R l c i B U e X A u e 0 N v b H V t b j M s M n 0 m c X V v d D s s J n F 1 b 3 Q 7 U 2 V j d G l v b j E v V G F i b G U w M z Q g K F B h Z 2 U g M j c t M j g p L 0 d l w 6 R u Z G V y d G V y I F R 5 c C 5 7 Q 2 9 s d W 1 u N C w z f S Z x d W 9 0 O y w m c X V v d D t T Z W N 0 a W 9 u M S 9 U Y W J s Z T A z N C A o U G F n Z S A y N y 0 y O C k v R 2 X D p G 5 k Z X J 0 Z X I g V H l w L n t D b 2 x 1 b W 4 1 L D R 9 J n F 1 b 3 Q 7 L C Z x d W 9 0 O 1 N l Y 3 R p b 2 4 x L 1 R h Y m x l M D M 0 I C h Q Y W d l I D I 3 L T I 4 K S 9 H Z c O k b m R l c n R l c i B U e X A u e 0 N v b H V t b j Y s N X 0 m c X V v d D s s J n F 1 b 3 Q 7 U 2 V j d G l v b j E v V G F i b G U w M z Q g K F B h Z 2 U g M j c t M j g p L 0 d l w 6 R u Z G V y d G V y I F R 5 c C 5 7 Q 2 9 s d W 1 u N y w 2 f S Z x d W 9 0 O y w m c X V v d D t T Z W N 0 a W 9 u M S 9 U Y W J s Z T A z N C A o U G F n Z S A y N y 0 y O C k v R 2 X D p G 5 k Z X J 0 Z X I g V H l w L n t D b 2 x 1 b W 4 4 L D d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z U l M j A o U G F n Z S U y M D I 4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M w V D A 4 O j A 1 O j I 2 L j Y 4 N j k 5 M T B a I i 8 + P E V u d H J 5 I F R 5 c G U 9 I k Z p b G x D b 2 x 1 b W 5 U e X B l c y I g V m F s d W U 9 I n N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z N z R i Y j B j L T c 2 M m I t N D l k Y i 1 h O W M y L W I y N T M 1 M j Y 2 N T R j Y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z N S A o U G F n Z S A y O C k v R 2 X D p G 5 k Z X J 0 Z X I g V H l w L n t D b 2 x 1 b W 4 x L D B 9 J n F 1 b 3 Q 7 L C Z x d W 9 0 O 1 N l Y 3 R p b 2 4 x L 1 R h Y m x l M D M 1 I C h Q Y W d l I D I 4 K S 9 H Z c O k b m R l c n R l c i B U e X A u e 0 N v b H V t b j I s M X 0 m c X V v d D s s J n F 1 b 3 Q 7 U 2 V j d G l v b j E v V G F i b G U w M z U g K F B h Z 2 U g M j g p L 0 d l w 6 R u Z G V y d G V y I F R 5 c C 5 7 Q 2 9 s d W 1 u M y w y f S Z x d W 9 0 O y w m c X V v d D t T Z W N 0 a W 9 u M S 9 U Y W J s Z T A z N S A o U G F n Z S A y O C k v R 2 X D p G 5 k Z X J 0 Z X I g V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D M 1 I C h Q Y W d l I D I 4 K S 9 H Z c O k b m R l c n R l c i B U e X A u e 0 N v b H V t b j E s M H 0 m c X V v d D s s J n F 1 b 3 Q 7 U 2 V j d G l v b j E v V G F i b G U w M z U g K F B h Z 2 U g M j g p L 0 d l w 6 R u Z G V y d G V y I F R 5 c C 5 7 Q 2 9 s d W 1 u M i w x f S Z x d W 9 0 O y w m c X V v d D t T Z W N 0 a W 9 u M S 9 U Y W J s Z T A z N S A o U G F n Z S A y O C k v R 2 X D p G 5 k Z X J 0 Z X I g V H l w L n t D b 2 x 1 b W 4 z L D J 9 J n F 1 b 3 Q 7 L C Z x d W 9 0 O 1 N l Y 3 R p b 2 4 x L 1 R h Y m x l M D M 1 I C h Q Y W d l I D I 4 K S 9 H Z c O k b m R l c n R l c i B U e X A u e 0 N v b H V t b j Q s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M 4 J T I w K F B h Z 2 U l M j A z M i k v U X V l b G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O C U y M C h Q Y W d l J T I w M z I p L 1 R h Y m x l M D M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O C U y M C h Q Y W d l J T I w M z I p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z Q l M j A o U G F n Z S U y M D I 3 L T I 4 K S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M 0 J T I w K F B h Z 2 U l M j A y N y 0 y O C k v V G F i b G U w M z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M 0 J T I w K F B h Z 2 U l M j A y N y 0 y O C k v R 2 U l Q z M l Q T R u Z G V y d G V y J T I w V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N C U y M C h Q Y W d l J T I w M j c t M j g p J T I w K D I p L 1 F 1 Z W x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z Q l M j A o U G F n Z S U y M D I 3 L T I 4 K S U y M C g y K S 9 U Y W J s Z T A z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z Q l M j A o U G F n Z S U y M D I 3 L T I 4 K S U y M C g y K S 9 H Z S V D M y V B N G 5 k Z X J 0 Z X I l M j B U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M 1 J T I w K F B h Z 2 U l M j A y O C k v U X V l b G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N S U y M C h Q Y W d l J T I w M j g p L 1 R h Y m x l M D M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N S U y M C h Q Y W d l J T I w M j g p L 0 d l J U M z J U E 0 b m R l c n R l c i U y M F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d h Q l 8 s 4 D k 2 X I 1 6 K 6 b e 4 Q A A A A A A C A A A A A A A D Z g A A w A A A A B A A A A D 5 + / 2 v 3 c a 6 V 2 p 0 B / o F a 3 F M A A A A A A S A A A C g A A A A E A A A A B C O 8 0 k I D 8 E n v B 4 F 1 c C i H N J Q A A A A 8 v v l k u X G P 9 8 H W j + W U Y h u X Y 5 o t 1 R x i W 0 q r M G 7 v 3 f u S 4 X d g v l r p 5 f g a j y d r O O p 5 5 u p 4 C S 1 v m M z F n S h W H j Y e H Y 4 N S C E I O Z U T 8 a t P R + Q h U Q q 7 x 0 U A A A A a M 4 g p K L B 7 a y e b h G l M o 7 g 7 W 9 5 m o Q = < / D a t a M a s h u p > 
</file>

<file path=customXml/itemProps1.xml><?xml version="1.0" encoding="utf-8"?>
<ds:datastoreItem xmlns:ds="http://schemas.openxmlformats.org/officeDocument/2006/customXml" ds:itemID="{B53DF88A-DC3D-4ACA-A14E-533ECCCC67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Calcul sanction CO2 veh. lourd</vt:lpstr>
      <vt:lpstr>Données de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Schreyer Christoph BFE</dc:creator>
  <cp:lastModifiedBy>Vogt Matthias BFE</cp:lastModifiedBy>
  <dcterms:created xsi:type="dcterms:W3CDTF">2024-08-30T06:46:57Z</dcterms:created>
  <dcterms:modified xsi:type="dcterms:W3CDTF">2024-11-25T13:20:48Z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2024-09-21T15:51:48Z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8cbc6652-5004-46c1-806e-ff0ffa5ee1bb</vt:lpwstr>
  </property>
  <property fmtid="{D5CDD505-2E9C-101B-9397-08002B2CF9AE}" pid="8" name="MSIP_Label_aa112399-b73b-40c1-8af2-919b124b9d91_ContentBits">
    <vt:lpwstr>0</vt:lpwstr>
  </property>
</Properties>
</file>