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80834822\AppData\Local\rubicon\Acta Nova Client\Data\228843699\"/>
    </mc:Choice>
  </mc:AlternateContent>
  <xr:revisionPtr revIDLastSave="0" documentId="13_ncr:1_{C81B34CD-7094-4776-B0C9-6C87BCE2F948}" xr6:coauthVersionLast="47" xr6:coauthVersionMax="47" xr10:uidLastSave="{00000000-0000-0000-0000-000000000000}"/>
  <bookViews>
    <workbookView xWindow="-120" yWindow="-120" windowWidth="29040" windowHeight="15720" xr2:uid="{87B2AC09-B5A8-4A94-94F7-3753398A045D}"/>
  </bookViews>
  <sheets>
    <sheet name="Calcul sanction CO2 veh. lourd" sheetId="5" r:id="rId1"/>
    <sheet name="Données de base"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5" l="1"/>
  <c r="E6" i="4"/>
  <c r="D15" i="5"/>
  <c r="D6" i="5"/>
  <c r="E10" i="4" l="1"/>
  <c r="E12" i="4" l="1"/>
  <c r="E11" i="4"/>
  <c r="D9" i="5" s="1"/>
  <c r="D13" i="5" s="1"/>
  <c r="E9" i="4"/>
  <c r="E14" i="4"/>
  <c r="E7" i="4"/>
  <c r="E13" i="4"/>
  <c r="E8" i="4"/>
  <c r="D11" i="5" l="1"/>
  <c r="D14" i="5" l="1"/>
  <c r="D16" i="5"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3963E42-BBA3-46B2-A531-EA4BE91AFBAC}" keepAlive="1" name="Abfrage - Table034 (Page 27-28)" description="Verbindung mit der Abfrage 'Table034 (Page 27-28)' in der Arbeitsmappe." type="5" refreshedVersion="7" background="1" saveData="1">
    <dbPr connection="Provider=Microsoft.Mashup.OleDb.1;Data Source=$Workbook$;Location=&quot;Table034 (Page 27-28)&quot;;Extended Properties=&quot;&quot;" command="SELECT * FROM [Table034 (Page 27-28)]"/>
  </connection>
  <connection id="2" xr16:uid="{5E5EA2BE-E1C1-4332-A4B4-C06AAF8F1F3C}" keepAlive="1" name="Abfrage - Table034 (Page 27-28) (2)" description="Verbindung mit der Abfrage 'Table034 (Page 27-28) (2)' in der Arbeitsmappe." type="5" refreshedVersion="7" background="1" saveData="1">
    <dbPr connection="Provider=Microsoft.Mashup.OleDb.1;Data Source=$Workbook$;Location=&quot;Table034 (Page 27-28) (2)&quot;;Extended Properties=&quot;&quot;" command="SELECT * FROM [Table034 (Page 27-28) (2)]"/>
  </connection>
  <connection id="3" xr16:uid="{2138DC31-6050-4489-8C12-1E1923C9E370}" keepAlive="1" name="Abfrage - Table035 (Page 28)" description="Verbindung mit der Abfrage 'Table035 (Page 28)' in der Arbeitsmappe." type="5" refreshedVersion="7" background="1" saveData="1">
    <dbPr connection="Provider=Microsoft.Mashup.OleDb.1;Data Source=$Workbook$;Location=&quot;Table035 (Page 28)&quot;;Extended Properties=&quot;&quot;" command="SELECT * FROM [Table035 (Page 28)]"/>
  </connection>
  <connection id="4" xr16:uid="{6F2C6260-BFFA-41E0-9F0B-F42313C265AD}" keepAlive="1" name="Abfrage - Table038 (Page 32)" description="Verbindung mit der Abfrage 'Table038 (Page 32)' in der Arbeitsmappe." type="5" refreshedVersion="7" background="1" saveData="1">
    <dbPr connection="Provider=Microsoft.Mashup.OleDb.1;Data Source=$Workbook$;Location=&quot;Table038 (Page 32)&quot;;Extended Properties=&quot;&quot;" command="SELECT * FROM [Table038 (Page 32)]"/>
  </connection>
</connections>
</file>

<file path=xl/sharedStrings.xml><?xml version="1.0" encoding="utf-8"?>
<sst xmlns="http://schemas.openxmlformats.org/spreadsheetml/2006/main" count="67" uniqueCount="67">
  <si>
    <r>
      <rPr>
        <b/>
        <sz val="14"/>
        <color theme="1"/>
        <rFont val="Arial"/>
        <family val="2"/>
      </rPr>
      <t>Exemple de calcul pour un véhicule individuel</t>
    </r>
  </si>
  <si>
    <r>
      <rPr>
        <b/>
        <sz val="12"/>
        <color theme="1"/>
        <rFont val="Arial"/>
        <family val="2"/>
      </rPr>
      <t>Paramètres</t>
    </r>
  </si>
  <si>
    <r>
      <rPr>
        <b/>
        <sz val="12"/>
        <color theme="1"/>
        <rFont val="Arial"/>
        <family val="2"/>
      </rPr>
      <t>Unité</t>
    </r>
  </si>
  <si>
    <r>
      <rPr>
        <b/>
        <sz val="12"/>
        <color theme="1"/>
        <rFont val="Arial"/>
        <family val="2"/>
      </rPr>
      <t>Valeur</t>
    </r>
  </si>
  <si>
    <r>
      <rPr>
        <b/>
        <sz val="12"/>
        <color theme="1"/>
        <rFont val="Arial"/>
        <family val="2"/>
      </rPr>
      <t>Remarques</t>
    </r>
  </si>
  <si>
    <r>
      <rPr>
        <b/>
        <sz val="12"/>
        <color theme="1"/>
        <rFont val="Arial"/>
        <family val="2"/>
      </rPr>
      <t>Informations pour le calcul</t>
    </r>
  </si>
  <si>
    <r>
      <rPr>
        <sz val="12"/>
        <color theme="1"/>
        <rFont val="Arial"/>
        <family val="2"/>
      </rPr>
      <t>Année de la première mise en circulation</t>
    </r>
  </si>
  <si>
    <r>
      <rPr>
        <sz val="10"/>
        <color theme="1"/>
        <rFont val="Arial"/>
        <family val="2"/>
      </rPr>
      <t>Année (prévue) de la première mise en circulation</t>
    </r>
  </si>
  <si>
    <r>
      <rPr>
        <sz val="12"/>
        <color theme="1"/>
        <rFont val="Arial"/>
        <family val="2"/>
      </rPr>
      <t>Valeur cible de CO</t>
    </r>
    <r>
      <rPr>
        <vertAlign val="subscript"/>
        <sz val="12"/>
        <color theme="1"/>
        <rFont val="Arial"/>
        <family val="2"/>
      </rPr>
      <t>2</t>
    </r>
  </si>
  <si>
    <r>
      <rPr>
        <i/>
        <sz val="12"/>
        <color theme="1"/>
        <rFont val="Arial"/>
        <family val="2"/>
      </rPr>
      <t>%</t>
    </r>
  </si>
  <si>
    <r>
      <rPr>
        <sz val="10"/>
        <color theme="1"/>
        <rFont val="Arial"/>
        <family val="2"/>
      </rPr>
      <t>Valeur cible selon art. 10, al. 2, de la loi sur le CO</t>
    </r>
    <r>
      <rPr>
        <vertAlign val="subscript"/>
        <sz val="10"/>
        <color theme="1"/>
        <rFont val="Arial"/>
        <family val="2"/>
      </rPr>
      <t>2</t>
    </r>
    <r>
      <rPr>
        <sz val="10"/>
        <color theme="1"/>
        <rFont val="Arial"/>
        <family val="2"/>
      </rPr>
      <t>, par rapport à la valeur de base</t>
    </r>
  </si>
  <si>
    <r>
      <rPr>
        <sz val="12"/>
        <color theme="1"/>
        <rFont val="Arial"/>
        <family val="2"/>
      </rPr>
      <t>Sous-groupe</t>
    </r>
  </si>
  <si>
    <r>
      <rPr>
        <sz val="10"/>
        <color theme="1"/>
        <rFont val="Arial"/>
        <family val="2"/>
      </rPr>
      <t>Source:</t>
    </r>
    <r>
      <rPr>
        <sz val="10"/>
        <color theme="1"/>
        <rFont val="Arial"/>
        <family val="2"/>
      </rPr>
      <t xml:space="preserve">
</t>
    </r>
    <r>
      <rPr>
        <sz val="10"/>
        <color theme="1"/>
        <rFont val="Arial"/>
        <family val="2"/>
      </rPr>
      <t>CoC, ch. 49.7.</t>
    </r>
    <r>
      <rPr>
        <sz val="10"/>
        <color theme="1"/>
        <rFont val="Arial"/>
        <family val="2"/>
      </rPr>
      <t xml:space="preserve">
</t>
    </r>
    <r>
      <rPr>
        <sz val="10"/>
        <color theme="1"/>
        <rFont val="Arial"/>
        <family val="2"/>
      </rPr>
      <t>CIF ch. 1.1.5a. (pour les anciens CIF avant 2024: ch. 1.1.5)</t>
    </r>
  </si>
  <si>
    <r>
      <rPr>
        <sz val="12"/>
        <color theme="1"/>
        <rFont val="Arial"/>
        <family val="2"/>
      </rPr>
      <t>Valeur cible spécifique des émissions de CO</t>
    </r>
    <r>
      <rPr>
        <vertAlign val="subscript"/>
        <sz val="12"/>
        <color theme="1"/>
        <rFont val="Arial"/>
        <family val="2"/>
      </rPr>
      <t>2</t>
    </r>
    <r>
      <rPr>
        <sz val="12"/>
        <color theme="1"/>
        <rFont val="Arial"/>
        <family val="2"/>
      </rPr>
      <t xml:space="preserve"> </t>
    </r>
    <r>
      <rPr>
        <i/>
        <sz val="12"/>
        <color theme="1"/>
        <rFont val="Arial"/>
        <family val="2"/>
      </rPr>
      <t>AWCO</t>
    </r>
    <r>
      <rPr>
        <i/>
        <vertAlign val="subscript"/>
        <sz val="12"/>
        <color theme="1"/>
        <rFont val="Arial"/>
        <family val="2"/>
      </rPr>
      <t>2sg</t>
    </r>
  </si>
  <si>
    <r>
      <rPr>
        <i/>
        <sz val="12"/>
        <color theme="1"/>
        <rFont val="Arial"/>
        <family val="2"/>
      </rPr>
      <t>g de CO</t>
    </r>
    <r>
      <rPr>
        <i/>
        <vertAlign val="subscript"/>
        <sz val="12"/>
        <color theme="1"/>
        <rFont val="Arial"/>
        <family val="2"/>
      </rPr>
      <t>2</t>
    </r>
    <r>
      <rPr>
        <i/>
        <sz val="12"/>
        <color theme="1"/>
        <rFont val="Arial"/>
        <family val="2"/>
      </rPr>
      <t>/tkm</t>
    </r>
  </si>
  <si>
    <r>
      <rPr>
        <sz val="10"/>
        <color theme="1"/>
        <rFont val="Arial"/>
        <family val="2"/>
      </rPr>
      <t>Source:</t>
    </r>
    <r>
      <rPr>
        <sz val="10"/>
        <color theme="1"/>
        <rFont val="Arial"/>
        <family val="2"/>
      </rPr>
      <t xml:space="preserve">
</t>
    </r>
    <r>
      <rPr>
        <sz val="10"/>
        <color theme="1"/>
        <rFont val="Arial"/>
        <family val="2"/>
      </rPr>
      <t>CoC, ch. 49.5.</t>
    </r>
    <r>
      <rPr>
        <sz val="10"/>
        <color theme="1"/>
        <rFont val="Arial"/>
        <family val="2"/>
      </rPr>
      <t xml:space="preserve">
</t>
    </r>
    <r>
      <rPr>
        <sz val="10"/>
        <color theme="1"/>
        <rFont val="Arial"/>
        <family val="2"/>
      </rPr>
      <t>CIF, ch. 2.6.1. (pour les anciens CIF avant 2024: ch. 2.3)</t>
    </r>
  </si>
  <si>
    <r>
      <rPr>
        <sz val="12"/>
        <color theme="1"/>
        <rFont val="Arial"/>
        <family val="2"/>
      </rPr>
      <t>Facteur MPW</t>
    </r>
    <r>
      <rPr>
        <vertAlign val="subscript"/>
        <sz val="12"/>
        <color theme="1"/>
        <rFont val="Arial"/>
        <family val="2"/>
      </rPr>
      <t>sg</t>
    </r>
  </si>
  <si>
    <r>
      <rPr>
        <sz val="10"/>
        <color theme="1"/>
        <rFont val="Arial"/>
        <family val="2"/>
      </rPr>
      <t>Facteur de pondération pour kilométrage et charge utile (MPW: Mileage and payload weighting).</t>
    </r>
    <r>
      <rPr>
        <sz val="10"/>
        <color theme="1"/>
        <rFont val="Arial"/>
        <family val="2"/>
      </rPr>
      <t xml:space="preserve">
</t>
    </r>
    <r>
      <rPr>
        <sz val="10"/>
        <color theme="1"/>
        <rFont val="Arial"/>
        <family val="2"/>
      </rPr>
      <t>Facteur fixe selon le sous-groupe.</t>
    </r>
  </si>
  <si>
    <r>
      <rPr>
        <b/>
        <sz val="12"/>
        <color theme="1"/>
        <rFont val="Arial"/>
        <family val="2"/>
      </rPr>
      <t>Calculs</t>
    </r>
  </si>
  <si>
    <r>
      <rPr>
        <sz val="12"/>
        <color theme="1"/>
        <rFont val="Arial"/>
        <family val="2"/>
      </rPr>
      <t>Valeur cible spécifique pour les émissions de CO</t>
    </r>
    <r>
      <rPr>
        <vertAlign val="subscript"/>
        <sz val="12"/>
        <color theme="1"/>
        <rFont val="Arial"/>
        <family val="2"/>
      </rPr>
      <t>2</t>
    </r>
    <r>
      <rPr>
        <sz val="12"/>
        <color theme="1"/>
        <rFont val="Arial"/>
        <family val="2"/>
      </rPr>
      <t>, pondérée</t>
    </r>
  </si>
  <si>
    <r>
      <rPr>
        <i/>
        <sz val="12"/>
        <color theme="1"/>
        <rFont val="Arial"/>
        <family val="2"/>
      </rPr>
      <t>g de CO</t>
    </r>
    <r>
      <rPr>
        <i/>
        <vertAlign val="subscript"/>
        <sz val="12"/>
        <color theme="1"/>
        <rFont val="Arial"/>
        <family val="2"/>
      </rPr>
      <t>2</t>
    </r>
    <r>
      <rPr>
        <i/>
        <sz val="12"/>
        <color theme="1"/>
        <rFont val="Arial"/>
        <family val="2"/>
      </rPr>
      <t>/tkm</t>
    </r>
  </si>
  <si>
    <r>
      <rPr>
        <sz val="10"/>
        <color theme="1"/>
        <rFont val="Arial"/>
        <family val="2"/>
      </rPr>
      <t>Valeur pour les émissions de CO</t>
    </r>
    <r>
      <rPr>
        <vertAlign val="subscript"/>
        <sz val="10"/>
        <color theme="1"/>
        <rFont val="Arial"/>
        <family val="2"/>
      </rPr>
      <t>2</t>
    </r>
    <r>
      <rPr>
        <sz val="10"/>
        <color theme="1"/>
        <rFont val="Arial"/>
        <family val="2"/>
      </rPr>
      <t>, pondérée par le facteur MPW. Selon annexe 4</t>
    </r>
    <r>
      <rPr>
        <i/>
        <sz val="10"/>
        <color theme="1"/>
        <rFont val="Arial"/>
        <family val="2"/>
      </rPr>
      <t>c</t>
    </r>
    <r>
      <rPr>
        <sz val="10"/>
        <color theme="1"/>
        <rFont val="Arial"/>
        <family val="2"/>
      </rPr>
      <t xml:space="preserve"> de l’ordonnance sur le CO</t>
    </r>
    <r>
      <rPr>
        <vertAlign val="subscript"/>
        <sz val="10"/>
        <color theme="1"/>
        <rFont val="Arial"/>
        <family val="2"/>
      </rPr>
      <t>2</t>
    </r>
  </si>
  <si>
    <r>
      <rPr>
        <sz val="12"/>
        <color theme="1"/>
        <rFont val="Arial"/>
        <family val="2"/>
      </rPr>
      <t>Valeur de base</t>
    </r>
  </si>
  <si>
    <r>
      <rPr>
        <i/>
        <sz val="12"/>
        <color theme="1"/>
        <rFont val="Arial"/>
        <family val="2"/>
      </rPr>
      <t>g de CO</t>
    </r>
    <r>
      <rPr>
        <i/>
        <vertAlign val="subscript"/>
        <sz val="12"/>
        <color theme="1"/>
        <rFont val="Arial"/>
        <family val="2"/>
      </rPr>
      <t>2</t>
    </r>
    <r>
      <rPr>
        <i/>
        <sz val="12"/>
        <color theme="1"/>
        <rFont val="Arial"/>
        <family val="2"/>
      </rPr>
      <t>/tkm</t>
    </r>
  </si>
  <si>
    <r>
      <rPr>
        <sz val="10"/>
        <color theme="1"/>
        <rFont val="Arial"/>
        <family val="2"/>
      </rPr>
      <t>Valeur fixe selon le sous-groupe</t>
    </r>
  </si>
  <si>
    <r>
      <rPr>
        <sz val="12"/>
        <color theme="1"/>
        <rFont val="Arial"/>
        <family val="2"/>
      </rPr>
      <t>Valeur cible spécifique</t>
    </r>
  </si>
  <si>
    <r>
      <rPr>
        <i/>
        <sz val="12"/>
        <color theme="1"/>
        <rFont val="Arial"/>
        <family val="2"/>
      </rPr>
      <t>g de CO</t>
    </r>
    <r>
      <rPr>
        <i/>
        <vertAlign val="subscript"/>
        <sz val="12"/>
        <color theme="1"/>
        <rFont val="Arial"/>
        <family val="2"/>
      </rPr>
      <t>2</t>
    </r>
    <r>
      <rPr>
        <i/>
        <sz val="12"/>
        <color theme="1"/>
        <rFont val="Arial"/>
        <family val="2"/>
      </rPr>
      <t>/tkm</t>
    </r>
  </si>
  <si>
    <r>
      <rPr>
        <sz val="10"/>
        <color theme="1"/>
        <rFont val="Arial"/>
        <family val="2"/>
      </rPr>
      <t>Valeur cible, pondérée par le facteur MPW. Selon annexe 4</t>
    </r>
    <r>
      <rPr>
        <i/>
        <sz val="10"/>
        <color theme="1"/>
        <rFont val="Arial"/>
        <family val="2"/>
      </rPr>
      <t>a</t>
    </r>
    <r>
      <rPr>
        <sz val="10"/>
        <color theme="1"/>
        <rFont val="Arial"/>
        <family val="2"/>
      </rPr>
      <t xml:space="preserve"> de l’ordonnance sur le CO</t>
    </r>
    <r>
      <rPr>
        <vertAlign val="subscript"/>
        <sz val="10"/>
        <color theme="1"/>
        <rFont val="Arial"/>
        <family val="2"/>
      </rPr>
      <t>2</t>
    </r>
  </si>
  <si>
    <r>
      <rPr>
        <sz val="12"/>
        <color theme="1"/>
        <rFont val="Arial"/>
        <family val="2"/>
      </rPr>
      <t>Écart par rapport à la valeur cible</t>
    </r>
  </si>
  <si>
    <r>
      <rPr>
        <i/>
        <sz val="12"/>
        <color theme="1"/>
        <rFont val="Arial"/>
        <family val="2"/>
      </rPr>
      <t>g de CO</t>
    </r>
    <r>
      <rPr>
        <i/>
        <vertAlign val="subscript"/>
        <sz val="12"/>
        <color theme="1"/>
        <rFont val="Arial"/>
        <family val="2"/>
      </rPr>
      <t>2</t>
    </r>
    <r>
      <rPr>
        <i/>
        <sz val="12"/>
        <color theme="1"/>
        <rFont val="Arial"/>
        <family val="2"/>
      </rPr>
      <t>/tkm</t>
    </r>
  </si>
  <si>
    <r>
      <rPr>
        <sz val="10"/>
        <color theme="1"/>
        <rFont val="Arial"/>
        <family val="2"/>
      </rPr>
      <t>Écart entre les émissions de CO</t>
    </r>
    <r>
      <rPr>
        <vertAlign val="subscript"/>
        <sz val="10"/>
        <color theme="1"/>
        <rFont val="Arial"/>
        <family val="2"/>
      </rPr>
      <t>2</t>
    </r>
    <r>
      <rPr>
        <sz val="10"/>
        <color theme="1"/>
        <rFont val="Arial"/>
        <family val="2"/>
      </rPr>
      <t xml:space="preserve"> et la valeur cible</t>
    </r>
  </si>
  <si>
    <r>
      <rPr>
        <sz val="12"/>
        <color theme="1"/>
        <rFont val="Arial"/>
        <family val="2"/>
      </rPr>
      <t>Montant de la sanction par gramme excédentaire</t>
    </r>
  </si>
  <si>
    <r>
      <rPr>
        <i/>
        <sz val="12"/>
        <color theme="1"/>
        <rFont val="Arial"/>
        <family val="2"/>
      </rPr>
      <t>CHF par g de CO</t>
    </r>
    <r>
      <rPr>
        <i/>
        <vertAlign val="subscript"/>
        <sz val="12"/>
        <color theme="1"/>
        <rFont val="Arial"/>
        <family val="2"/>
      </rPr>
      <t>2</t>
    </r>
    <r>
      <rPr>
        <i/>
        <sz val="12"/>
        <color theme="1"/>
        <rFont val="Arial"/>
        <family val="2"/>
      </rPr>
      <t>/tkm</t>
    </r>
  </si>
  <si>
    <r>
      <rPr>
        <sz val="10"/>
        <color theme="1"/>
        <rFont val="Arial"/>
        <family val="2"/>
      </rPr>
      <t>Selon art. 13 de la loi sur le CO</t>
    </r>
    <r>
      <rPr>
        <vertAlign val="subscript"/>
        <sz val="10"/>
        <color theme="1"/>
        <rFont val="Arial"/>
        <family val="2"/>
      </rPr>
      <t>2</t>
    </r>
    <r>
      <rPr>
        <sz val="10"/>
        <color theme="1"/>
        <rFont val="Arial"/>
        <family val="2"/>
      </rPr>
      <t xml:space="preserve"> et annexe 5 de l’ordonnance sur le CO</t>
    </r>
    <r>
      <rPr>
        <vertAlign val="subscript"/>
        <sz val="10"/>
        <color theme="1"/>
        <rFont val="Arial"/>
        <family val="2"/>
      </rPr>
      <t>2</t>
    </r>
  </si>
  <si>
    <r>
      <rPr>
        <b/>
        <sz val="12"/>
        <color theme="1"/>
        <rFont val="Arial"/>
        <family val="2"/>
      </rPr>
      <t>Sanction applicable au véhicule</t>
    </r>
  </si>
  <si>
    <r>
      <rPr>
        <b/>
        <i/>
        <sz val="12"/>
        <color theme="1"/>
        <rFont val="Arial"/>
        <family val="2"/>
      </rPr>
      <t>CHF</t>
    </r>
  </si>
  <si>
    <r>
      <rPr>
        <b/>
        <sz val="10"/>
        <color theme="1"/>
        <rFont val="Arial"/>
        <family val="2"/>
      </rPr>
      <t xml:space="preserve">Règlement (UE) 2019/1242 </t>
    </r>
    <r>
      <rPr>
        <sz val="10"/>
        <color theme="1"/>
        <rFont val="Arial"/>
        <family val="2"/>
      </rPr>
      <t>du Parlement européen et du Conseil du 20 juin 2019 établissant des normes de performance en matière d’émissions de CO</t>
    </r>
    <r>
      <rPr>
        <vertAlign val="subscript"/>
        <sz val="10"/>
        <color theme="1"/>
        <rFont val="Arial"/>
        <family val="2"/>
      </rPr>
      <t>2</t>
    </r>
    <r>
      <rPr>
        <sz val="10"/>
        <color theme="1"/>
        <rFont val="Arial"/>
        <family val="2"/>
      </rPr>
      <t xml:space="preserve"> pour les véhicules utilitaires lourds neufs et modifiant les règlements (CE) n</t>
    </r>
    <r>
      <rPr>
        <vertAlign val="superscript"/>
        <sz val="10"/>
        <color theme="1"/>
        <rFont val="Arial"/>
        <family val="2"/>
      </rPr>
      <t>o</t>
    </r>
    <r>
      <rPr>
        <sz val="10"/>
        <color theme="1"/>
        <rFont val="Arial"/>
        <family val="2"/>
      </rPr>
      <t> 595/2009 et (UE) 2018/956 du Parlement européen et du Conseil et la directive 96/53/CE du Conseil</t>
    </r>
  </si>
  <si>
    <r>
      <rPr>
        <sz val="10"/>
        <color theme="1"/>
        <rFont val="Arial"/>
        <family val="2"/>
      </rPr>
      <t xml:space="preserve">Source: </t>
    </r>
  </si>
  <si>
    <r>
      <rPr>
        <u/>
        <sz val="10"/>
        <color theme="10"/>
        <rFont val="Arial"/>
        <family val="2"/>
      </rPr>
      <t>https://eur-lex.europa.eu/legal-content/fr/TXT/?uri=CELEX%3A32019R1242</t>
    </r>
  </si>
  <si>
    <r>
      <rPr>
        <b/>
        <sz val="10"/>
        <color theme="1"/>
        <rFont val="Arial"/>
        <family val="2"/>
      </rPr>
      <t>Facteurs entrant en ligne de compte pour le calcul</t>
    </r>
  </si>
  <si>
    <r>
      <rPr>
        <b/>
        <sz val="10"/>
        <color theme="1"/>
        <rFont val="Arial"/>
        <family val="2"/>
      </rPr>
      <t>Sous-groupe</t>
    </r>
  </si>
  <si>
    <r>
      <rPr>
        <b/>
        <sz val="10"/>
        <color theme="1"/>
        <rFont val="Arial"/>
        <family val="2"/>
      </rPr>
      <t>Valeur de base UE [g de CO</t>
    </r>
    <r>
      <rPr>
        <b/>
        <vertAlign val="subscript"/>
        <sz val="10"/>
        <color theme="1"/>
        <rFont val="Arial"/>
        <family val="2"/>
      </rPr>
      <t>2</t>
    </r>
    <r>
      <rPr>
        <b/>
        <sz val="10"/>
        <color theme="1"/>
        <rFont val="Arial"/>
        <family val="2"/>
      </rPr>
      <t>/tkm]</t>
    </r>
  </si>
  <si>
    <r>
      <rPr>
        <b/>
        <sz val="10"/>
        <color theme="1"/>
        <rFont val="Arial"/>
        <family val="2"/>
      </rPr>
      <t>Charge [t]</t>
    </r>
  </si>
  <si>
    <r>
      <rPr>
        <b/>
        <sz val="10"/>
        <color theme="1"/>
        <rFont val="Arial"/>
        <family val="2"/>
      </rPr>
      <t>Kilométrage annuel [km]</t>
    </r>
  </si>
  <si>
    <r>
      <rPr>
        <b/>
        <sz val="10"/>
        <color theme="1"/>
        <rFont val="Arial"/>
        <family val="2"/>
      </rPr>
      <t>Facteur MPW</t>
    </r>
  </si>
  <si>
    <r>
      <rPr>
        <sz val="10"/>
        <color theme="1"/>
        <rFont val="Arial"/>
        <family val="2"/>
      </rPr>
      <t>4-UD</t>
    </r>
  </si>
  <si>
    <r>
      <rPr>
        <sz val="10"/>
        <color theme="1"/>
        <rFont val="Arial"/>
        <family val="2"/>
      </rPr>
      <t>4-RD</t>
    </r>
  </si>
  <si>
    <r>
      <rPr>
        <sz val="10"/>
        <color theme="1"/>
        <rFont val="Arial"/>
        <family val="2"/>
      </rPr>
      <t>4-LH</t>
    </r>
  </si>
  <si>
    <r>
      <rPr>
        <sz val="10"/>
        <color theme="1"/>
        <rFont val="Arial"/>
        <family val="2"/>
      </rPr>
      <t>5-RD</t>
    </r>
  </si>
  <si>
    <r>
      <rPr>
        <sz val="10"/>
        <color theme="1"/>
        <rFont val="Arial"/>
        <family val="2"/>
      </rPr>
      <t>5-LH</t>
    </r>
  </si>
  <si>
    <r>
      <rPr>
        <sz val="10"/>
        <color theme="1"/>
        <rFont val="Arial"/>
        <family val="2"/>
      </rPr>
      <t>9-RD</t>
    </r>
  </si>
  <si>
    <r>
      <rPr>
        <sz val="10"/>
        <color theme="1"/>
        <rFont val="Arial"/>
        <family val="2"/>
      </rPr>
      <t>9-LH</t>
    </r>
  </si>
  <si>
    <r>
      <rPr>
        <sz val="10"/>
        <color theme="1"/>
        <rFont val="Arial"/>
        <family val="2"/>
      </rPr>
      <t>10-RD</t>
    </r>
  </si>
  <si>
    <r>
      <rPr>
        <sz val="10"/>
        <color theme="1"/>
        <rFont val="Arial"/>
        <family val="2"/>
      </rPr>
      <t>10-LH</t>
    </r>
  </si>
  <si>
    <r>
      <rPr>
        <b/>
        <sz val="10"/>
        <color theme="1"/>
        <rFont val="Arial"/>
        <family val="2"/>
      </rPr>
      <t>Loi sur le CO</t>
    </r>
    <r>
      <rPr>
        <b/>
        <vertAlign val="subscript"/>
        <sz val="10"/>
        <color theme="1"/>
        <rFont val="Arial"/>
        <family val="2"/>
      </rPr>
      <t>2</t>
    </r>
  </si>
  <si>
    <r>
      <rPr>
        <u/>
        <sz val="10"/>
        <color theme="10"/>
        <rFont val="Arial"/>
        <family val="2"/>
      </rPr>
      <t>https://www.fedlex.admin.ch/eli/cc/2012/855/fr</t>
    </r>
  </si>
  <si>
    <r>
      <rPr>
        <b/>
        <sz val="10"/>
        <color theme="1"/>
        <rFont val="Arial"/>
        <family val="2"/>
      </rPr>
      <t>Ordonnance sur le CO</t>
    </r>
    <r>
      <rPr>
        <b/>
        <vertAlign val="subscript"/>
        <sz val="10"/>
        <color theme="1"/>
        <rFont val="Arial"/>
        <family val="2"/>
      </rPr>
      <t>2</t>
    </r>
  </si>
  <si>
    <r>
      <rPr>
        <u/>
        <sz val="10"/>
        <color theme="10"/>
        <rFont val="Arial"/>
        <family val="2"/>
      </rPr>
      <t xml:space="preserve">https://www.fedlex.admin.ch/eli/cc/2012/856/fr </t>
    </r>
  </si>
  <si>
    <r>
      <rPr>
        <b/>
        <sz val="10"/>
        <color theme="1"/>
        <rFont val="Arial"/>
        <family val="2"/>
      </rPr>
      <t>Objectif de réduction selon la loi sur le CO</t>
    </r>
    <r>
      <rPr>
        <b/>
        <vertAlign val="subscript"/>
        <sz val="10"/>
        <color theme="1"/>
        <rFont val="Arial"/>
        <family val="2"/>
      </rPr>
      <t>2</t>
    </r>
  </si>
  <si>
    <r>
      <rPr>
        <b/>
        <sz val="10"/>
        <color theme="1"/>
        <rFont val="Arial"/>
        <family val="2"/>
      </rPr>
      <t>%</t>
    </r>
  </si>
  <si>
    <r>
      <rPr>
        <sz val="10"/>
        <color theme="1"/>
        <rFont val="Arial"/>
        <family val="2"/>
      </rPr>
      <t>De 2025 à 2029</t>
    </r>
  </si>
  <si>
    <r>
      <rPr>
        <sz val="10"/>
        <color theme="1"/>
        <rFont val="Arial"/>
        <family val="2"/>
      </rPr>
      <t>À partir de 2030</t>
    </r>
  </si>
  <si>
    <r>
      <rPr>
        <b/>
        <sz val="10"/>
        <color theme="1"/>
        <rFont val="Arial"/>
        <family val="2"/>
      </rPr>
      <t>Montant de la sanction</t>
    </r>
  </si>
  <si>
    <r>
      <rPr>
        <b/>
        <i/>
        <sz val="8"/>
        <color theme="1"/>
        <rFont val="Arial"/>
        <family val="2"/>
      </rPr>
      <t>CHF par g de CO</t>
    </r>
    <r>
      <rPr>
        <b/>
        <i/>
        <vertAlign val="subscript"/>
        <sz val="8"/>
        <color theme="1"/>
        <rFont val="Arial"/>
        <family val="2"/>
      </rPr>
      <t>2</t>
    </r>
    <r>
      <rPr>
        <b/>
        <i/>
        <sz val="8"/>
        <color theme="1"/>
        <rFont val="Arial"/>
        <family val="2"/>
      </rPr>
      <t>/tkm</t>
    </r>
  </si>
  <si>
    <r>
      <rPr>
        <sz val="10"/>
        <color theme="1"/>
        <rFont val="Arial"/>
        <family val="2"/>
      </rPr>
      <t>De 2025 à 2029</t>
    </r>
  </si>
  <si>
    <r>
      <rPr>
        <sz val="10"/>
        <color theme="1"/>
        <rFont val="Arial"/>
        <family val="2"/>
      </rPr>
      <t>À partir de 2030</t>
    </r>
  </si>
  <si>
    <t>Le présent example de calcul sert uniquement d'illustration et ne déploie aucun effet juridique. Seules les prescriptions figurant dans la loi sur le CO2 (SR 641.71) et dans l'ordonnance sur le CO2 (SR 641.711) sont juridiquement contraignantes pour calculer la sanction.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</si>
</sst>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CHF&quot;\ * #,##0.00_ ;_ &quot;CHF&quot;\ * \-#,##0.00_ ;_ &quot;CHF&quot;\ * &quot;-&quot;??_ ;_ @_ "/>
    <numFmt numFmtId="43" formatCode="_ * #,##0.00_ ;_ * \-#,##0.00_ ;_ * &quot;-&quot;??_ ;_ @_ "/>
    <numFmt numFmtId="164" formatCode="0.0"/>
    <numFmt numFmtId="165" formatCode="#,##0.000"/>
    <numFmt numFmtId="166" formatCode="0.000"/>
    <numFmt numFmtId="167" formatCode="_ &quot;CHF&quot;\ * #,##0_ ;_ &quot;CHF&quot;\ * \-#,##0_ ;_ &quot;CHF&quot;\ * &quot;-&quot;??_ ;_ @_ "/>
  </numFmts>
  <fonts count="23" x14ac:knownFonts="1">
    <font>
      <sz val="10"/>
      <color theme="1"/>
      <name val="Arial"/>
      <family val="2"/>
    </font>
    <font>
      <sz val="10"/>
      <color theme="1"/>
      <name val="Arial"/>
      <family val="2"/>
    </font>
    <font>
      <b/>
      <sz val="10"/>
      <color theme="1"/>
      <name val="Arial"/>
      <family val="2"/>
    </font>
    <font>
      <u/>
      <sz val="10"/>
      <color theme="10"/>
      <name val="Arial"/>
      <family val="2"/>
    </font>
    <font>
      <i/>
      <sz val="10"/>
      <color theme="1"/>
      <name val="Arial"/>
      <family val="2"/>
    </font>
    <font>
      <b/>
      <sz val="14"/>
      <color theme="1"/>
      <name val="Arial"/>
      <family val="2"/>
    </font>
    <font>
      <sz val="12"/>
      <color theme="1"/>
      <name val="Arial"/>
      <family val="2"/>
    </font>
    <font>
      <b/>
      <sz val="12"/>
      <color theme="1"/>
      <name val="Arial"/>
      <family val="2"/>
    </font>
    <font>
      <i/>
      <sz val="12"/>
      <color theme="1"/>
      <name val="Arial"/>
      <family val="2"/>
    </font>
    <font>
      <i/>
      <vertAlign val="subscript"/>
      <sz val="12"/>
      <color theme="1"/>
      <name val="Arial"/>
      <family val="2"/>
    </font>
    <font>
      <vertAlign val="subscript"/>
      <sz val="12"/>
      <color theme="1"/>
      <name val="Arial"/>
      <family val="2"/>
    </font>
    <font>
      <b/>
      <i/>
      <sz val="12"/>
      <color theme="1"/>
      <name val="Arial"/>
      <family val="2"/>
    </font>
    <font>
      <sz val="10"/>
      <color rgb="FFFF0000"/>
      <name val="Arial"/>
      <family val="2"/>
    </font>
    <font>
      <b/>
      <sz val="12"/>
      <name val="Arial"/>
      <family val="2"/>
    </font>
    <font>
      <b/>
      <sz val="14"/>
      <color rgb="FFFF0000"/>
      <name val="Arial"/>
      <family val="2"/>
    </font>
    <font>
      <b/>
      <i/>
      <sz val="8"/>
      <color theme="1"/>
      <name val="Arial"/>
      <family val="2"/>
    </font>
    <font>
      <b/>
      <i/>
      <vertAlign val="subscript"/>
      <sz val="8"/>
      <color theme="1"/>
      <name val="Arial"/>
      <family val="2"/>
    </font>
    <font>
      <sz val="10"/>
      <name val="Arial"/>
      <family val="2"/>
    </font>
    <font>
      <sz val="12"/>
      <name val="Arial"/>
      <family val="2"/>
    </font>
    <font>
      <vertAlign val="subscript"/>
      <sz val="10"/>
      <color theme="1"/>
      <name val="Arial"/>
      <family val="2"/>
    </font>
    <font>
      <vertAlign val="superscript"/>
      <sz val="10"/>
      <color theme="1"/>
      <name val="Arial"/>
      <family val="2"/>
    </font>
    <font>
      <b/>
      <vertAlign val="subscript"/>
      <sz val="10"/>
      <color theme="1"/>
      <name val="Arial"/>
      <family val="2"/>
    </font>
    <font>
      <i/>
      <sz val="10"/>
      <color theme="1" tint="4.9989318521683403E-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14">
    <border>
      <left/>
      <right/>
      <top/>
      <bottom/>
      <diagonal/>
    </border>
    <border>
      <left style="thin">
        <color theme="9" tint="0.39997558519241921"/>
      </left>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52">
    <xf numFmtId="0" fontId="0" fillId="0" borderId="0" xfId="0"/>
    <xf numFmtId="2" fontId="0" fillId="0" borderId="0" xfId="0" applyNumberFormat="1"/>
    <xf numFmtId="3" fontId="0" fillId="0" borderId="0" xfId="0" applyNumberFormat="1"/>
    <xf numFmtId="0" fontId="2" fillId="0" borderId="0" xfId="0" applyFont="1"/>
    <xf numFmtId="0" fontId="3" fillId="0" borderId="0" xfId="2"/>
    <xf numFmtId="164" fontId="2" fillId="0" borderId="0" xfId="0" applyNumberFormat="1" applyFont="1"/>
    <xf numFmtId="164" fontId="0" fillId="0" borderId="0" xfId="0" applyNumberFormat="1"/>
    <xf numFmtId="0" fontId="0" fillId="0" borderId="1" xfId="0" applyBorder="1"/>
    <xf numFmtId="0" fontId="4" fillId="0" borderId="0" xfId="0" applyFont="1"/>
    <xf numFmtId="0" fontId="0" fillId="0" borderId="0" xfId="0" applyAlignment="1">
      <alignment vertical="center"/>
    </xf>
    <xf numFmtId="0" fontId="5" fillId="0" borderId="0" xfId="0" applyFont="1" applyAlignment="1">
      <alignment vertical="center"/>
    </xf>
    <xf numFmtId="0" fontId="8" fillId="0" borderId="2" xfId="0" applyFont="1" applyBorder="1" applyAlignment="1">
      <alignment vertical="center"/>
    </xf>
    <xf numFmtId="9" fontId="6" fillId="0" borderId="2" xfId="3" applyFont="1" applyBorder="1" applyAlignment="1">
      <alignment horizontal="center" vertical="center"/>
    </xf>
    <xf numFmtId="0" fontId="0" fillId="0" borderId="0" xfId="0" applyAlignment="1">
      <alignment horizontal="center"/>
    </xf>
    <xf numFmtId="0" fontId="12" fillId="0" borderId="0" xfId="0" applyFont="1"/>
    <xf numFmtId="0" fontId="14" fillId="0" borderId="0" xfId="0" applyFont="1" applyAlignment="1">
      <alignment vertical="center"/>
    </xf>
    <xf numFmtId="0" fontId="6" fillId="3" borderId="2" xfId="0" applyFont="1" applyFill="1" applyBorder="1" applyAlignment="1" applyProtection="1">
      <alignment horizontal="center" vertical="center"/>
      <protection locked="0"/>
    </xf>
    <xf numFmtId="9" fontId="0" fillId="0" borderId="0" xfId="0" applyNumberFormat="1"/>
    <xf numFmtId="0" fontId="15" fillId="0" borderId="0" xfId="0" applyFont="1"/>
    <xf numFmtId="167" fontId="0" fillId="0" borderId="0" xfId="4" applyNumberFormat="1" applyFont="1" applyFill="1"/>
    <xf numFmtId="0" fontId="13" fillId="0" borderId="3" xfId="0" applyFont="1" applyBorder="1" applyAlignment="1">
      <alignment vertical="center"/>
    </xf>
    <xf numFmtId="0" fontId="11" fillId="0" borderId="4" xfId="0" applyFont="1" applyBorder="1" applyAlignment="1">
      <alignment vertical="center"/>
    </xf>
    <xf numFmtId="0" fontId="7" fillId="0" borderId="4" xfId="0" applyFont="1" applyBorder="1" applyAlignment="1">
      <alignment vertical="center"/>
    </xf>
    <xf numFmtId="0" fontId="17" fillId="0" borderId="5" xfId="0" applyFont="1" applyBorder="1" applyAlignment="1">
      <alignment vertical="center" wrapText="1"/>
    </xf>
    <xf numFmtId="0" fontId="18" fillId="0" borderId="6" xfId="0" applyFont="1" applyBorder="1" applyAlignment="1">
      <alignment vertical="center"/>
    </xf>
    <xf numFmtId="0" fontId="17" fillId="0" borderId="7" xfId="0" applyFont="1" applyBorder="1" applyAlignment="1">
      <alignment vertical="center" wrapText="1"/>
    </xf>
    <xf numFmtId="0" fontId="6" fillId="0" borderId="6" xfId="0" applyFont="1" applyBorder="1" applyAlignment="1">
      <alignment vertical="center"/>
    </xf>
    <xf numFmtId="0" fontId="6" fillId="0" borderId="8" xfId="0" applyFont="1" applyBorder="1" applyAlignment="1">
      <alignment vertical="center"/>
    </xf>
    <xf numFmtId="0" fontId="8" fillId="0" borderId="9" xfId="0" applyFont="1" applyBorder="1" applyAlignment="1">
      <alignment vertical="center"/>
    </xf>
    <xf numFmtId="2" fontId="6" fillId="0" borderId="9" xfId="0" applyNumberFormat="1" applyFont="1" applyBorder="1" applyAlignment="1">
      <alignment horizontal="center" vertical="center"/>
    </xf>
    <xf numFmtId="0" fontId="17" fillId="0" borderId="10" xfId="0" applyFont="1" applyBorder="1" applyAlignment="1">
      <alignment vertical="center" wrapText="1"/>
    </xf>
    <xf numFmtId="0" fontId="7" fillId="0" borderId="3" xfId="0" applyFont="1" applyBorder="1" applyAlignment="1">
      <alignment vertical="center"/>
    </xf>
    <xf numFmtId="0" fontId="8" fillId="0" borderId="4" xfId="0" applyFont="1" applyBorder="1" applyAlignment="1">
      <alignment vertical="center"/>
    </xf>
    <xf numFmtId="43" fontId="17" fillId="0" borderId="5" xfId="1" applyFont="1" applyBorder="1" applyAlignment="1">
      <alignment vertical="center" wrapText="1"/>
    </xf>
    <xf numFmtId="0" fontId="7" fillId="2" borderId="8" xfId="0" applyFont="1" applyFill="1" applyBorder="1" applyAlignment="1">
      <alignment vertical="center"/>
    </xf>
    <xf numFmtId="0" fontId="11" fillId="2" borderId="9" xfId="0" applyFont="1" applyFill="1" applyBorder="1" applyAlignment="1">
      <alignment vertical="center"/>
    </xf>
    <xf numFmtId="0" fontId="12" fillId="0" borderId="10" xfId="0" applyFont="1" applyBorder="1" applyAlignment="1">
      <alignment vertical="center"/>
    </xf>
    <xf numFmtId="0" fontId="6" fillId="0" borderId="4" xfId="0" applyFont="1" applyBorder="1" applyAlignment="1">
      <alignment horizontal="center" vertical="center"/>
    </xf>
    <xf numFmtId="165" fontId="6" fillId="0" borderId="2" xfId="0" applyNumberFormat="1" applyFont="1" applyBorder="1" applyAlignment="1">
      <alignment horizontal="center" vertical="center"/>
    </xf>
    <xf numFmtId="0" fontId="6" fillId="0" borderId="2" xfId="0" applyFont="1" applyBorder="1" applyAlignment="1">
      <alignment horizontal="center" vertical="center"/>
    </xf>
    <xf numFmtId="166" fontId="6" fillId="0" borderId="2" xfId="0" applyNumberFormat="1" applyFont="1" applyBorder="1" applyAlignment="1">
      <alignment horizontal="center" vertical="center"/>
    </xf>
    <xf numFmtId="3" fontId="6" fillId="0" borderId="2" xfId="1" applyNumberFormat="1" applyFont="1" applyFill="1" applyBorder="1" applyAlignment="1">
      <alignment horizontal="center" vertical="center"/>
    </xf>
    <xf numFmtId="2" fontId="6" fillId="3" borderId="2" xfId="0" applyNumberFormat="1" applyFont="1" applyFill="1" applyBorder="1" applyAlignment="1" applyProtection="1">
      <alignment horizontal="center" vertical="center"/>
      <protection locked="0"/>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4" fontId="6" fillId="0" borderId="2" xfId="0" applyNumberFormat="1" applyFont="1" applyBorder="1" applyAlignment="1">
      <alignment horizontal="center" vertical="center"/>
    </xf>
    <xf numFmtId="4" fontId="7" fillId="2" borderId="9" xfId="0" applyNumberFormat="1" applyFont="1" applyFill="1" applyBorder="1" applyAlignment="1">
      <alignment horizontal="center" vertical="center"/>
    </xf>
    <xf numFmtId="0" fontId="22" fillId="0" borderId="0" xfId="0" applyFont="1" applyBorder="1" applyAlignment="1">
      <alignment horizontal="left" vertical="center" wrapText="1"/>
    </xf>
  </cellXfs>
  <cellStyles count="5">
    <cellStyle name="Komma" xfId="1" builtinId="3"/>
    <cellStyle name="Link" xfId="2" builtinId="8"/>
    <cellStyle name="Prozent" xfId="3" builtinId="5"/>
    <cellStyle name="Standard" xfId="0" builtinId="0"/>
    <cellStyle name="Währung"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oneCellAnchor>
    <xdr:from>
      <xdr:col>3</xdr:col>
      <xdr:colOff>716032</xdr:colOff>
      <xdr:row>0</xdr:row>
      <xdr:rowOff>570137</xdr:rowOff>
    </xdr:from>
    <xdr:ext cx="1819999" cy="416781"/>
    <xdr:sp macro="" textlink="">
      <xdr:nvSpPr>
        <xdr:cNvPr id="2" name="Textfeld 1">
          <a:extLst>
            <a:ext uri="{FF2B5EF4-FFF2-40B4-BE49-F238E27FC236}">
              <a16:creationId xmlns:a16="http://schemas.microsoft.com/office/drawing/2014/main" id="{806D974E-DC99-4E9D-BF00-01160CCDD1F3}"/>
            </a:ext>
          </a:extLst>
        </xdr:cNvPr>
        <xdr:cNvSpPr txBox="1"/>
      </xdr:nvSpPr>
      <xdr:spPr>
        <a:xfrm rot="752718">
          <a:off x="5964307" y="570137"/>
          <a:ext cx="1819999" cy="416781"/>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CH" sz="1100" b="0" cap="none">
              <a:latin typeface="Arial"/>
              <a:ea typeface="Arial"/>
              <a:cs typeface="Arial"/>
              <a:sym typeface="Arial"/>
            </a:rPr>
            <a:t>Les champs orange doivent être renseignés</a:t>
          </a:r>
        </a:p>
      </xdr:txBody>
    </xdr:sp>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edlex.admin.ch/eli/cc/2012/856/fr" TargetMode="External"/><Relationship Id="rId2" Type="http://schemas.openxmlformats.org/officeDocument/2006/relationships/hyperlink" Target="https://www.fedlex.admin.ch/eli/cc/2012/855/fr" TargetMode="External"/><Relationship Id="rId1" Type="http://schemas.openxmlformats.org/officeDocument/2006/relationships/hyperlink" Target="https://eur-lex.europa.eu/legal-content/fr/TXT/?uri=CELEX%3A32019R1242"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DFEB-309F-4C62-A85C-B799436192DD}">
  <dimension ref="B1:F19"/>
  <sheetViews>
    <sheetView tabSelected="1" workbookViewId="0">
      <selection activeCell="E8" sqref="E8"/>
    </sheetView>
  </sheetViews>
  <sheetFormatPr baseColWidth="10" defaultRowHeight="12.75" x14ac:dyDescent="0.2"/>
  <cols>
    <col min="1" max="1" width="6.42578125" customWidth="1"/>
    <col min="2" max="2" width="51" bestFit="1" customWidth="1"/>
    <col min="3" max="3" width="21.28515625" customWidth="1"/>
    <col min="4" max="4" width="21.28515625" style="13" customWidth="1"/>
    <col min="5" max="5" width="49.140625" customWidth="1"/>
    <col min="13" max="13" width="14.5703125" bestFit="1" customWidth="1"/>
    <col min="14" max="14" width="16.140625" bestFit="1" customWidth="1"/>
    <col min="15" max="15" width="11.5703125" bestFit="1" customWidth="1"/>
    <col min="18" max="18" width="13.42578125" bestFit="1" customWidth="1"/>
    <col min="19" max="19" width="12.42578125" bestFit="1" customWidth="1"/>
    <col min="20" max="20" width="16.28515625" customWidth="1"/>
    <col min="21" max="21" width="14.5703125" bestFit="1" customWidth="1"/>
    <col min="22" max="22" width="12.42578125" customWidth="1"/>
    <col min="23" max="23" width="14.85546875" bestFit="1" customWidth="1"/>
    <col min="24" max="24" width="34.140625" bestFit="1" customWidth="1"/>
    <col min="25" max="25" width="14.5703125" bestFit="1" customWidth="1"/>
    <col min="26" max="26" width="45.85546875" bestFit="1" customWidth="1"/>
    <col min="27" max="27" width="18.85546875" customWidth="1"/>
    <col min="29" max="29" width="10.5703125" bestFit="1" customWidth="1"/>
  </cols>
  <sheetData>
    <row r="1" spans="2:6" ht="55.5" customHeight="1" thickBot="1" x14ac:dyDescent="0.25">
      <c r="B1" s="51" t="s">
        <v>66</v>
      </c>
      <c r="C1" s="51"/>
    </row>
    <row r="2" spans="2:6" s="10" customFormat="1" ht="29.25" customHeight="1" x14ac:dyDescent="0.2">
      <c r="B2" s="43" t="s">
        <v>0</v>
      </c>
      <c r="C2" s="44"/>
      <c r="D2" s="44"/>
      <c r="E2" s="45"/>
      <c r="F2" s="15"/>
    </row>
    <row r="3" spans="2:6" s="9" customFormat="1" ht="29.25" customHeight="1" thickBot="1" x14ac:dyDescent="0.25">
      <c r="B3" s="46" t="s">
        <v>1</v>
      </c>
      <c r="C3" s="47" t="s">
        <v>2</v>
      </c>
      <c r="D3" s="47" t="s">
        <v>3</v>
      </c>
      <c r="E3" s="48" t="s">
        <v>4</v>
      </c>
    </row>
    <row r="4" spans="2:6" s="9" customFormat="1" ht="29.25" customHeight="1" x14ac:dyDescent="0.2">
      <c r="B4" s="20" t="s">
        <v>5</v>
      </c>
      <c r="C4" s="21"/>
      <c r="D4" s="22"/>
      <c r="E4" s="23"/>
    </row>
    <row r="5" spans="2:6" s="9" customFormat="1" ht="29.25" customHeight="1" x14ac:dyDescent="0.2">
      <c r="B5" s="24" t="s">
        <v>6</v>
      </c>
      <c r="C5" s="11"/>
      <c r="D5" s="16"/>
      <c r="E5" s="25" t="s">
        <v>7</v>
      </c>
    </row>
    <row r="6" spans="2:6" s="9" customFormat="1" ht="38.25" customHeight="1" x14ac:dyDescent="0.2">
      <c r="B6" s="24" t="s">
        <v>8</v>
      </c>
      <c r="C6" s="11" t="s">
        <v>9</v>
      </c>
      <c r="D6" s="12" t="e">
        <f>VLOOKUP(D5,'Données de base'!$A$24:$B$25,2,FALSE)</f>
        <v>#N/A</v>
      </c>
      <c r="E6" s="25" t="s">
        <v>10</v>
      </c>
    </row>
    <row r="7" spans="2:6" s="9" customFormat="1" ht="57.75" customHeight="1" x14ac:dyDescent="0.2">
      <c r="B7" s="24" t="s">
        <v>11</v>
      </c>
      <c r="C7" s="11"/>
      <c r="D7" s="16"/>
      <c r="E7" s="25" t="s">
        <v>12</v>
      </c>
    </row>
    <row r="8" spans="2:6" s="9" customFormat="1" ht="57.75" customHeight="1" x14ac:dyDescent="0.2">
      <c r="B8" s="26" t="s">
        <v>13</v>
      </c>
      <c r="C8" s="11" t="s">
        <v>14</v>
      </c>
      <c r="D8" s="42"/>
      <c r="E8" s="25" t="s">
        <v>15</v>
      </c>
    </row>
    <row r="9" spans="2:6" s="9" customFormat="1" ht="47.25" customHeight="1" thickBot="1" x14ac:dyDescent="0.25">
      <c r="B9" s="27" t="s">
        <v>16</v>
      </c>
      <c r="C9" s="28"/>
      <c r="D9" s="29" t="e">
        <f>+VLOOKUP(D7,'Données de base'!$A$6:$E$14,5,FALSE)</f>
        <v>#N/A</v>
      </c>
      <c r="E9" s="30" t="s">
        <v>17</v>
      </c>
    </row>
    <row r="10" spans="2:6" s="9" customFormat="1" ht="29.25" customHeight="1" x14ac:dyDescent="0.2">
      <c r="B10" s="31" t="s">
        <v>18</v>
      </c>
      <c r="C10" s="32"/>
      <c r="D10" s="37"/>
      <c r="E10" s="33"/>
    </row>
    <row r="11" spans="2:6" s="9" customFormat="1" ht="29.25" customHeight="1" x14ac:dyDescent="0.2">
      <c r="B11" s="26" t="s">
        <v>19</v>
      </c>
      <c r="C11" s="11" t="s">
        <v>20</v>
      </c>
      <c r="D11" s="38" t="e">
        <f>ROUND(D8*D9,3)</f>
        <v>#N/A</v>
      </c>
      <c r="E11" s="25" t="s">
        <v>21</v>
      </c>
    </row>
    <row r="12" spans="2:6" s="9" customFormat="1" ht="29.25" customHeight="1" x14ac:dyDescent="0.2">
      <c r="B12" s="26" t="s">
        <v>22</v>
      </c>
      <c r="C12" s="11" t="s">
        <v>23</v>
      </c>
      <c r="D12" s="39" t="e">
        <f>+VLOOKUP(D7,'Données de base'!$A$6:$B$14,2,FALSE)</f>
        <v>#N/A</v>
      </c>
      <c r="E12" s="25" t="s">
        <v>24</v>
      </c>
    </row>
    <row r="13" spans="2:6" s="9" customFormat="1" ht="29.25" customHeight="1" x14ac:dyDescent="0.2">
      <c r="B13" s="26" t="s">
        <v>25</v>
      </c>
      <c r="C13" s="11" t="s">
        <v>26</v>
      </c>
      <c r="D13" s="40" t="e">
        <f>ROUND(+D12*D6*D9,3)</f>
        <v>#N/A</v>
      </c>
      <c r="E13" s="25" t="s">
        <v>27</v>
      </c>
    </row>
    <row r="14" spans="2:6" s="9" customFormat="1" ht="29.25" customHeight="1" x14ac:dyDescent="0.2">
      <c r="B14" s="26" t="s">
        <v>28</v>
      </c>
      <c r="C14" s="11" t="s">
        <v>29</v>
      </c>
      <c r="D14" s="49" t="e">
        <f>+ROUNDDOWN(D11-D13,2)</f>
        <v>#N/A</v>
      </c>
      <c r="E14" s="25" t="s">
        <v>30</v>
      </c>
    </row>
    <row r="15" spans="2:6" s="9" customFormat="1" ht="29.25" customHeight="1" x14ac:dyDescent="0.2">
      <c r="B15" s="24" t="s">
        <v>31</v>
      </c>
      <c r="C15" s="11" t="s">
        <v>32</v>
      </c>
      <c r="D15" s="41" t="e">
        <f>+VLOOKUP(D5,'Données de base'!$A$28:$B$29,2,FALSE)</f>
        <v>#N/A</v>
      </c>
      <c r="E15" s="25" t="s">
        <v>33</v>
      </c>
    </row>
    <row r="16" spans="2:6" s="9" customFormat="1" ht="29.25" customHeight="1" thickBot="1" x14ac:dyDescent="0.25">
      <c r="B16" s="34" t="s">
        <v>34</v>
      </c>
      <c r="C16" s="35" t="s">
        <v>35</v>
      </c>
      <c r="D16" s="50" t="e">
        <f>+IF(D14*D15&lt;0,0,D14*D15)</f>
        <v>#N/A</v>
      </c>
      <c r="E16" s="36"/>
    </row>
    <row r="19" spans="2:2" x14ac:dyDescent="0.2">
      <c r="B19" s="14"/>
    </row>
  </sheetData>
  <sheetProtection algorithmName="SHA-512" hashValue="NjuB3CMqkfPqp0eHtSgr7Lcamdj3K65heoW+/BKcohhEqj1/9i417XjgH9aUE3J15SBoycooHJRw6mm3R2KZDQ==" saltValue="+MK6iMLDQHdZd75LfSJkZA==" spinCount="100000" sheet="1" objects="1" scenarios="1"/>
  <mergeCells count="2">
    <mergeCell ref="B1:C1"/>
    <mergeCell ref="B2:E2"/>
  </mergeCells>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C93F3E5-2170-4A90-BC64-EC70700E4E45}">
          <x14:formula1>
            <xm:f>'Données de base'!$A$6:$A$15</xm:f>
          </x14:formula1>
          <xm:sqref>D7</xm:sqref>
        </x14:dataValidation>
        <x14:dataValidation type="list" allowBlank="1" showInputMessage="1" showErrorMessage="1" xr:uid="{A457B3E0-1BBC-4E68-96B6-AD37664ECB47}">
          <x14:formula1>
            <xm:f>'Données de base'!$A$24:$A$26</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7E914-9C2D-49AA-B86D-6CC48F4C8066}">
  <dimension ref="A1:K94"/>
  <sheetViews>
    <sheetView zoomScale="115" zoomScaleNormal="115" workbookViewId="0">
      <selection activeCell="A38" sqref="A38"/>
    </sheetView>
  </sheetViews>
  <sheetFormatPr baseColWidth="10" defaultRowHeight="12.75" x14ac:dyDescent="0.2"/>
  <cols>
    <col min="1" max="1" width="26" customWidth="1"/>
    <col min="2" max="2" width="23.5703125" customWidth="1"/>
    <col min="3" max="3" width="12.5703125" customWidth="1"/>
    <col min="4" max="4" width="22.42578125" bestFit="1" customWidth="1"/>
    <col min="5" max="5" width="12.85546875" customWidth="1"/>
    <col min="6" max="7" width="10.5703125" bestFit="1" customWidth="1"/>
    <col min="8" max="8" width="18.85546875" bestFit="1" customWidth="1"/>
    <col min="9" max="9" width="10.5703125" bestFit="1" customWidth="1"/>
    <col min="10" max="11" width="11.5703125" bestFit="1" customWidth="1"/>
  </cols>
  <sheetData>
    <row r="1" spans="1:5" ht="15.75" x14ac:dyDescent="0.3">
      <c r="A1" t="s">
        <v>36</v>
      </c>
    </row>
    <row r="2" spans="1:5" x14ac:dyDescent="0.2">
      <c r="A2" t="s">
        <v>37</v>
      </c>
      <c r="B2" s="4" t="s">
        <v>38</v>
      </c>
    </row>
    <row r="3" spans="1:5" x14ac:dyDescent="0.2">
      <c r="B3" s="4"/>
    </row>
    <row r="4" spans="1:5" x14ac:dyDescent="0.2">
      <c r="A4" s="3" t="s">
        <v>39</v>
      </c>
      <c r="C4" s="3"/>
      <c r="D4" s="3"/>
    </row>
    <row r="5" spans="1:5" ht="14.25" x14ac:dyDescent="0.25">
      <c r="A5" s="3" t="s">
        <v>40</v>
      </c>
      <c r="B5" s="3" t="s">
        <v>41</v>
      </c>
      <c r="C5" s="3" t="s">
        <v>42</v>
      </c>
      <c r="D5" s="3" t="s">
        <v>43</v>
      </c>
      <c r="E5" s="3" t="s">
        <v>44</v>
      </c>
    </row>
    <row r="6" spans="1:5" x14ac:dyDescent="0.2">
      <c r="A6" t="s">
        <v>45</v>
      </c>
      <c r="B6" s="1">
        <v>307.23</v>
      </c>
      <c r="C6">
        <v>2.6500000000000004</v>
      </c>
      <c r="D6" s="2">
        <v>60000</v>
      </c>
      <c r="E6" s="1">
        <f t="shared" ref="E6:E14" si="0">+(C6*D6)/(C$10*D$10)</f>
        <v>9.9023960061581706E-2</v>
      </c>
    </row>
    <row r="7" spans="1:5" x14ac:dyDescent="0.2">
      <c r="A7" t="s">
        <v>46</v>
      </c>
      <c r="B7" s="1">
        <v>197.16</v>
      </c>
      <c r="C7">
        <v>3.1800000000000006</v>
      </c>
      <c r="D7" s="2">
        <v>78000</v>
      </c>
      <c r="E7" s="1">
        <f t="shared" si="0"/>
        <v>0.15447737769606748</v>
      </c>
    </row>
    <row r="8" spans="1:5" x14ac:dyDescent="0.2">
      <c r="A8" t="s">
        <v>47</v>
      </c>
      <c r="B8" s="1">
        <v>105.96</v>
      </c>
      <c r="C8">
        <v>7.42</v>
      </c>
      <c r="D8" s="2">
        <v>98000</v>
      </c>
      <c r="E8" s="1">
        <f t="shared" si="0"/>
        <v>0.4528695773483003</v>
      </c>
    </row>
    <row r="9" spans="1:5" x14ac:dyDescent="0.2">
      <c r="A9" t="s">
        <v>48</v>
      </c>
      <c r="B9" s="1">
        <v>84</v>
      </c>
      <c r="C9">
        <v>10.258000000000001</v>
      </c>
      <c r="D9" s="2">
        <v>78000</v>
      </c>
      <c r="E9" s="1">
        <f t="shared" si="0"/>
        <v>0.49831098754913838</v>
      </c>
    </row>
    <row r="10" spans="1:5" x14ac:dyDescent="0.2">
      <c r="A10" t="s">
        <v>49</v>
      </c>
      <c r="B10" s="1">
        <v>56.6</v>
      </c>
      <c r="C10">
        <v>13.842000000000001</v>
      </c>
      <c r="D10" s="2">
        <v>116000</v>
      </c>
      <c r="E10" s="1">
        <f t="shared" si="0"/>
        <v>1</v>
      </c>
    </row>
    <row r="11" spans="1:5" x14ac:dyDescent="0.2">
      <c r="A11" t="s">
        <v>50</v>
      </c>
      <c r="B11" s="1">
        <v>110.98</v>
      </c>
      <c r="C11">
        <v>6.28</v>
      </c>
      <c r="D11" s="2">
        <v>73000</v>
      </c>
      <c r="E11" s="1">
        <f t="shared" si="0"/>
        <v>0.28551285692221079</v>
      </c>
    </row>
    <row r="12" spans="1:5" x14ac:dyDescent="0.2">
      <c r="A12" t="s">
        <v>51</v>
      </c>
      <c r="B12" s="1">
        <v>65.16</v>
      </c>
      <c r="C12">
        <v>13.4</v>
      </c>
      <c r="D12" s="2">
        <v>108000</v>
      </c>
      <c r="E12" s="1">
        <f t="shared" si="0"/>
        <v>0.90130487422088701</v>
      </c>
    </row>
    <row r="13" spans="1:5" x14ac:dyDescent="0.2">
      <c r="A13" t="s">
        <v>52</v>
      </c>
      <c r="B13" s="1">
        <v>83.26</v>
      </c>
      <c r="C13">
        <v>10.258000000000001</v>
      </c>
      <c r="D13" s="2">
        <v>68000</v>
      </c>
      <c r="E13" s="1">
        <f t="shared" si="0"/>
        <v>0.43442496350437704</v>
      </c>
    </row>
    <row r="14" spans="1:5" x14ac:dyDescent="0.2">
      <c r="A14" t="s">
        <v>53</v>
      </c>
      <c r="B14" s="1">
        <v>58.26</v>
      </c>
      <c r="C14">
        <v>13.842000000000001</v>
      </c>
      <c r="D14" s="2">
        <v>107000</v>
      </c>
      <c r="E14" s="1">
        <f t="shared" si="0"/>
        <v>0.92241379310344829</v>
      </c>
    </row>
    <row r="17" spans="1:2" ht="14.25" x14ac:dyDescent="0.25">
      <c r="A17" s="3" t="s">
        <v>54</v>
      </c>
    </row>
    <row r="18" spans="1:2" x14ac:dyDescent="0.2">
      <c r="A18" s="4" t="s">
        <v>55</v>
      </c>
    </row>
    <row r="19" spans="1:2" x14ac:dyDescent="0.2">
      <c r="A19" s="4"/>
    </row>
    <row r="20" spans="1:2" ht="14.25" x14ac:dyDescent="0.25">
      <c r="A20" s="3" t="s">
        <v>56</v>
      </c>
    </row>
    <row r="21" spans="1:2" x14ac:dyDescent="0.2">
      <c r="A21" s="4" t="s">
        <v>57</v>
      </c>
    </row>
    <row r="23" spans="1:2" ht="14.25" x14ac:dyDescent="0.25">
      <c r="A23" s="3" t="s">
        <v>58</v>
      </c>
      <c r="B23" s="3" t="s">
        <v>59</v>
      </c>
    </row>
    <row r="24" spans="1:2" x14ac:dyDescent="0.2">
      <c r="A24" t="s">
        <v>60</v>
      </c>
      <c r="B24" s="17">
        <v>0.85</v>
      </c>
    </row>
    <row r="25" spans="1:2" x14ac:dyDescent="0.2">
      <c r="A25" t="s">
        <v>61</v>
      </c>
      <c r="B25" s="17">
        <v>0.7</v>
      </c>
    </row>
    <row r="27" spans="1:2" x14ac:dyDescent="0.2">
      <c r="A27" s="3" t="s">
        <v>62</v>
      </c>
      <c r="B27" s="18" t="s">
        <v>63</v>
      </c>
    </row>
    <row r="28" spans="1:2" x14ac:dyDescent="0.2">
      <c r="A28" t="s">
        <v>64</v>
      </c>
      <c r="B28" s="19">
        <v>4250</v>
      </c>
    </row>
    <row r="29" spans="1:2" x14ac:dyDescent="0.2">
      <c r="A29" t="s">
        <v>65</v>
      </c>
      <c r="B29" s="19">
        <v>6800</v>
      </c>
    </row>
    <row r="30" spans="1:2" x14ac:dyDescent="0.2">
      <c r="B30" s="4"/>
    </row>
    <row r="31" spans="1:2" x14ac:dyDescent="0.2">
      <c r="B31" s="4"/>
    </row>
    <row r="32" spans="1:2" x14ac:dyDescent="0.2">
      <c r="B32" s="4"/>
    </row>
    <row r="33" spans="2:9" x14ac:dyDescent="0.2">
      <c r="B33" s="4"/>
    </row>
    <row r="34" spans="2:9" x14ac:dyDescent="0.2">
      <c r="B34" s="4"/>
    </row>
    <row r="35" spans="2:9" x14ac:dyDescent="0.2">
      <c r="B35" s="4"/>
    </row>
    <row r="36" spans="2:9" x14ac:dyDescent="0.2">
      <c r="B36" s="4"/>
    </row>
    <row r="37" spans="2:9" x14ac:dyDescent="0.2">
      <c r="B37" s="4"/>
    </row>
    <row r="38" spans="2:9" x14ac:dyDescent="0.2">
      <c r="B38" s="4"/>
    </row>
    <row r="39" spans="2:9" x14ac:dyDescent="0.2">
      <c r="B39" s="4"/>
    </row>
    <row r="42" spans="2:9" x14ac:dyDescent="0.2">
      <c r="B42" s="4"/>
    </row>
    <row r="43" spans="2:9" x14ac:dyDescent="0.2">
      <c r="B43" s="3"/>
    </row>
    <row r="44" spans="2:9" x14ac:dyDescent="0.2">
      <c r="D44" s="3"/>
    </row>
    <row r="46" spans="2:9" x14ac:dyDescent="0.2">
      <c r="I46" s="1"/>
    </row>
    <row r="47" spans="2:9" x14ac:dyDescent="0.2">
      <c r="I47" s="1"/>
    </row>
    <row r="48" spans="2:9" x14ac:dyDescent="0.2">
      <c r="I48" s="1"/>
    </row>
    <row r="49" spans="2:11" x14ac:dyDescent="0.2">
      <c r="I49" s="1"/>
    </row>
    <row r="50" spans="2:11" x14ac:dyDescent="0.2">
      <c r="I50" s="1"/>
    </row>
    <row r="51" spans="2:11" x14ac:dyDescent="0.2">
      <c r="I51" s="1"/>
    </row>
    <row r="52" spans="2:11" x14ac:dyDescent="0.2">
      <c r="I52" s="1"/>
    </row>
    <row r="53" spans="2:11" x14ac:dyDescent="0.2">
      <c r="I53" s="1"/>
    </row>
    <row r="54" spans="2:11" x14ac:dyDescent="0.2">
      <c r="I54" s="1"/>
    </row>
    <row r="58" spans="2:11" x14ac:dyDescent="0.2">
      <c r="B58" s="4"/>
    </row>
    <row r="59" spans="2:11" x14ac:dyDescent="0.2">
      <c r="B59" s="3"/>
    </row>
    <row r="62" spans="2:11" x14ac:dyDescent="0.2">
      <c r="B62" s="5"/>
      <c r="C62" s="5"/>
      <c r="D62" s="5"/>
      <c r="E62" s="5"/>
      <c r="F62" s="5"/>
      <c r="G62" s="5"/>
      <c r="H62" s="5"/>
      <c r="I62" s="5"/>
      <c r="J62" s="5"/>
      <c r="K62" s="5"/>
    </row>
    <row r="63" spans="2:11" x14ac:dyDescent="0.2">
      <c r="B63" s="6"/>
      <c r="C63" s="6"/>
      <c r="D63" s="6"/>
      <c r="E63" s="6"/>
      <c r="F63" s="6"/>
      <c r="G63" s="6"/>
      <c r="H63" s="6"/>
      <c r="I63" s="6"/>
      <c r="J63" s="6"/>
      <c r="K63" s="6"/>
    </row>
    <row r="64" spans="2:11" x14ac:dyDescent="0.2">
      <c r="B64" s="6"/>
      <c r="C64" s="6"/>
      <c r="D64" s="6"/>
      <c r="E64" s="6"/>
      <c r="F64" s="6"/>
      <c r="G64" s="6"/>
      <c r="H64" s="6"/>
      <c r="I64" s="6"/>
      <c r="J64" s="6"/>
      <c r="K64" s="6"/>
    </row>
    <row r="65" spans="1:11" x14ac:dyDescent="0.2">
      <c r="B65" s="5"/>
      <c r="C65" s="5"/>
      <c r="D65" s="5"/>
      <c r="E65" s="5"/>
      <c r="F65" s="5"/>
      <c r="G65" s="5"/>
      <c r="H65" s="5"/>
      <c r="I65" s="5"/>
      <c r="J65" s="5"/>
      <c r="K65" s="5"/>
    </row>
    <row r="66" spans="1:11" x14ac:dyDescent="0.2">
      <c r="B66" s="6"/>
      <c r="C66" s="6"/>
      <c r="D66" s="6"/>
      <c r="E66" s="6"/>
      <c r="F66" s="6"/>
      <c r="G66" s="6"/>
      <c r="H66" s="6"/>
      <c r="I66" s="6"/>
      <c r="J66" s="6"/>
      <c r="K66" s="6"/>
    </row>
    <row r="67" spans="1:11" x14ac:dyDescent="0.2">
      <c r="B67" s="5"/>
      <c r="C67" s="5"/>
      <c r="D67" s="5"/>
      <c r="E67" s="5"/>
      <c r="F67" s="5"/>
      <c r="G67" s="5"/>
      <c r="H67" s="5"/>
      <c r="I67" s="5"/>
      <c r="J67" s="5"/>
      <c r="K67" s="5"/>
    </row>
    <row r="68" spans="1:11" x14ac:dyDescent="0.2">
      <c r="B68" s="6"/>
      <c r="C68" s="6"/>
      <c r="D68" s="6"/>
      <c r="E68" s="6"/>
      <c r="F68" s="6"/>
      <c r="G68" s="6"/>
      <c r="H68" s="6"/>
      <c r="I68" s="6"/>
      <c r="J68" s="6"/>
      <c r="K68" s="6"/>
    </row>
    <row r="69" spans="1:11" x14ac:dyDescent="0.2">
      <c r="B69" s="5"/>
      <c r="C69" s="5"/>
      <c r="D69" s="5"/>
      <c r="E69" s="5"/>
      <c r="F69" s="5"/>
      <c r="G69" s="5"/>
      <c r="H69" s="5"/>
      <c r="I69" s="5"/>
      <c r="J69" s="5"/>
      <c r="K69" s="5"/>
    </row>
    <row r="70" spans="1:11" x14ac:dyDescent="0.2">
      <c r="B70" s="6"/>
      <c r="C70" s="6"/>
      <c r="D70" s="6"/>
      <c r="E70" s="6"/>
      <c r="F70" s="6"/>
      <c r="G70" s="6"/>
      <c r="H70" s="6"/>
      <c r="I70" s="6"/>
      <c r="J70" s="6"/>
      <c r="K70" s="6"/>
    </row>
    <row r="72" spans="1:11" x14ac:dyDescent="0.2">
      <c r="B72" s="3"/>
      <c r="C72" s="8"/>
    </row>
    <row r="73" spans="1:11" x14ac:dyDescent="0.2">
      <c r="A73" s="7"/>
    </row>
    <row r="74" spans="1:11" x14ac:dyDescent="0.2">
      <c r="A74" s="7"/>
    </row>
    <row r="75" spans="1:11" x14ac:dyDescent="0.2">
      <c r="A75" s="7"/>
    </row>
    <row r="76" spans="1:11" x14ac:dyDescent="0.2">
      <c r="A76" s="7"/>
    </row>
    <row r="77" spans="1:11" x14ac:dyDescent="0.2">
      <c r="A77" s="7"/>
    </row>
    <row r="78" spans="1:11" x14ac:dyDescent="0.2">
      <c r="A78" s="7"/>
    </row>
    <row r="79" spans="1:11" x14ac:dyDescent="0.2">
      <c r="A79" s="7"/>
    </row>
    <row r="80" spans="1:11" x14ac:dyDescent="0.2">
      <c r="A80" s="7"/>
    </row>
    <row r="81" spans="1:3" x14ac:dyDescent="0.2">
      <c r="A81" s="7"/>
    </row>
    <row r="82" spans="1:3" x14ac:dyDescent="0.2">
      <c r="A82" s="7"/>
    </row>
    <row r="86" spans="1:3" x14ac:dyDescent="0.2">
      <c r="C86" s="2"/>
    </row>
    <row r="87" spans="1:3" x14ac:dyDescent="0.2">
      <c r="C87" s="2"/>
    </row>
    <row r="88" spans="1:3" x14ac:dyDescent="0.2">
      <c r="C88" s="2"/>
    </row>
    <row r="89" spans="1:3" x14ac:dyDescent="0.2">
      <c r="C89" s="2"/>
    </row>
    <row r="90" spans="1:3" x14ac:dyDescent="0.2">
      <c r="C90" s="2"/>
    </row>
    <row r="91" spans="1:3" x14ac:dyDescent="0.2">
      <c r="C91" s="2"/>
    </row>
    <row r="92" spans="1:3" x14ac:dyDescent="0.2">
      <c r="C92" s="2"/>
    </row>
    <row r="93" spans="1:3" x14ac:dyDescent="0.2">
      <c r="C93" s="2"/>
    </row>
    <row r="94" spans="1:3" x14ac:dyDescent="0.2">
      <c r="C94" s="2"/>
    </row>
  </sheetData>
  <sheetProtection algorithmName="SHA-512" hashValue="u0JRZsy239fFI1PCUEafDr8mycFIC55C061hshxfGIA3cbrgd2KO9Jm6A/2V7BpUl5ucWz61h/Jfmj81Z9L8fw==" saltValue="NSTA/ofo24V1t4tnF2oY6g==" spinCount="100000" sheet="1"/>
  <hyperlinks>
    <hyperlink ref="B2" r:id="rId1" xr:uid="{8A430D53-175D-47AF-8840-FA1C80F81B63}"/>
    <hyperlink ref="A18" r:id="rId2" xr:uid="{F771B7E8-45CA-45F4-B27C-749AC5650F41}"/>
    <hyperlink ref="A21" r:id="rId3" xr:uid="{70FAA6C9-8FAC-48EB-A313-7723ADDF286C}"/>
  </hyperlinks>
  <pageMargins left="0.7" right="0.7" top="0.78740157499999996" bottom="0.78740157499999996"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E 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6 S w 0 8 q 4 A A A D 4 A A A A E g A A A E N v b m Z p Z y 9 Q Y W N r Y W d l L n h t b H q / e 7 + N f U V u j k J Z a l F x Z n 6 e r Z K h n o G S Q n F J Y l 5 K Y k 5 + X q q t U l 6 + k r 0 d L 5 d N Q G J y d m J 6 q g J Q d V 6 x V U V x i q 1 S R k l J g Z W + f n l 5 u V 6 5 s V 5 + U b q + k Y G B o X 6 E r 0 9 w c k Z q b q I S X H E m Y c W 6 m X k g a 5 N T l e x s w i C u s T P S s z T T M 7 Q 0 M z P S M 7 D R h 4 n a + G b m I V Q Y A V 0 M k k U S t H E u z S k p L U q 1 S 0 n V d f a w 0 Y d x b f S h n r A D A A A A / / 8 D A F B L A w Q U A A I A C A A A A C E A u b M Z D F 0 B A A C 5 B w A A E w A A A E Z v c m 1 1 b G F z L 1 N l Y 3 R p b 2 4 x L m 3 s k 9 9 K w z A U x u 8 L e 4 e Q 3 b R Q S 5 O 2 r l N 6 1 U 0 Z e D G 1 g 8 E 6 R r R n O k j T 0 W S o j L 3 N 3 s Q X s / s L w o I X T p j i u Q n 8 z u H k n H x f J D y q S S H Q / e Y k l 4 Y h n 1 k J G a r j h D 1 w c L 0 Q m V 3 2 B M i j F k Y R 4 q B q B q r i d g a c Q 0 W 6 2 d h Z 1 0 r z a s L B i Q u h Q C h p 4 v g i 7 U k o Z d o L 3 Z B U E a S t 4 k X w g m U y j d s 3 7 f 7 I o y 5 p 3 h H q 0 1 G r P U r 6 i T P N x t i y 0 a C T T z n k V S O 2 m i z C x P H w 0 L I 3 l + 9 n i 7 Z z z A e d L N q P j I e L Q Y s p N t y W 1 / E 1 v C 9 F B q W C E i V v 0 9 U m 6 2 I n K Z m Q 4 6 L M 4 4 L P c l H l q j 1 2 f e z 5 H G 8 4 w T Z S V Q 4 p e F U L G + 0 4 1 X B P w 3 0 N D z T 8 X M M b G h 5 q e F P D i a t L f N 5 4 Y d W M i d C 9 5 g H b + F v b 0 M Y Z D U / P O f 5 h 5 / h H c o 7 / 2 5 3 z T b 2 R S f 8 1 / / O a B z v N T / C D B 4 f F D o 4 k d v D T Y n 8 h x g c A A A D / / w M A U E s B A i 0 A F A A G A A g A A A A h A C r d q k D S A A A A N w E A A B M A A A A A A A A A A A A A A A A A A A A A A F t D b 2 5 0 Z W 5 0 X 1 R 5 c G V z X S 5 4 b W x Q S w E C L Q A U A A I A C A A A A C E A 6 S w 0 8 q 4 A A A D 4 A A A A E g A A A A A A A A A A A A A A A A A L A w A A Q 2 9 u Z m l n L 1 B h Y 2 t h Z 2 U u e G 1 s U E s B A i 0 A F A A C A A g A A A A h A L m z G Q x d A Q A A u Q c A A B M A A A A A A A A A A A A A A A A A 6 Q M A A E Z v c m 1 1 b G F z L 1 N l Y 3 R p b 2 4 x L m 1 Q S w U G A A A A A A M A A w D C A A A A d w 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U v A A A A A A A A k y 8 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A z O C U y M C h Q Y W d l J T I w M z 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O C 0 z M F Q w N z o y O D o w N C 4 5 O D U 5 M z k 0 W i I v P j x F b n R y e S B U e X B l P S J G a W x s Q 2 9 s d W 1 u V H l w Z X M i I F Z h b H V l P S J z Q m d Z R 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M D M 5 M G V l N i 0 y M G V i L T R i M D k t O T B h Z C 0 3 Z D B m N W R j O D N m Y W Y i L z 4 8 R W 5 0 c n k g V H l w Z T 0 i U m V s Y X R p b 2 5 z a G l w S W 5 m b 0 N v b n R h a W 5 l c i I g V m F s d W U 9 I n N 7 J n F 1 b 3 Q 7 Y 2 9 s d W 1 u Q 2 9 1 b n Q m c X V v d D s 6 M T E s J n F 1 b 3 Q 7 a 2 V 5 Q 2 9 s d W 1 u T m F t Z X M m c X V v d D s 6 W 1 0 s J n F 1 b 3 Q 7 c X V l c n l S Z W x h d G l v b n N o a X B z J n F 1 b 3 Q 7 O l t d L C Z x d W 9 0 O 2 N v b H V t b k l k Z W 5 0 a X R p Z X M m c X V v d D s 6 W y Z x d W 9 0 O 1 N l Y 3 R p b 2 4 x L 1 R h Y m x l M D M 4 I C h Q Y W d l I D M y K S 9 H Z c O k b m R l c n R l c i B U e X A u e 0 N v b H V t b j E s M H 0 m c X V v d D s s J n F 1 b 3 Q 7 U 2 V j d G l v b j E v V G F i b G U w M z g g K F B h Z 2 U g M z I p L 0 d l w 6 R u Z G V y d G V y I F R 5 c C 5 7 Q 2 9 s d W 1 u M i w x f S Z x d W 9 0 O y w m c X V v d D t T Z W N 0 a W 9 u M S 9 U Y W J s Z T A z O C A o U G F n Z S A z M i k v R 2 X D p G 5 k Z X J 0 Z X I g V H l w L n t D b 2 x 1 b W 4 z L D J 9 J n F 1 b 3 Q 7 L C Z x d W 9 0 O 1 N l Y 3 R p b 2 4 x L 1 R h Y m x l M D M 4 I C h Q Y W d l I D M y K S 9 H Z c O k b m R l c n R l c i B U e X A u e 0 N v b H V t b j Q s M 3 0 m c X V v d D s s J n F 1 b 3 Q 7 U 2 V j d G l v b j E v V G F i b G U w M z g g K F B h Z 2 U g M z I p L 0 d l w 6 R u Z G V y d G V y I F R 5 c C 5 7 Q 2 9 s d W 1 u N S w 0 f S Z x d W 9 0 O y w m c X V v d D t T Z W N 0 a W 9 u M S 9 U Y W J s Z T A z O C A o U G F n Z S A z M i k v R 2 X D p G 5 k Z X J 0 Z X I g V H l w L n t D b 2 x 1 b W 4 2 L D V 9 J n F 1 b 3 Q 7 L C Z x d W 9 0 O 1 N l Y 3 R p b 2 4 x L 1 R h Y m x l M D M 4 I C h Q Y W d l I D M y K S 9 H Z c O k b m R l c n R l c i B U e X A u e 0 N v b H V t b j c s N n 0 m c X V v d D s s J n F 1 b 3 Q 7 U 2 V j d G l v b j E v V G F i b G U w M z g g K F B h Z 2 U g M z I p L 0 d l w 6 R u Z G V y d G V y I F R 5 c C 5 7 Q 2 9 s d W 1 u O C w 3 f S Z x d W 9 0 O y w m c X V v d D t T Z W N 0 a W 9 u M S 9 U Y W J s Z T A z O C A o U G F n Z S A z M i k v R 2 X D p G 5 k Z X J 0 Z X I g V H l w L n t D b 2 x 1 b W 4 5 L D h 9 J n F 1 b 3 Q 7 L C Z x d W 9 0 O 1 N l Y 3 R p b 2 4 x L 1 R h Y m x l M D M 4 I C h Q Y W d l I D M y K S 9 H Z c O k b m R l c n R l c i B U e X A u e 0 N v b H V t b j E w L D l 9 J n F 1 b 3 Q 7 L C Z x d W 9 0 O 1 N l Y 3 R p b 2 4 x L 1 R h Y m x l M D M 4 I C h Q Y W d l I D M y K S 9 H Z c O k b m R l c n R l c i B U e X A u e 0 N v b H V t b j E x L D E w f S Z x d W 9 0 O 1 0 s J n F 1 b 3 Q 7 Q 2 9 s d W 1 u Q 2 9 1 b n Q m c X V v d D s 6 M T E s J n F 1 b 3 Q 7 S 2 V 5 Q 2 9 s d W 1 u T m F t Z X M m c X V v d D s 6 W 1 0 s J n F 1 b 3 Q 7 Q 2 9 s d W 1 u S W R l b n R p d G l l c y Z x d W 9 0 O z p b J n F 1 b 3 Q 7 U 2 V j d G l v b j E v V G F i b G U w M z g g K F B h Z 2 U g M z I p L 0 d l w 6 R u Z G V y d G V y I F R 5 c C 5 7 Q 2 9 s d W 1 u M S w w f S Z x d W 9 0 O y w m c X V v d D t T Z W N 0 a W 9 u M S 9 U Y W J s Z T A z O C A o U G F n Z S A z M i k v R 2 X D p G 5 k Z X J 0 Z X I g V H l w L n t D b 2 x 1 b W 4 y L D F 9 J n F 1 b 3 Q 7 L C Z x d W 9 0 O 1 N l Y 3 R p b 2 4 x L 1 R h Y m x l M D M 4 I C h Q Y W d l I D M y K S 9 H Z c O k b m R l c n R l c i B U e X A u e 0 N v b H V t b j M s M n 0 m c X V v d D s s J n F 1 b 3 Q 7 U 2 V j d G l v b j E v V G F i b G U w M z g g K F B h Z 2 U g M z I p L 0 d l w 6 R u Z G V y d G V y I F R 5 c C 5 7 Q 2 9 s d W 1 u N C w z f S Z x d W 9 0 O y w m c X V v d D t T Z W N 0 a W 9 u M S 9 U Y W J s Z T A z O C A o U G F n Z S A z M i k v R 2 X D p G 5 k Z X J 0 Z X I g V H l w L n t D b 2 x 1 b W 4 1 L D R 9 J n F 1 b 3 Q 7 L C Z x d W 9 0 O 1 N l Y 3 R p b 2 4 x L 1 R h Y m x l M D M 4 I C h Q Y W d l I D M y K S 9 H Z c O k b m R l c n R l c i B U e X A u e 0 N v b H V t b j Y s N X 0 m c X V v d D s s J n F 1 b 3 Q 7 U 2 V j d G l v b j E v V G F i b G U w M z g g K F B h Z 2 U g M z I p L 0 d l w 6 R u Z G V y d G V y I F R 5 c C 5 7 Q 2 9 s d W 1 u N y w 2 f S Z x d W 9 0 O y w m c X V v d D t T Z W N 0 a W 9 u M S 9 U Y W J s Z T A z O C A o U G F n Z S A z M i k v R 2 X D p G 5 k Z X J 0 Z X I g V H l w L n t D b 2 x 1 b W 4 4 L D d 9 J n F 1 b 3 Q 7 L C Z x d W 9 0 O 1 N l Y 3 R p b 2 4 x L 1 R h Y m x l M D M 4 I C h Q Y W d l I D M y K S 9 H Z c O k b m R l c n R l c i B U e X A u e 0 N v b H V t b j k s O H 0 m c X V v d D s s J n F 1 b 3 Q 7 U 2 V j d G l v b j E v V G F i b G U w M z g g K F B h Z 2 U g M z I p L 0 d l w 6 R u Z G V y d G V y I F R 5 c C 5 7 Q 2 9 s d W 1 u M T A s O X 0 m c X V v d D s s J n F 1 b 3 Q 7 U 2 V j d G l v b j E v V G F i b G U w M z g g K F B h Z 2 U g M z I p L 0 d l w 6 R u Z G V y d G V y I F R 5 c C 5 7 Q 2 9 s d W 1 u M T E s M T B 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z N C U y M C h Q Y W d l J T I w M j c t M j g p P C 9 J d G V t U G F 0 a D 4 8 L 0 l 0 Z W 1 M b 2 N h d G l v b j 4 8 U 3 R h Y m x l R W 5 0 c m l l c z 4 8 R W 5 0 c n k g V H l w Z T 0 i Q W R k Z W R U b 0 R h d G F N b 2 R l b C I g V m F s d W U 9 I m w w I i 8 + P E V u d H J 5 I F R 5 c G U 9 I k J 1 Z m Z l c k 5 l e H R S Z W Z y Z X N o I i B W Y W x 1 Z T 0 i b D E i L z 4 8 R W 5 0 c n k g V H l w Z T 0 i R m l s b E N v d W 5 0 I i B W Y W x 1 Z T 0 i b D E x I i 8 + P E V u d H J 5 I F R 5 c G U 9 I k Z p b G x F b m F i b G V k I i B W Y W x 1 Z T 0 i b D A i L z 4 8 R W 5 0 c n k g V H l w Z T 0 i R m l s b E V y c m 9 y Q 2 9 k Z S I g V m F s d W U 9 I n N V b m t u b 3 d u I i 8 + P E V u d H J 5 I F R 5 c G U 9 I k Z p b G x F c n J v c k N v d W 5 0 I i B W Y W x 1 Z T 0 i b D A i L z 4 8 R W 5 0 c n k g V H l w Z T 0 i R m l s b E x h c 3 R V c G R h d G V k I i B W Y W x 1 Z T 0 i Z D I w M j Q t M D g t M z B U M D c 6 N T I 6 M T I u N j Y x N j U w N V o i L z 4 8 R W 5 0 c n k g V H l w Z T 0 i R m l s b E N v b H V t b l R 5 c G V z I i B W Y W x 1 Z T 0 i c 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Q 0 O W Q 0 Z T c t N D h h Y i 0 0 N T R h L W E z Z W I t N 2 V j M D k w O D k y O W F l I i 8 + P E V u d H J 5 I F R 5 c G U 9 I l J l b G F 0 a W 9 u c 2 h p c E l u Z m 9 D b 2 5 0 Y W l u Z X I i I F Z h b H V l P S J z e y Z x d W 9 0 O 2 N v b H V t b k N v d W 5 0 J n F 1 b 3 Q 7 O j g s J n F 1 b 3 Q 7 a 2 V 5 Q 2 9 s d W 1 u T m F t Z X M m c X V v d D s 6 W 1 0 s J n F 1 b 3 Q 7 c X V l c n l S Z W x h d G l v b n N o a X B z J n F 1 b 3 Q 7 O l t d L C Z x d W 9 0 O 2 N v b H V t b k l k Z W 5 0 a X R p Z X M m c X V v d D s 6 W y Z x d W 9 0 O 1 N l Y 3 R p b 2 4 x L 1 R h Y m x l M D M 0 I C h Q Y W d l I D I 3 L T I 4 K S 9 H Z c O k b m R l c n R l c i B U e X A u e 0 N v b H V t b j E s M H 0 m c X V v d D s s J n F 1 b 3 Q 7 U 2 V j d G l v b j E v V G F i b G U w M z Q g K F B h Z 2 U g M j c t M j g p L 0 d l w 6 R u Z G V y d G V y I F R 5 c C 5 7 Q 2 9 s d W 1 u M i w x f S Z x d W 9 0 O y w m c X V v d D t T Z W N 0 a W 9 u M S 9 U Y W J s Z T A z N C A o U G F n Z S A y N y 0 y O C k v R 2 X D p G 5 k Z X J 0 Z X I g V H l w L n t D b 2 x 1 b W 4 z L D J 9 J n F 1 b 3 Q 7 L C Z x d W 9 0 O 1 N l Y 3 R p b 2 4 x L 1 R h Y m x l M D M 0 I C h Q Y W d l I D I 3 L T I 4 K S 9 H Z c O k b m R l c n R l c i B U e X A u e 0 N v b H V t b j Q s M 3 0 m c X V v d D s s J n F 1 b 3 Q 7 U 2 V j d G l v b j E v V G F i b G U w M z Q g K F B h Z 2 U g M j c t M j g p L 0 d l w 6 R u Z G V y d G V y I F R 5 c C 5 7 Q 2 9 s d W 1 u N S w 0 f S Z x d W 9 0 O y w m c X V v d D t T Z W N 0 a W 9 u M S 9 U Y W J s Z T A z N C A o U G F n Z S A y N y 0 y O C k v R 2 X D p G 5 k Z X J 0 Z X I g V H l w L n t D b 2 x 1 b W 4 2 L D V 9 J n F 1 b 3 Q 7 L C Z x d W 9 0 O 1 N l Y 3 R p b 2 4 x L 1 R h Y m x l M D M 0 I C h Q Y W d l I D I 3 L T I 4 K S 9 H Z c O k b m R l c n R l c i B U e X A u e 0 N v b H V t b j c s N n 0 m c X V v d D s s J n F 1 b 3 Q 7 U 2 V j d G l v b j E v V G F i b G U w M z Q g K F B h Z 2 U g M j c t M j g p L 0 d l w 6 R u Z G V y d G V y I F R 5 c C 5 7 Q 2 9 s d W 1 u O C w 3 f S Z x d W 9 0 O 1 0 s J n F 1 b 3 Q 7 Q 2 9 s d W 1 u Q 2 9 1 b n Q m c X V v d D s 6 O C w m c X V v d D t L Z X l D b 2 x 1 b W 5 O Y W 1 l c y Z x d W 9 0 O z p b X S w m c X V v d D t D b 2 x 1 b W 5 J Z G V u d G l 0 a W V z J n F 1 b 3 Q 7 O l s m c X V v d D t T Z W N 0 a W 9 u M S 9 U Y W J s Z T A z N C A o U G F n Z S A y N y 0 y O C k v R 2 X D p G 5 k Z X J 0 Z X I g V H l w L n t D b 2 x 1 b W 4 x L D B 9 J n F 1 b 3 Q 7 L C Z x d W 9 0 O 1 N l Y 3 R p b 2 4 x L 1 R h Y m x l M D M 0 I C h Q Y W d l I D I 3 L T I 4 K S 9 H Z c O k b m R l c n R l c i B U e X A u e 0 N v b H V t b j I s M X 0 m c X V v d D s s J n F 1 b 3 Q 7 U 2 V j d G l v b j E v V G F i b G U w M z Q g K F B h Z 2 U g M j c t M j g p L 0 d l w 6 R u Z G V y d G V y I F R 5 c C 5 7 Q 2 9 s d W 1 u M y w y f S Z x d W 9 0 O y w m c X V v d D t T Z W N 0 a W 9 u M S 9 U Y W J s Z T A z N C A o U G F n Z S A y N y 0 y O C k v R 2 X D p G 5 k Z X J 0 Z X I g V H l w L n t D b 2 x 1 b W 4 0 L D N 9 J n F 1 b 3 Q 7 L C Z x d W 9 0 O 1 N l Y 3 R p b 2 4 x L 1 R h Y m x l M D M 0 I C h Q Y W d l I D I 3 L T I 4 K S 9 H Z c O k b m R l c n R l c i B U e X A u e 0 N v b H V t b j U s N H 0 m c X V v d D s s J n F 1 b 3 Q 7 U 2 V j d G l v b j E v V G F i b G U w M z Q g K F B h Z 2 U g M j c t M j g p L 0 d l w 6 R u Z G V y d G V y I F R 5 c C 5 7 Q 2 9 s d W 1 u N i w 1 f S Z x d W 9 0 O y w m c X V v d D t T Z W N 0 a W 9 u M S 9 U Y W J s Z T A z N C A o U G F n Z S A y N y 0 y O C k v R 2 X D p G 5 k Z X J 0 Z X I g V H l w L n t D b 2 x 1 b W 4 3 L D Z 9 J n F 1 b 3 Q 7 L C Z x d W 9 0 O 1 N l Y 3 R p b 2 4 x L 1 R h Y m x l M D M 0 I C h Q Y W d l I D I 3 L T I 4 K S 9 H Z c O k b m R l c n R l c i B U e X A u e 0 N v b H V t b j g s 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M 0 J T I w K F B h Z 2 U l M j A y N y 0 y O C k 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4 L T M w V D A 3 O j U y O j E y L j Y 2 M T Y 1 M D V a I i 8 + P E V u d H J 5 I F R 5 c G U 9 I k Z p b G x D b 2 x 1 b W 5 U e X B l c y I g V m F s d W U 9 I n N C Z 1 l H Q m d Z R 0 J n W T 0 i L z 4 8 R W 5 0 c n k g V H l w Z T 0 i R m l s b E N v b H V t b k 5 h b W V z I i B W Y W x 1 Z T 0 i c 1 s m c X V v d D t D b 2 x 1 b W 4 x J n F 1 b 3 Q 7 L C Z x d W 9 0 O 0 N v b H V t b j I m c X V v d D s s J n F 1 b 3 Q 7 Q 2 9 s d W 1 u M y Z x d W 9 0 O y w m c X V v d D t D b 2 x 1 b W 4 0 J n F 1 b 3 Q 7 L C Z x d W 9 0 O 0 N v b H V t b j U m c X V v d D s s J n F 1 b 3 Q 7 Q 2 9 s d W 1 u N i Z x d W 9 0 O y w m c X V v d D t D b 2 x 1 b W 4 3 J n F 1 b 3 Q 7 L C Z x d W 9 0 O 0 N v b H V t b j g 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k Z W E x Z W M 3 L T U w M j Y t N D I 2 Z i 1 i Z D h j L T E 2 O D N i N T V m M D d k M i I v P j x F b n R y e S B U e X B l P S J S Z W x h d G l v b n N o a X B J b m Z v Q 2 9 u d G F p b m V y I i B W Y W x 1 Z T 0 i c 3 s m c X V v d D t j b 2 x 1 b W 5 D b 3 V u d C Z x d W 9 0 O z o 4 L C Z x d W 9 0 O 2 t l e U N v b H V t b k 5 h b W V z J n F 1 b 3 Q 7 O l t d L C Z x d W 9 0 O 3 F 1 Z X J 5 U m V s Y X R p b 2 5 z a G l w c y Z x d W 9 0 O z p b X S w m c X V v d D t j b 2 x 1 b W 5 J Z G V u d G l 0 a W V z J n F 1 b 3 Q 7 O l s m c X V v d D t T Z W N 0 a W 9 u M S 9 U Y W J s Z T A z N C A o U G F n Z S A y N y 0 y O C k v R 2 X D p G 5 k Z X J 0 Z X I g V H l w L n t D b 2 x 1 b W 4 x L D B 9 J n F 1 b 3 Q 7 L C Z x d W 9 0 O 1 N l Y 3 R p b 2 4 x L 1 R h Y m x l M D M 0 I C h Q Y W d l I D I 3 L T I 4 K S 9 H Z c O k b m R l c n R l c i B U e X A u e 0 N v b H V t b j I s M X 0 m c X V v d D s s J n F 1 b 3 Q 7 U 2 V j d G l v b j E v V G F i b G U w M z Q g K F B h Z 2 U g M j c t M j g p L 0 d l w 6 R u Z G V y d G V y I F R 5 c C 5 7 Q 2 9 s d W 1 u M y w y f S Z x d W 9 0 O y w m c X V v d D t T Z W N 0 a W 9 u M S 9 U Y W J s Z T A z N C A o U G F n Z S A y N y 0 y O C k v R 2 X D p G 5 k Z X J 0 Z X I g V H l w L n t D b 2 x 1 b W 4 0 L D N 9 J n F 1 b 3 Q 7 L C Z x d W 9 0 O 1 N l Y 3 R p b 2 4 x L 1 R h Y m x l M D M 0 I C h Q Y W d l I D I 3 L T I 4 K S 9 H Z c O k b m R l c n R l c i B U e X A u e 0 N v b H V t b j U s N H 0 m c X V v d D s s J n F 1 b 3 Q 7 U 2 V j d G l v b j E v V G F i b G U w M z Q g K F B h Z 2 U g M j c t M j g p L 0 d l w 6 R u Z G V y d G V y I F R 5 c C 5 7 Q 2 9 s d W 1 u N i w 1 f S Z x d W 9 0 O y w m c X V v d D t T Z W N 0 a W 9 u M S 9 U Y W J s Z T A z N C A o U G F n Z S A y N y 0 y O C k v R 2 X D p G 5 k Z X J 0 Z X I g V H l w L n t D b 2 x 1 b W 4 3 L D Z 9 J n F 1 b 3 Q 7 L C Z x d W 9 0 O 1 N l Y 3 R p b 2 4 x L 1 R h Y m x l M D M 0 I C h Q Y W d l I D I 3 L T I 4 K S 9 H Z c O k b m R l c n R l c i B U e X A u e 0 N v b H V t b j g s N 3 0 m c X V v d D t d L C Z x d W 9 0 O 0 N v b H V t b k N v d W 5 0 J n F 1 b 3 Q 7 O j g s J n F 1 b 3 Q 7 S 2 V 5 Q 2 9 s d W 1 u T m F t Z X M m c X V v d D s 6 W 1 0 s J n F 1 b 3 Q 7 Q 2 9 s d W 1 u S W R l b n R p d G l l c y Z x d W 9 0 O z p b J n F 1 b 3 Q 7 U 2 V j d G l v b j E v V G F i b G U w M z Q g K F B h Z 2 U g M j c t M j g p L 0 d l w 6 R u Z G V y d G V y I F R 5 c C 5 7 Q 2 9 s d W 1 u M S w w f S Z x d W 9 0 O y w m c X V v d D t T Z W N 0 a W 9 u M S 9 U Y W J s Z T A z N C A o U G F n Z S A y N y 0 y O C k v R 2 X D p G 5 k Z X J 0 Z X I g V H l w L n t D b 2 x 1 b W 4 y L D F 9 J n F 1 b 3 Q 7 L C Z x d W 9 0 O 1 N l Y 3 R p b 2 4 x L 1 R h Y m x l M D M 0 I C h Q Y W d l I D I 3 L T I 4 K S 9 H Z c O k b m R l c n R l c i B U e X A u e 0 N v b H V t b j M s M n 0 m c X V v d D s s J n F 1 b 3 Q 7 U 2 V j d G l v b j E v V G F i b G U w M z Q g K F B h Z 2 U g M j c t M j g p L 0 d l w 6 R u Z G V y d G V y I F R 5 c C 5 7 Q 2 9 s d W 1 u N C w z f S Z x d W 9 0 O y w m c X V v d D t T Z W N 0 a W 9 u M S 9 U Y W J s Z T A z N C A o U G F n Z S A y N y 0 y O C k v R 2 X D p G 5 k Z X J 0 Z X I g V H l w L n t D b 2 x 1 b W 4 1 L D R 9 J n F 1 b 3 Q 7 L C Z x d W 9 0 O 1 N l Y 3 R p b 2 4 x L 1 R h Y m x l M D M 0 I C h Q Y W d l I D I 3 L T I 4 K S 9 H Z c O k b m R l c n R l c i B U e X A u e 0 N v b H V t b j Y s N X 0 m c X V v d D s s J n F 1 b 3 Q 7 U 2 V j d G l v b j E v V G F i b G U w M z Q g K F B h Z 2 U g M j c t M j g p L 0 d l w 6 R u Z G V y d G V y I F R 5 c C 5 7 Q 2 9 s d W 1 u N y w 2 f S Z x d W 9 0 O y w m c X V v d D t T Z W N 0 a W 9 u M S 9 U Y W J s Z T A z N C A o U G F n Z S A y N y 0 y O C k v R 2 X D p G 5 k Z X J 0 Z X I g V H l w L n t D b 2 x 1 b W 4 4 L D d 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V G F i b G U w M z U l M j A o U G F n Z S U y M D I 4 K T w v S X R l b V B h d G g + P C 9 J d G V t T G 9 j Y X R p b 2 4 + P F N 0 Y W J s Z U V u d H J p Z X M + P E V u d H J 5 I F R 5 c G U 9 I k F k Z G V k V G 9 E Y X R h T W 9 k Z W w i I F Z h b H V l P S J s M C I v P j x F b n R y e S B U e X B l P S J C d W Z m Z X J O Z X h 0 U m V m c m V z a C I g V m F s d W U 9 I m w x I i 8 + P E V u d H J 5 I F R 5 c G U 9 I k Z p b G x D b 3 V u d C I g V m F s d W U 9 I m w x M C I v P j x F b n R y e S B U e X B l P S J G a W x s R W 5 h Y m x l Z C I g V m F s d W U 9 I m w w I i 8 + P E V u d H J 5 I F R 5 c G U 9 I k Z p b G x F c n J v c k N v Z G U i I F Z h b H V l P S J z V W 5 r b m 9 3 b i I v P j x F b n R y e S B U e X B l P S J G a W x s R X J y b 3 J D b 3 V u d C I g V m F s d W U 9 I m w w I i 8 + P E V u d H J 5 I F R 5 c G U 9 I k Z p b G x M Y X N 0 V X B k Y X R l Z C I g V m F s d W U 9 I m Q y M D I 0 L T A 4 L T M w V D A 4 O j A 1 O j I 2 L j Y 4 N j k 5 M T B a I i 8 + P E V u d H J 5 I F R 5 c G U 9 I k Z p b G x D b 2 x 1 b W 5 U e X B l c y I g V m F s d W U 9 I n N C Z 1 l H Q m c 9 P S I v P j x F b n R y e S B U e X B l P S J G a W x s Q 2 9 s d W 1 u T m F t Z X M i I F Z h b H V l P S J z W y Z x d W 9 0 O 0 N v b H V t b j E m c X V v d D s s J n F 1 b 3 Q 7 Q 2 9 s d W 1 u M i Z x d W 9 0 O y w m c X V v d D t D b 2 x 1 b W 4 z J n F 1 b 3 Q 7 L C Z x d W 9 0 O 0 N v b H V t b j 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Y z N z R i Y j B j L T c 2 M m I t N D l k Y i 1 h O W M y L W I y N T M 1 M j Y 2 N T R j Y y I v P j x F b n R y e S B U e X B l P S J S Z W x h d G l v b n N o a X B J b m Z v Q 2 9 u d G F p b m V y I i B W Y W x 1 Z T 0 i c 3 s m c X V v d D t j b 2 x 1 b W 5 D b 3 V u d C Z x d W 9 0 O z o 0 L C Z x d W 9 0 O 2 t l e U N v b H V t b k 5 h b W V z J n F 1 b 3 Q 7 O l t d L C Z x d W 9 0 O 3 F 1 Z X J 5 U m V s Y X R p b 2 5 z a G l w c y Z x d W 9 0 O z p b X S w m c X V v d D t j b 2 x 1 b W 5 J Z G V u d G l 0 a W V z J n F 1 b 3 Q 7 O l s m c X V v d D t T Z W N 0 a W 9 u M S 9 U Y W J s Z T A z N S A o U G F n Z S A y O C k v R 2 X D p G 5 k Z X J 0 Z X I g V H l w L n t D b 2 x 1 b W 4 x L D B 9 J n F 1 b 3 Q 7 L C Z x d W 9 0 O 1 N l Y 3 R p b 2 4 x L 1 R h Y m x l M D M 1 I C h Q Y W d l I D I 4 K S 9 H Z c O k b m R l c n R l c i B U e X A u e 0 N v b H V t b j I s M X 0 m c X V v d D s s J n F 1 b 3 Q 7 U 2 V j d G l v b j E v V G F i b G U w M z U g K F B h Z 2 U g M j g p L 0 d l w 6 R u Z G V y d G V y I F R 5 c C 5 7 Q 2 9 s d W 1 u M y w y f S Z x d W 9 0 O y w m c X V v d D t T Z W N 0 a W 9 u M S 9 U Y W J s Z T A z N S A o U G F n Z S A y O C k v R 2 X D p G 5 k Z X J 0 Z X I g V H l w L n t D b 2 x 1 b W 4 0 L D N 9 J n F 1 b 3 Q 7 X S w m c X V v d D t D b 2 x 1 b W 5 D b 3 V u d C Z x d W 9 0 O z o 0 L C Z x d W 9 0 O 0 t l e U N v b H V t b k 5 h b W V z J n F 1 b 3 Q 7 O l t d L C Z x d W 9 0 O 0 N v b H V t b k l k Z W 5 0 a X R p Z X M m c X V v d D s 6 W y Z x d W 9 0 O 1 N l Y 3 R p b 2 4 x L 1 R h Y m x l M D M 1 I C h Q Y W d l I D I 4 K S 9 H Z c O k b m R l c n R l c i B U e X A u e 0 N v b H V t b j E s M H 0 m c X V v d D s s J n F 1 b 3 Q 7 U 2 V j d G l v b j E v V G F i b G U w M z U g K F B h Z 2 U g M j g p L 0 d l w 6 R u Z G V y d G V y I F R 5 c C 5 7 Q 2 9 s d W 1 u M i w x f S Z x d W 9 0 O y w m c X V v d D t T Z W N 0 a W 9 u M S 9 U Y W J s Z T A z N S A o U G F n Z S A y O C k v R 2 X D p G 5 k Z X J 0 Z X I g V H l w L n t D b 2 x 1 b W 4 z L D J 9 J n F 1 b 3 Q 7 L C Z x d W 9 0 O 1 N l Y 3 R p b 2 4 x L 1 R h Y m x l M D M 1 I C h Q Y W d l I D I 4 K S 9 H Z c O k b m R l c n R l c i B U e X A u e 0 N v b H V t b j Q s M 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M 4 J T I w K F B h Z 2 U l M j A z M i k v U X V l b G x l P C 9 J d G V t U G F 0 a D 4 8 L 0 l 0 Z W 1 M b 2 N h d G l v b j 4 8 U 3 R h Y m x l R W 5 0 c m l l c y 8 + P C 9 J d G V t P j x J d G V t P j x J d G V t T G 9 j Y X R p b 2 4 + P E l 0 Z W 1 U e X B l P k Z v c m 1 1 b G E 8 L 0 l 0 Z W 1 U e X B l P j x J d G V t U G F 0 a D 5 T Z W N 0 a W 9 u M S 9 U Y W J s Z T A z O C U y M C h Q Y W d l J T I w M z I p L 1 R h Y m x l M D M 4 P C 9 J d G V t U G F 0 a D 4 8 L 0 l 0 Z W 1 M b 2 N h d G l v b j 4 8 U 3 R h Y m x l R W 5 0 c m l l c y 8 + P C 9 J d G V t P j x J d G V t P j x J d G V t T G 9 j Y X R p b 2 4 + P E l 0 Z W 1 U e X B l P k Z v c m 1 1 b G E 8 L 0 l 0 Z W 1 U e X B l P j x J d G V t U G F 0 a D 5 T Z W N 0 a W 9 u M S 9 U Y W J s Z T A z O C U y M C h Q Y W d l J T I w M z I p L 0 d l J U M z J U E 0 b m R l c n R l c i U y M F R 5 c D w v S X R l b V B h d G g + P C 9 J d G V t T G 9 j Y X R p b 2 4 + P F N 0 Y W J s Z U V u d H J p Z X M v P j w v S X R l b T 4 8 S X R l b T 4 8 S X R l b U x v Y 2 F 0 a W 9 u P j x J d G V t V H l w Z T 5 G b 3 J t d W x h P C 9 J d G V t V H l w Z T 4 8 S X R l b V B h d G g + U 2 V j d G l v b j E v V G F i b G U w M z Q l M j A o U G F n Z S U y M D I 3 L T I 4 K S 9 R d W V s b G U 8 L 0 l 0 Z W 1 Q Y X R o P j w v S X R l b U x v Y 2 F 0 a W 9 u P j x T d G F i b G V F b n R y a W V z L z 4 8 L 0 l 0 Z W 0 + P E l 0 Z W 0 + P E l 0 Z W 1 M b 2 N h d G l v b j 4 8 S X R l b V R 5 c G U + R m 9 y b X V s Y T w v S X R l b V R 5 c G U + P E l 0 Z W 1 Q Y X R o P l N l Y 3 R p b 2 4 x L 1 R h Y m x l M D M 0 J T I w K F B h Z 2 U l M j A y N y 0 y O C k v V G F i b G U w M z Q 8 L 0 l 0 Z W 1 Q Y X R o P j w v S X R l b U x v Y 2 F 0 a W 9 u P j x T d G F i b G V F b n R y a W V z L z 4 8 L 0 l 0 Z W 0 + P E l 0 Z W 0 + P E l 0 Z W 1 M b 2 N h d G l v b j 4 8 S X R l b V R 5 c G U + R m 9 y b X V s Y T w v S X R l b V R 5 c G U + P E l 0 Z W 1 Q Y X R o P l N l Y 3 R p b 2 4 x L 1 R h Y m x l M D M 0 J T I w K F B h Z 2 U l M j A y N y 0 y O C k v R 2 U l Q z M l Q T R u Z G V y d G V y J T I w V H l w P C 9 J d G V t U G F 0 a D 4 8 L 0 l 0 Z W 1 M b 2 N h d G l v b j 4 8 U 3 R h Y m x l R W 5 0 c m l l c y 8 + P C 9 J d G V t P j x J d G V t P j x J d G V t T G 9 j Y X R p b 2 4 + P E l 0 Z W 1 U e X B l P k Z v c m 1 1 b G E 8 L 0 l 0 Z W 1 U e X B l P j x J d G V t U G F 0 a D 5 T Z W N 0 a W 9 u M S 9 U Y W J s Z T A z N C U y M C h Q Y W d l J T I w M j c t M j g p J T I w K D I p L 1 F 1 Z W x s Z T w v S X R l b V B h d G g + P C 9 J d G V t T G 9 j Y X R p b 2 4 + P F N 0 Y W J s Z U V u d H J p Z X M v P j w v S X R l b T 4 8 S X R l b T 4 8 S X R l b U x v Y 2 F 0 a W 9 u P j x J d G V t V H l w Z T 5 G b 3 J t d W x h P C 9 J d G V t V H l w Z T 4 8 S X R l b V B h d G g + U 2 V j d G l v b j E v V G F i b G U w M z Q l M j A o U G F n Z S U y M D I 3 L T I 4 K S U y M C g y K S 9 U Y W J s Z T A z N D w v S X R l b V B h d G g + P C 9 J d G V t T G 9 j Y X R p b 2 4 + P F N 0 Y W J s Z U V u d H J p Z X M v P j w v S X R l b T 4 8 S X R l b T 4 8 S X R l b U x v Y 2 F 0 a W 9 u P j x J d G V t V H l w Z T 5 G b 3 J t d W x h P C 9 J d G V t V H l w Z T 4 8 S X R l b V B h d G g + U 2 V j d G l v b j E v V G F i b G U w M z Q l M j A o U G F n Z S U y M D I 3 L T I 4 K S U y M C g y K S 9 H Z S V D M y V B N G 5 k Z X J 0 Z X I l M j B U e X A 8 L 0 l 0 Z W 1 Q Y X R o P j w v S X R l b U x v Y 2 F 0 a W 9 u P j x T d G F i b G V F b n R y a W V z L z 4 8 L 0 l 0 Z W 0 + P E l 0 Z W 0 + P E l 0 Z W 1 M b 2 N h d G l v b j 4 8 S X R l b V R 5 c G U + R m 9 y b X V s Y T w v S X R l b V R 5 c G U + P E l 0 Z W 1 Q Y X R o P l N l Y 3 R p b 2 4 x L 1 R h Y m x l M D M 1 J T I w K F B h Z 2 U l M j A y O C k v U X V l b G x l P C 9 J d G V t U G F 0 a D 4 8 L 0 l 0 Z W 1 M b 2 N h d G l v b j 4 8 U 3 R h Y m x l R W 5 0 c m l l c y 8 + P C 9 J d G V t P j x J d G V t P j x J d G V t T G 9 j Y X R p b 2 4 + P E l 0 Z W 1 U e X B l P k Z v c m 1 1 b G E 8 L 0 l 0 Z W 1 U e X B l P j x J d G V t U G F 0 a D 5 T Z W N 0 a W 9 u M S 9 U Y W J s Z T A z N S U y M C h Q Y W d l J T I w M j g p L 1 R h Y m x l M D M 1 P C 9 J d G V t U G F 0 a D 4 8 L 0 l 0 Z W 1 M b 2 N h d G l v b j 4 8 U 3 R h Y m x l R W 5 0 c m l l c y 8 + P C 9 J d G V t P j x J d G V t P j x J d G V t T G 9 j Y X R p b 2 4 + P E l 0 Z W 1 U e X B l P k Z v c m 1 1 b G E 8 L 0 l 0 Z W 1 U e X B l P j x J d G V t U G F 0 a D 5 T Z W N 0 a W 9 u M S 9 U Y W J s Z T A z N S U y M C h Q Y W d l J T I w M j g p L 0 d l J U M z J U E 0 b m R l c n R l c i U y M F R 5 c D 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h d h Q l 8 s 4 D k 2 X I 1 6 K 6 b e 4 Q A A A A A A C A A A A A A A D Z g A A w A A A A B A A A A D 5 + / 2 v 3 c a 6 V 2 p 0 B / o F a 3 F M A A A A A A S A A A C g A A A A E A A A A B C O 8 0 k I D 8 E n v B 4 F 1 c C i H N J Q A A A A 8 v v l k u X G P 9 8 H W j + W U Y h u X Y 5 o t 1 R x i W 0 q r M G 7 v 3 f u S 4 X d g v l r p 5 f g a j y d r O O p 5 5 u p 4 C S 1 v m M z F n S h W H j Y e H Y 4 N S C E I O Z U T 8 a t P R + Q h U Q q 7 x 0 U A A A A a M 4 g p K L B 7 a y e b h G l M o 7 g 7 W 9 5 m o Q = < / D a t a M a s h u p > 
</file>

<file path=customXml/itemProps1.xml><?xml version="1.0" encoding="utf-8"?>
<ds:datastoreItem xmlns:ds="http://schemas.openxmlformats.org/officeDocument/2006/customXml" ds:itemID="{B53DF88A-DC3D-4ACA-A14E-533ECCCC67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Calcul sanction CO2 veh. lourd</vt:lpstr>
      <vt:lpstr>Données de 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Schreyer Christoph BFE</dc:creator>
  <cp:lastModifiedBy>Weiss Thomas BFE</cp:lastModifiedBy>
  <dcterms:created xsi:type="dcterms:W3CDTF">2024-08-30T06:46:57Z</dcterms:created>
  <dcterms:modified xsi:type="dcterms:W3CDTF">2025-08-22T14:10:16Z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2024-09-21T15:51:48Z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8cbc6652-5004-46c1-806e-ff0ffa5ee1bb</vt:lpwstr>
  </property>
  <property fmtid="{D5CDD505-2E9C-101B-9397-08002B2CF9AE}" pid="8" name="MSIP_Label_aa112399-b73b-40c1-8af2-919b124b9d91_ContentBits">
    <vt:lpwstr>0</vt:lpwstr>
  </property>
</Properties>
</file>