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comments58.xml" ContentType="application/vnd.openxmlformats-officedocument.spreadsheetml.comments+xml"/>
  <Override PartName="/xl/comments59.xml" ContentType="application/vnd.openxmlformats-officedocument.spreadsheetml.comments+xml"/>
  <Override PartName="/xl/comments60.xml" ContentType="application/vnd.openxmlformats-officedocument.spreadsheetml.comments+xml"/>
  <Override PartName="/xl/comments6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66925"/>
  <mc:AlternateContent xmlns:mc="http://schemas.openxmlformats.org/markup-compatibility/2006">
    <mc:Choice Requires="x15">
      <x15ac:absPath xmlns:x15ac="http://schemas.microsoft.com/office/spreadsheetml/2010/11/ac" url="C:\Users\marisa.timm\Desktop\Versand251103\"/>
    </mc:Choice>
  </mc:AlternateContent>
  <xr:revisionPtr revIDLastSave="0" documentId="13_ncr:1_{42D23610-DE1D-4562-B254-B1660E138631}" xr6:coauthVersionLast="47" xr6:coauthVersionMax="47" xr10:uidLastSave="{00000000-0000-0000-0000-000000000000}"/>
  <workbookProtection workbookAlgorithmName="SHA-512" workbookHashValue="/JV+NT1aJeS0WW199n7CAyNa0lMy+PkA2RYVJBoMNwz4KXQOkSZefYVm1oiDDH1di/7NjLSD5yfYY2KQwxhdWg==" workbookSaltValue="dBpyLHewjOd/UIovlh0DGw==" workbookSpinCount="100000" lockStructure="1"/>
  <bookViews>
    <workbookView xWindow="-120" yWindow="-120" windowWidth="29040" windowHeight="15720" tabRatio="735" xr2:uid="{C9C98265-A617-4206-BF65-5266574E5300}"/>
  </bookViews>
  <sheets>
    <sheet name="Conseils d'utilisation" sheetId="689" r:id="rId1"/>
    <sheet name="Daten_Vergleichsliste" sheetId="688" state="hidden" r:id="rId2"/>
    <sheet name="Aperçu" sheetId="2254" r:id="rId3"/>
    <sheet name="Liste de comparaison" sheetId="1528" r:id="rId4"/>
    <sheet name="AEW" sheetId="2262" r:id="rId5"/>
    <sheet name="AGROLA" sheetId="2261" r:id="rId6"/>
    <sheet name="AMP IT SA" sheetId="2203" r:id="rId7"/>
    <sheet name="Arfos Mobility GmbH" sheetId="2204" r:id="rId8"/>
    <sheet name="AVIA VOLT" sheetId="2239" r:id="rId9"/>
    <sheet name="Aziende Industriali di Lugano" sheetId="2256" r:id="rId10"/>
    <sheet name="BKW Energie AG" sheetId="2205" r:id="rId11"/>
    <sheet name="Blockstrom AG" sheetId="2206" r:id="rId12"/>
    <sheet name="CKW Gebäudetechnik AG" sheetId="2207" r:id="rId13"/>
    <sheet name="CLEMAP AG" sheetId="2208" r:id="rId14"/>
    <sheet name="Climkit" sheetId="2209" r:id="rId15"/>
    <sheet name="ebs" sheetId="2263" r:id="rId16"/>
    <sheet name="eCarUp AG" sheetId="2210" r:id="rId17"/>
    <sheet name="eeproperty SA" sheetId="2257" r:id="rId18"/>
    <sheet name="Egon AG" sheetId="2211" r:id="rId19"/>
    <sheet name="EKT AG" sheetId="2212" r:id="rId20"/>
    <sheet name="EKZ" sheetId="2213" r:id="rId21"/>
    <sheet name="Elektrizitätswerk Obwalden" sheetId="2214" r:id="rId22"/>
    <sheet name="E-Man AG  Energie - Managment" sheetId="2215" r:id="rId23"/>
    <sheet name="EnBAG" sheetId="2216" r:id="rId24"/>
    <sheet name="Energie 360° AG" sheetId="2217" r:id="rId25"/>
    <sheet name="Energie Thun AG" sheetId="2219" r:id="rId26"/>
    <sheet name="energie wasser luzern" sheetId="2220" r:id="rId27"/>
    <sheet name="Eniwa AG" sheetId="2260" r:id="rId28"/>
    <sheet name="ennovatis Energiemanagement AG" sheetId="2221" r:id="rId29"/>
    <sheet name="Eponet AG" sheetId="2258" r:id="rId30"/>
    <sheet name="Evolon AG" sheetId="2218" r:id="rId31"/>
    <sheet name="ewz" sheetId="2222" r:id="rId32"/>
    <sheet name="Helion" sheetId="2224" r:id="rId33"/>
    <sheet name="IBC Energie Wasser Chur" sheetId="2225" r:id="rId34"/>
    <sheet name="IMOVAcharge AG" sheetId="2226" r:id="rId35"/>
    <sheet name="INERA SA" sheetId="2227" r:id="rId36"/>
    <sheet name="Invisia AG" sheetId="2228" r:id="rId37"/>
    <sheet name="IWB" sheetId="2229" r:id="rId38"/>
    <sheet name="Juice Technology AG" sheetId="2230" r:id="rId39"/>
    <sheet name="Kantonales Elektrizitätswerk Ni" sheetId="2231" r:id="rId40"/>
    <sheet name="Lynus AG" sheetId="2232" r:id="rId41"/>
    <sheet name="Migrol AG" sheetId="2233" r:id="rId42"/>
    <sheet name="MOVE Mobility AG" sheetId="2234" r:id="rId43"/>
    <sheet name="mygrid AG" sheetId="2259" r:id="rId44"/>
    <sheet name="NeoVac ATA AG" sheetId="2235" r:id="rId45"/>
    <sheet name="NetZulg AG" sheetId="2236" r:id="rId46"/>
    <sheet name="Novagrid AG" sheetId="2237" r:id="rId47"/>
    <sheet name="Partino Mobile Energie AG" sheetId="2238" r:id="rId48"/>
    <sheet name="reev GmbH" sheetId="2240" r:id="rId49"/>
    <sheet name="Regio Energie Solothurn" sheetId="2241" r:id="rId50"/>
    <sheet name="SAK St. Gallisch-Appenzellische" sheetId="2242" r:id="rId51"/>
    <sheet name="SH POWER" sheetId="2243" r:id="rId52"/>
    <sheet name="SINTIO AG" sheetId="2244" r:id="rId53"/>
    <sheet name="Smart Energy Link AG" sheetId="2245" r:id="rId54"/>
    <sheet name="Solar Manager AG" sheetId="2246" r:id="rId55"/>
    <sheet name="Stadtwerke Gossau" sheetId="2247" r:id="rId56"/>
    <sheet name="Swisscharge" sheetId="2248" r:id="rId57"/>
    <sheet name="Techem (Schweiz) AG" sheetId="2249" r:id="rId58"/>
    <sheet name="The Mobility House AG" sheetId="2255" r:id="rId59"/>
    <sheet name="Thurplus" sheetId="2250" r:id="rId60"/>
    <sheet name="Virtual Global Trading AG" sheetId="2251" r:id="rId61"/>
    <sheet name="WWZ Energie AG" sheetId="2252" r:id="rId62"/>
    <sheet name="zevvy AG" sheetId="2253" r:id="rId63"/>
  </sheets>
  <definedNames>
    <definedName name="_xlnm.Print_Area" localSheetId="4">AEW!$D$1:$E$149</definedName>
    <definedName name="_xlnm.Print_Area" localSheetId="5">AGROLA!$D$1:$E$122</definedName>
    <definedName name="_xlnm.Print_Area" localSheetId="6">'AMP IT SA'!$D$1:$E$149</definedName>
    <definedName name="_xlnm.Print_Area" localSheetId="7">'Arfos Mobility GmbH'!$D$1:$E$153</definedName>
    <definedName name="_xlnm.Print_Area" localSheetId="8">'AVIA VOLT'!$D$1:$E$122</definedName>
    <definedName name="_xlnm.Print_Area" localSheetId="10">'BKW Energie AG'!$D$1:$E$135</definedName>
    <definedName name="_xlnm.Print_Area" localSheetId="11">'Blockstrom AG'!$D$1:$E$153</definedName>
    <definedName name="_xlnm.Print_Area" localSheetId="12">'CKW Gebäudetechnik AG'!$D$1:$E$153</definedName>
    <definedName name="_xlnm.Print_Area" localSheetId="13">'CLEMAP AG'!$D$1:$E$135</definedName>
    <definedName name="_xlnm.Print_Area" localSheetId="14">Climkit!$D$1:$E$139</definedName>
    <definedName name="_xlnm.Print_Area" localSheetId="15">ebs!$D$1:$E$153</definedName>
    <definedName name="_xlnm.Print_Area" localSheetId="16">'eCarUp AG'!$D$1:$E$139</definedName>
    <definedName name="_xlnm.Print_Area" localSheetId="18">'Egon AG'!$D$1:$E$126</definedName>
    <definedName name="_xlnm.Print_Area" localSheetId="19">'EKT AG'!$D$1:$E$135</definedName>
    <definedName name="_xlnm.Print_Area" localSheetId="20">EKZ!$D$1:$E$167</definedName>
    <definedName name="_xlnm.Print_Area" localSheetId="21">'Elektrizitätswerk Obwalden'!$D$1:$E$153</definedName>
    <definedName name="_xlnm.Print_Area" localSheetId="22">'E-Man AG  Energie - Managment'!$D$1:$E$126</definedName>
    <definedName name="_xlnm.Print_Area" localSheetId="23">EnBAG!$D$1:$E$153</definedName>
    <definedName name="_xlnm.Print_Area" localSheetId="24">'Energie 360° AG'!$D$1:$E$163</definedName>
    <definedName name="_xlnm.Print_Area" localSheetId="25">'Energie Thun AG'!$D$1:$E$139</definedName>
    <definedName name="_xlnm.Print_Area" localSheetId="26">'energie wasser luzern'!$D$1:$E$149</definedName>
    <definedName name="_xlnm.Print_Area" localSheetId="27">'Eniwa AG'!$D$1:$E$153</definedName>
    <definedName name="_xlnm.Print_Area" localSheetId="28">'ennovatis Energiemanagement AG'!$D$1:$E$139</definedName>
    <definedName name="_xlnm.Print_Area" localSheetId="30">'Evolon AG'!$D$1:$E$139</definedName>
    <definedName name="_xlnm.Print_Area" localSheetId="31">ewz!$D$1:$E$126</definedName>
    <definedName name="_xlnm.Print_Area" localSheetId="32">Helion!$D$1:$E$139</definedName>
    <definedName name="_xlnm.Print_Area" localSheetId="33">'IBC Energie Wasser Chur'!$D$1:$E$139</definedName>
    <definedName name="_xlnm.Print_Area" localSheetId="34">'IMOVAcharge AG'!$D$1:$E$126</definedName>
    <definedName name="_xlnm.Print_Area" localSheetId="35">'INERA SA'!$D$1:$E$139</definedName>
    <definedName name="_xlnm.Print_Area" localSheetId="36">'Invisia AG'!$D$1:$E$139</definedName>
    <definedName name="_xlnm.Print_Area" localSheetId="37">IWB!$D$1:$E$153</definedName>
    <definedName name="_xlnm.Print_Area" localSheetId="38">'Juice Technology AG'!$D$1:$E$122</definedName>
    <definedName name="_xlnm.Print_Area" localSheetId="39">'Kantonales Elektrizitätswerk Ni'!$D$1:$E$153</definedName>
    <definedName name="_xlnm.Print_Area" localSheetId="40">'Lynus AG'!$D$1:$E$126</definedName>
    <definedName name="_xlnm.Print_Area" localSheetId="41">'Migrol AG'!$D$1:$E$135</definedName>
    <definedName name="_xlnm.Print_Area" localSheetId="42">'MOVE Mobility AG'!$D$1:$E$135</definedName>
    <definedName name="_xlnm.Print_Area" localSheetId="44">'NeoVac ATA AG'!$D$1:$E$167</definedName>
    <definedName name="_xlnm.Print_Area" localSheetId="45">'NetZulg AG'!$D$1:$E$126</definedName>
    <definedName name="_xlnm.Print_Area" localSheetId="46">'Novagrid AG'!$D$1:$E$139</definedName>
    <definedName name="_xlnm.Print_Area" localSheetId="47">'Partino Mobile Energie AG'!$D$1:$E$149</definedName>
    <definedName name="_xlnm.Print_Area" localSheetId="48">'reev GmbH'!$D$1:$E$149</definedName>
    <definedName name="_xlnm.Print_Area" localSheetId="49">'Regio Energie Solothurn'!$D$1:$E$139</definedName>
    <definedName name="_xlnm.Print_Area" localSheetId="50">'SAK St. Gallisch-Appenzellische'!$D$1:$E$167</definedName>
    <definedName name="_xlnm.Print_Area" localSheetId="51">'SH POWER'!$D$1:$E$163</definedName>
    <definedName name="_xlnm.Print_Area" localSheetId="52">'SINTIO AG'!$D$1:$E$163</definedName>
    <definedName name="_xlnm.Print_Area" localSheetId="53">'Smart Energy Link AG'!$D$1:$E$153</definedName>
    <definedName name="_xlnm.Print_Area" localSheetId="54">'Solar Manager AG'!$D$1:$E$126</definedName>
    <definedName name="_xlnm.Print_Area" localSheetId="55">'Stadtwerke Gossau'!$D$1:$E$135</definedName>
    <definedName name="_xlnm.Print_Area" localSheetId="56">Swisscharge!$D$1:$E$149</definedName>
    <definedName name="_xlnm.Print_Area" localSheetId="57">'Techem (Schweiz) AG'!$D$1:$E$126</definedName>
    <definedName name="_xlnm.Print_Area" localSheetId="58">'The Mobility House AG'!$D$1:$E$122</definedName>
    <definedName name="_xlnm.Print_Area" localSheetId="59">Thurplus!$D$1:$E$167</definedName>
    <definedName name="_xlnm.Print_Area" localSheetId="60">'Virtual Global Trading AG'!$D$1:$E$139</definedName>
    <definedName name="_xlnm.Print_Area" localSheetId="61">'WWZ Energie AG'!$D$1:$E$139</definedName>
    <definedName name="_xlnm.Print_Area" localSheetId="62">'zevvy AG'!$D$1:$E$135</definedName>
    <definedName name="Language">'Conseils d''utilisation'!#REF!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1528" l="1"/>
  <c r="E164" i="1528"/>
  <c r="E163" i="1528"/>
  <c r="E150" i="1528"/>
  <c r="E149" i="1528"/>
  <c r="E136" i="1528"/>
  <c r="E135" i="1528"/>
  <c r="M166" i="1528"/>
  <c r="K166" i="1528"/>
  <c r="I166" i="1528"/>
  <c r="G166" i="1528"/>
  <c r="E166" i="1528"/>
  <c r="M165" i="1528"/>
  <c r="K165" i="1528"/>
  <c r="I165" i="1528"/>
  <c r="G165" i="1528"/>
  <c r="E165" i="1528"/>
  <c r="M164" i="1528"/>
  <c r="K164" i="1528"/>
  <c r="I164" i="1528"/>
  <c r="G164" i="1528"/>
  <c r="M163" i="1528"/>
  <c r="K163" i="1528"/>
  <c r="I163" i="1528"/>
  <c r="G163" i="1528"/>
  <c r="M162" i="1528"/>
  <c r="K162" i="1528"/>
  <c r="I162" i="1528"/>
  <c r="G162" i="1528"/>
  <c r="E162" i="1528"/>
  <c r="M160" i="1528"/>
  <c r="K160" i="1528"/>
  <c r="I160" i="1528"/>
  <c r="G160" i="1528"/>
  <c r="E160" i="1528"/>
  <c r="M159" i="1528"/>
  <c r="K159" i="1528"/>
  <c r="I159" i="1528"/>
  <c r="G159" i="1528"/>
  <c r="E159" i="1528"/>
  <c r="M158" i="1528"/>
  <c r="K158" i="1528"/>
  <c r="I158" i="1528"/>
  <c r="G158" i="1528"/>
  <c r="E158" i="1528"/>
  <c r="M157" i="1528"/>
  <c r="K157" i="1528"/>
  <c r="I157" i="1528"/>
  <c r="G157" i="1528"/>
  <c r="E157" i="1528"/>
  <c r="M156" i="1528"/>
  <c r="K156" i="1528"/>
  <c r="I156" i="1528"/>
  <c r="G156" i="1528"/>
  <c r="E156" i="1528"/>
  <c r="M155" i="1528"/>
  <c r="K155" i="1528"/>
  <c r="I155" i="1528"/>
  <c r="G155" i="1528"/>
  <c r="E155" i="1528"/>
  <c r="M154" i="1528"/>
  <c r="K154" i="1528"/>
  <c r="I154" i="1528"/>
  <c r="G154" i="1528"/>
  <c r="E154" i="1528"/>
  <c r="M153" i="1528"/>
  <c r="K153" i="1528"/>
  <c r="I153" i="1528"/>
  <c r="G153" i="1528"/>
  <c r="E153" i="1528"/>
  <c r="M152" i="1528"/>
  <c r="K152" i="1528"/>
  <c r="I152" i="1528"/>
  <c r="G152" i="1528"/>
  <c r="E152" i="1528"/>
  <c r="M151" i="1528"/>
  <c r="K151" i="1528"/>
  <c r="I151" i="1528"/>
  <c r="G151" i="1528"/>
  <c r="E151" i="1528"/>
  <c r="M150" i="1528"/>
  <c r="K150" i="1528"/>
  <c r="I150" i="1528"/>
  <c r="G150" i="1528"/>
  <c r="M149" i="1528"/>
  <c r="K149" i="1528"/>
  <c r="I149" i="1528"/>
  <c r="G149" i="1528"/>
  <c r="M148" i="1528"/>
  <c r="K148" i="1528"/>
  <c r="I148" i="1528"/>
  <c r="G148" i="1528"/>
  <c r="E148" i="1528"/>
  <c r="M146" i="1528"/>
  <c r="K146" i="1528"/>
  <c r="I146" i="1528"/>
  <c r="G146" i="1528"/>
  <c r="E146" i="1528"/>
  <c r="M145" i="1528"/>
  <c r="K145" i="1528"/>
  <c r="I145" i="1528"/>
  <c r="G145" i="1528"/>
  <c r="E145" i="1528"/>
  <c r="M144" i="1528"/>
  <c r="K144" i="1528"/>
  <c r="I144" i="1528"/>
  <c r="G144" i="1528"/>
  <c r="E144" i="1528"/>
  <c r="M143" i="1528"/>
  <c r="K143" i="1528"/>
  <c r="I143" i="1528"/>
  <c r="G143" i="1528"/>
  <c r="E143" i="1528"/>
  <c r="M142" i="1528"/>
  <c r="K142" i="1528"/>
  <c r="I142" i="1528"/>
  <c r="G142" i="1528"/>
  <c r="E142" i="1528"/>
  <c r="M141" i="1528"/>
  <c r="K141" i="1528"/>
  <c r="I141" i="1528"/>
  <c r="G141" i="1528"/>
  <c r="E141" i="1528"/>
  <c r="M140" i="1528"/>
  <c r="K140" i="1528"/>
  <c r="I140" i="1528"/>
  <c r="G140" i="1528"/>
  <c r="E140" i="1528"/>
  <c r="M139" i="1528"/>
  <c r="K139" i="1528"/>
  <c r="I139" i="1528"/>
  <c r="G139" i="1528"/>
  <c r="E139" i="1528"/>
  <c r="M138" i="1528"/>
  <c r="K138" i="1528"/>
  <c r="I138" i="1528"/>
  <c r="G138" i="1528"/>
  <c r="E138" i="1528"/>
  <c r="M137" i="1528"/>
  <c r="K137" i="1528"/>
  <c r="I137" i="1528"/>
  <c r="G137" i="1528"/>
  <c r="E137" i="1528"/>
  <c r="M136" i="1528"/>
  <c r="K136" i="1528"/>
  <c r="I136" i="1528"/>
  <c r="G136" i="1528"/>
  <c r="M135" i="1528"/>
  <c r="K135" i="1528"/>
  <c r="I135" i="1528"/>
  <c r="G135" i="1528"/>
  <c r="M134" i="1528"/>
  <c r="K134" i="1528"/>
  <c r="I134" i="1528"/>
  <c r="G134" i="1528"/>
  <c r="E134" i="1528"/>
  <c r="M132" i="1528"/>
  <c r="K132" i="1528"/>
  <c r="I132" i="1528"/>
  <c r="G132" i="1528"/>
  <c r="E132" i="1528"/>
  <c r="M131" i="1528"/>
  <c r="K131" i="1528"/>
  <c r="I131" i="1528"/>
  <c r="G131" i="1528"/>
  <c r="E131" i="1528"/>
  <c r="M130" i="1528"/>
  <c r="K130" i="1528"/>
  <c r="I130" i="1528"/>
  <c r="G130" i="1528"/>
  <c r="E130" i="1528"/>
  <c r="M129" i="1528"/>
  <c r="K129" i="1528"/>
  <c r="I129" i="1528"/>
  <c r="G129" i="1528"/>
  <c r="E129" i="1528"/>
  <c r="M128" i="1528"/>
  <c r="K128" i="1528"/>
  <c r="I128" i="1528"/>
  <c r="G128" i="1528"/>
  <c r="E128" i="1528"/>
  <c r="M127" i="1528"/>
  <c r="K127" i="1528"/>
  <c r="I127" i="1528"/>
  <c r="G127" i="1528"/>
  <c r="E127" i="1528"/>
  <c r="M126" i="1528"/>
  <c r="K126" i="1528"/>
  <c r="I126" i="1528"/>
  <c r="G126" i="1528"/>
  <c r="E126" i="1528"/>
  <c r="M125" i="1528"/>
  <c r="K125" i="1528"/>
  <c r="I125" i="1528"/>
  <c r="G125" i="1528"/>
  <c r="E125" i="1528"/>
  <c r="M124" i="1528"/>
  <c r="K124" i="1528"/>
  <c r="I124" i="1528"/>
  <c r="G124" i="1528"/>
  <c r="E124" i="1528"/>
  <c r="M123" i="1528"/>
  <c r="K123" i="1528"/>
  <c r="I123" i="1528"/>
  <c r="G123" i="1528"/>
  <c r="E123" i="1528"/>
  <c r="M122" i="1528"/>
  <c r="K122" i="1528"/>
  <c r="I122" i="1528"/>
  <c r="G122" i="1528"/>
  <c r="E122" i="1528"/>
  <c r="M121" i="1528"/>
  <c r="K121" i="1528"/>
  <c r="I121" i="1528"/>
  <c r="G121" i="1528"/>
  <c r="E121" i="1528"/>
  <c r="M119" i="1528"/>
  <c r="K119" i="1528"/>
  <c r="I119" i="1528"/>
  <c r="G119" i="1528"/>
  <c r="E119" i="1528"/>
  <c r="M118" i="1528"/>
  <c r="K118" i="1528"/>
  <c r="I118" i="1528"/>
  <c r="G118" i="1528"/>
  <c r="E118" i="1528"/>
  <c r="M114" i="1528"/>
  <c r="K114" i="1528"/>
  <c r="I114" i="1528"/>
  <c r="G114" i="1528"/>
  <c r="E114" i="1528"/>
  <c r="M113" i="1528"/>
  <c r="K113" i="1528"/>
  <c r="I113" i="1528"/>
  <c r="G113" i="1528"/>
  <c r="E113" i="1528"/>
  <c r="M111" i="1528"/>
  <c r="K111" i="1528"/>
  <c r="I111" i="1528"/>
  <c r="G111" i="1528"/>
  <c r="E111" i="1528"/>
  <c r="M110" i="1528"/>
  <c r="K110" i="1528"/>
  <c r="I110" i="1528"/>
  <c r="G110" i="1528"/>
  <c r="E110" i="1528"/>
  <c r="M106" i="1528"/>
  <c r="K106" i="1528"/>
  <c r="I106" i="1528"/>
  <c r="G106" i="1528"/>
  <c r="E106" i="1528"/>
  <c r="M104" i="1528"/>
  <c r="K104" i="1528"/>
  <c r="I104" i="1528"/>
  <c r="G104" i="1528"/>
  <c r="E104" i="1528"/>
  <c r="M103" i="1528"/>
  <c r="K103" i="1528"/>
  <c r="I103" i="1528"/>
  <c r="G103" i="1528"/>
  <c r="E103" i="1528"/>
  <c r="M101" i="1528"/>
  <c r="K101" i="1528"/>
  <c r="I101" i="1528"/>
  <c r="G101" i="1528"/>
  <c r="E101" i="1528"/>
  <c r="M97" i="1528"/>
  <c r="K97" i="1528"/>
  <c r="I97" i="1528"/>
  <c r="G97" i="1528"/>
  <c r="E97" i="1528"/>
  <c r="M96" i="1528"/>
  <c r="K96" i="1528"/>
  <c r="I96" i="1528"/>
  <c r="G96" i="1528"/>
  <c r="E96" i="1528"/>
  <c r="M95" i="1528"/>
  <c r="K95" i="1528"/>
  <c r="I95" i="1528"/>
  <c r="G95" i="1528"/>
  <c r="E95" i="1528"/>
  <c r="M93" i="1528"/>
  <c r="K93" i="1528"/>
  <c r="I93" i="1528"/>
  <c r="G93" i="1528"/>
  <c r="E93" i="1528"/>
  <c r="M92" i="1528"/>
  <c r="K92" i="1528"/>
  <c r="I92" i="1528"/>
  <c r="G92" i="1528"/>
  <c r="E92" i="1528"/>
  <c r="M91" i="1528"/>
  <c r="K91" i="1528"/>
  <c r="I91" i="1528"/>
  <c r="G91" i="1528"/>
  <c r="E91" i="1528"/>
  <c r="M90" i="1528"/>
  <c r="K90" i="1528"/>
  <c r="I90" i="1528"/>
  <c r="G90" i="1528"/>
  <c r="E90" i="1528"/>
  <c r="M89" i="1528"/>
  <c r="K89" i="1528"/>
  <c r="I89" i="1528"/>
  <c r="G89" i="1528"/>
  <c r="E89" i="1528"/>
  <c r="M87" i="1528"/>
  <c r="K87" i="1528"/>
  <c r="I87" i="1528"/>
  <c r="G87" i="1528"/>
  <c r="E87" i="1528"/>
  <c r="M86" i="1528"/>
  <c r="K86" i="1528"/>
  <c r="I86" i="1528"/>
  <c r="G86" i="1528"/>
  <c r="E86" i="1528"/>
  <c r="M85" i="1528"/>
  <c r="K85" i="1528"/>
  <c r="I85" i="1528"/>
  <c r="G85" i="1528"/>
  <c r="E85" i="1528"/>
  <c r="M84" i="1528"/>
  <c r="K84" i="1528"/>
  <c r="I84" i="1528"/>
  <c r="G84" i="1528"/>
  <c r="E84" i="1528"/>
  <c r="M83" i="1528"/>
  <c r="K83" i="1528"/>
  <c r="I83" i="1528"/>
  <c r="G83" i="1528"/>
  <c r="E83" i="1528"/>
  <c r="M81" i="1528"/>
  <c r="K81" i="1528"/>
  <c r="I81" i="1528"/>
  <c r="G81" i="1528"/>
  <c r="E81" i="1528"/>
  <c r="M80" i="1528"/>
  <c r="K80" i="1528"/>
  <c r="I80" i="1528"/>
  <c r="G80" i="1528"/>
  <c r="E80" i="1528"/>
  <c r="M79" i="1528"/>
  <c r="K79" i="1528"/>
  <c r="I79" i="1528"/>
  <c r="G79" i="1528"/>
  <c r="E79" i="1528"/>
  <c r="M77" i="1528"/>
  <c r="K77" i="1528"/>
  <c r="I77" i="1528"/>
  <c r="G77" i="1528"/>
  <c r="E77" i="1528"/>
  <c r="M76" i="1528"/>
  <c r="K76" i="1528"/>
  <c r="I76" i="1528"/>
  <c r="G76" i="1528"/>
  <c r="E76" i="1528"/>
  <c r="M75" i="1528"/>
  <c r="K75" i="1528"/>
  <c r="I75" i="1528"/>
  <c r="G75" i="1528"/>
  <c r="E75" i="1528"/>
  <c r="M74" i="1528"/>
  <c r="K74" i="1528"/>
  <c r="I74" i="1528"/>
  <c r="G74" i="1528"/>
  <c r="E74" i="1528"/>
  <c r="M73" i="1528"/>
  <c r="K73" i="1528"/>
  <c r="I73" i="1528"/>
  <c r="G73" i="1528"/>
  <c r="E73" i="1528"/>
  <c r="M72" i="1528"/>
  <c r="K72" i="1528"/>
  <c r="I72" i="1528"/>
  <c r="G72" i="1528"/>
  <c r="E72" i="1528"/>
  <c r="M69" i="1528"/>
  <c r="K69" i="1528"/>
  <c r="I69" i="1528"/>
  <c r="G69" i="1528"/>
  <c r="E69" i="1528"/>
  <c r="M68" i="1528"/>
  <c r="K68" i="1528"/>
  <c r="I68" i="1528"/>
  <c r="G68" i="1528"/>
  <c r="E68" i="1528"/>
  <c r="M67" i="1528"/>
  <c r="K67" i="1528"/>
  <c r="I67" i="1528"/>
  <c r="G67" i="1528"/>
  <c r="E67" i="1528"/>
  <c r="M65" i="1528"/>
  <c r="K65" i="1528"/>
  <c r="I65" i="1528"/>
  <c r="G65" i="1528"/>
  <c r="E65" i="1528"/>
  <c r="M64" i="1528"/>
  <c r="K64" i="1528"/>
  <c r="I64" i="1528"/>
  <c r="G64" i="1528"/>
  <c r="E64" i="1528"/>
  <c r="M60" i="1528"/>
  <c r="K60" i="1528"/>
  <c r="I60" i="1528"/>
  <c r="G60" i="1528"/>
  <c r="E60" i="1528"/>
  <c r="M58" i="1528"/>
  <c r="K58" i="1528"/>
  <c r="I58" i="1528"/>
  <c r="G58" i="1528"/>
  <c r="E58" i="1528"/>
  <c r="M57" i="1528"/>
  <c r="K57" i="1528"/>
  <c r="I57" i="1528"/>
  <c r="G57" i="1528"/>
  <c r="E57" i="1528"/>
  <c r="M56" i="1528"/>
  <c r="K56" i="1528"/>
  <c r="I56" i="1528"/>
  <c r="G56" i="1528"/>
  <c r="E56" i="1528"/>
  <c r="M55" i="1528"/>
  <c r="K55" i="1528"/>
  <c r="I55" i="1528"/>
  <c r="G55" i="1528"/>
  <c r="E55" i="1528"/>
  <c r="M54" i="1528"/>
  <c r="K54" i="1528"/>
  <c r="I54" i="1528"/>
  <c r="G54" i="1528"/>
  <c r="E54" i="1528"/>
  <c r="M53" i="1528"/>
  <c r="K53" i="1528"/>
  <c r="I53" i="1528"/>
  <c r="G53" i="1528"/>
  <c r="E53" i="1528"/>
  <c r="M51" i="1528"/>
  <c r="K51" i="1528"/>
  <c r="I51" i="1528"/>
  <c r="G51" i="1528"/>
  <c r="E51" i="1528"/>
  <c r="M50" i="1528"/>
  <c r="K50" i="1528"/>
  <c r="I50" i="1528"/>
  <c r="G50" i="1528"/>
  <c r="E50" i="1528"/>
  <c r="M48" i="1528"/>
  <c r="K48" i="1528"/>
  <c r="I48" i="1528"/>
  <c r="G48" i="1528"/>
  <c r="E48" i="1528"/>
  <c r="M47" i="1528"/>
  <c r="K47" i="1528"/>
  <c r="I47" i="1528"/>
  <c r="G47" i="1528"/>
  <c r="E47" i="1528"/>
  <c r="M45" i="1528"/>
  <c r="K45" i="1528"/>
  <c r="I45" i="1528"/>
  <c r="G45" i="1528"/>
  <c r="E45" i="1528"/>
  <c r="M44" i="1528"/>
  <c r="K44" i="1528"/>
  <c r="I44" i="1528"/>
  <c r="G44" i="1528"/>
  <c r="E44" i="1528"/>
  <c r="M43" i="1528"/>
  <c r="K43" i="1528"/>
  <c r="I43" i="1528"/>
  <c r="G43" i="1528"/>
  <c r="E43" i="1528"/>
  <c r="M42" i="1528"/>
  <c r="K42" i="1528"/>
  <c r="I42" i="1528"/>
  <c r="G42" i="1528"/>
  <c r="E42" i="1528"/>
  <c r="M40" i="1528"/>
  <c r="K40" i="1528"/>
  <c r="I40" i="1528"/>
  <c r="G40" i="1528"/>
  <c r="E40" i="1528"/>
  <c r="M39" i="1528"/>
  <c r="K39" i="1528"/>
  <c r="I39" i="1528"/>
  <c r="G39" i="1528"/>
  <c r="E39" i="1528"/>
  <c r="M38" i="1528"/>
  <c r="K38" i="1528"/>
  <c r="I38" i="1528"/>
  <c r="G38" i="1528"/>
  <c r="E38" i="1528"/>
  <c r="M37" i="1528"/>
  <c r="K37" i="1528"/>
  <c r="I37" i="1528"/>
  <c r="G37" i="1528"/>
  <c r="E37" i="1528"/>
  <c r="M36" i="1528"/>
  <c r="K36" i="1528"/>
  <c r="I36" i="1528"/>
  <c r="G36" i="1528"/>
  <c r="E36" i="1528"/>
  <c r="M34" i="1528"/>
  <c r="K34" i="1528"/>
  <c r="I34" i="1528"/>
  <c r="G34" i="1528"/>
  <c r="E34" i="1528"/>
  <c r="M33" i="1528"/>
  <c r="K33" i="1528"/>
  <c r="I33" i="1528"/>
  <c r="G33" i="1528"/>
  <c r="E33" i="1528"/>
  <c r="M32" i="1528"/>
  <c r="K32" i="1528"/>
  <c r="I32" i="1528"/>
  <c r="G32" i="1528"/>
  <c r="E32" i="1528"/>
  <c r="M31" i="1528"/>
  <c r="K31" i="1528"/>
  <c r="I31" i="1528"/>
  <c r="G31" i="1528"/>
  <c r="E31" i="1528"/>
  <c r="M30" i="1528"/>
  <c r="K30" i="1528"/>
  <c r="I30" i="1528"/>
  <c r="G30" i="1528"/>
  <c r="E30" i="1528"/>
  <c r="M29" i="1528"/>
  <c r="K29" i="1528"/>
  <c r="I29" i="1528"/>
  <c r="G29" i="1528"/>
  <c r="E29" i="1528"/>
  <c r="M27" i="1528"/>
  <c r="K27" i="1528"/>
  <c r="I27" i="1528"/>
  <c r="G27" i="1528"/>
  <c r="E27" i="1528"/>
  <c r="M26" i="1528"/>
  <c r="K26" i="1528"/>
  <c r="I26" i="1528"/>
  <c r="G26" i="1528"/>
  <c r="E26" i="1528"/>
  <c r="M22" i="1528"/>
  <c r="K22" i="1528"/>
  <c r="I22" i="1528"/>
  <c r="G22" i="1528"/>
  <c r="E22" i="1528"/>
  <c r="M21" i="1528"/>
  <c r="K21" i="1528"/>
  <c r="I21" i="1528"/>
  <c r="G21" i="1528"/>
  <c r="E21" i="1528"/>
  <c r="M20" i="1528"/>
  <c r="K20" i="1528"/>
  <c r="I20" i="1528"/>
  <c r="G20" i="1528"/>
  <c r="E20" i="1528"/>
  <c r="M19" i="1528"/>
  <c r="K19" i="1528"/>
  <c r="I19" i="1528"/>
  <c r="G19" i="1528"/>
  <c r="E19" i="1528"/>
  <c r="M18" i="1528"/>
  <c r="K18" i="1528"/>
  <c r="I18" i="1528"/>
  <c r="G18" i="1528"/>
  <c r="E18" i="1528"/>
  <c r="M14" i="1528"/>
  <c r="K14" i="1528"/>
  <c r="I14" i="1528"/>
  <c r="G14" i="1528"/>
  <c r="E14" i="1528"/>
  <c r="M13" i="1528"/>
  <c r="K13" i="1528"/>
  <c r="I13" i="1528"/>
  <c r="G13" i="1528"/>
  <c r="E13" i="1528"/>
  <c r="M12" i="1528"/>
  <c r="K12" i="1528"/>
  <c r="I12" i="1528"/>
  <c r="G12" i="1528"/>
  <c r="E12" i="1528"/>
  <c r="M11" i="1528"/>
  <c r="K11" i="1528"/>
  <c r="I11" i="1528"/>
  <c r="G11" i="1528"/>
  <c r="M10" i="1528"/>
  <c r="K10" i="1528"/>
  <c r="I10" i="1528"/>
  <c r="G10" i="1528"/>
  <c r="E10" i="1528"/>
  <c r="M9" i="1528"/>
  <c r="K9" i="1528"/>
  <c r="I9" i="1528"/>
  <c r="G9" i="1528"/>
  <c r="E9" i="1528"/>
  <c r="M8" i="1528"/>
  <c r="K8" i="1528"/>
  <c r="I8" i="1528"/>
  <c r="G8" i="1528"/>
  <c r="E8" i="1528"/>
  <c r="M7" i="1528"/>
  <c r="K7" i="1528"/>
  <c r="I7" i="1528"/>
  <c r="G7" i="1528"/>
  <c r="E7" i="1528"/>
  <c r="M6" i="1528"/>
  <c r="K6" i="1528"/>
  <c r="I6" i="1528"/>
  <c r="G6" i="1528"/>
  <c r="E6" i="1528"/>
  <c r="M5" i="1528"/>
  <c r="K5" i="1528"/>
  <c r="I5" i="1528"/>
  <c r="G5" i="1528"/>
  <c r="E5" i="1528"/>
  <c r="M4" i="1528"/>
  <c r="K4" i="1528"/>
  <c r="I4" i="1528"/>
  <c r="G4" i="1528"/>
  <c r="E4" i="1528"/>
  <c r="M3" i="1528"/>
  <c r="K3" i="1528"/>
  <c r="I3" i="1528"/>
  <c r="G3" i="1528"/>
  <c r="E3" i="15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B1" authorId="0" shapeId="0" xr:uid="{DD93AAED-0545-45DF-B48D-9A0F5EBE5ADD}">
      <text>
        <r>
          <rPr>
            <b/>
            <sz val="10"/>
            <color indexed="8"/>
            <rFont val="Arial"/>
            <family val="2"/>
          </rPr>
          <t xml:space="preserve">Disponibilité dans toute la Suisse: </t>
        </r>
        <r>
          <rPr>
            <sz val="10"/>
            <color indexed="8"/>
            <rFont val="Arial"/>
            <family val="2"/>
          </rPr>
          <t>Indique que l’entreprise propose son offre dans toute la Suisse. Pour sélectionner des offres dans certains cantons, les colonnes peuvent être dépliées avec le [+] en haut.</t>
        </r>
      </text>
    </comment>
    <comment ref="AD1" authorId="0" shapeId="0" xr:uid="{07C84573-50B7-435B-8243-F3B8B5EF95C4}">
      <text>
        <r>
          <rPr>
            <b/>
            <sz val="10"/>
            <color indexed="8"/>
            <rFont val="Arial"/>
            <family val="2"/>
          </rPr>
          <t>Activation par un tiers:</t>
        </r>
        <r>
          <rPr>
            <sz val="10"/>
            <color indexed="8"/>
            <rFont val="Arial"/>
            <family val="2"/>
          </rPr>
          <t xml:space="preserve"> la station de recharge est connectée au système. Celle-ci est prise en charge par l’entreprise de services ou par un tiers et ne doit pas (obligatoirement) être effectuée par la régie.</t>
        </r>
      </text>
    </comment>
    <comment ref="AE1" authorId="0" shapeId="0" xr:uid="{D2570D6E-A9DB-4C7F-B4AB-B9A7AE0CB04C}">
      <text>
        <r>
          <rPr>
            <b/>
            <sz val="10"/>
            <color indexed="8"/>
            <rFont val="Arial"/>
            <family val="2"/>
          </rPr>
          <t>Onboarding par un tiers:</t>
        </r>
        <r>
          <rPr>
            <sz val="10"/>
            <color indexed="8"/>
            <rFont val="Arial"/>
            <family val="2"/>
          </rPr>
          <t xml:space="preserve"> l’utilisateur de la station de recharge reçoit l’accès à la station de recharge et, le cas échéant, une instruction. Celle-ci est prise en charge par l’entreprise de services ou par un tiers (ou par l’utilisateur de la station de recharge lui-même) et ne doit pas (obligatoirement) être effectuée par la régie.</t>
        </r>
      </text>
    </comment>
    <comment ref="AG1" authorId="0" shapeId="0" xr:uid="{509E4F81-3980-4E23-993C-6E602E217E96}">
      <text>
        <r>
          <rPr>
            <b/>
            <sz val="10"/>
            <color indexed="8"/>
            <rFont val="Arial"/>
            <family val="2"/>
          </rPr>
          <t>Intégration de différentes stations de recharge:</t>
        </r>
        <r>
          <rPr>
            <sz val="10"/>
            <color indexed="8"/>
            <rFont val="Arial"/>
            <family val="2"/>
          </rPr>
          <t xml:space="preserve"> les stations de recharge de différents fabricants peuvent être intégrées dans le système (solution non propriétaire).</t>
        </r>
      </text>
    </comment>
    <comment ref="AH1" authorId="0" shapeId="0" xr:uid="{2E4EF1AC-A4A2-4637-94DA-D42A04835B10}">
      <text>
        <r>
          <rPr>
            <b/>
            <sz val="10"/>
            <color indexed="8"/>
            <rFont val="Arial"/>
            <family val="2"/>
          </rPr>
          <t>Intégration de systèmes tiers:</t>
        </r>
        <r>
          <rPr>
            <sz val="10"/>
            <color indexed="8"/>
            <rFont val="Arial"/>
            <family val="2"/>
          </rPr>
          <t xml:space="preserve"> Le système peut communiquer avec d’autres plateformes/systèmes tiers, p. ex. pour le décompte RCP ou SGE.</t>
        </r>
      </text>
    </comment>
    <comment ref="AI1" authorId="0" shapeId="0" xr:uid="{8CD7B3F0-F32E-46B5-80E0-95B5AAF06D0A}">
      <text>
        <r>
          <rPr>
            <b/>
            <sz val="10"/>
            <color indexed="8"/>
            <rFont val="Arial"/>
            <family val="2"/>
          </rPr>
          <t>Gestion dynamique de la charge: la gestion dynamique de la charge ne réser</t>
        </r>
        <r>
          <rPr>
            <sz val="10"/>
            <color indexed="8"/>
            <rFont val="Arial"/>
            <family val="2"/>
          </rPr>
          <t>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AJ1" authorId="0" shapeId="0" xr:uid="{D1A26D07-982E-4237-9D73-11A32F772982}">
      <text>
        <r>
          <rPr>
            <b/>
            <sz val="10"/>
            <color indexed="8"/>
            <rFont val="Arial"/>
            <family val="2"/>
          </rPr>
          <t>Aperçu des transactions:</t>
        </r>
        <r>
          <rPr>
            <sz val="10"/>
            <color indexed="8"/>
            <rFont val="Arial"/>
            <family val="2"/>
          </rPr>
          <t xml:space="preserve"> les utilisateurs peuvent consulter leurs utilisations et paiements antérieurs et les télécharger comme justificatifs si nécessaire.</t>
        </r>
      </text>
    </comment>
    <comment ref="AK1" authorId="0" shapeId="0" xr:uid="{89C27CCE-BF97-48A1-9C83-C7A525E7FE82}">
      <text>
        <r>
          <rPr>
            <b/>
            <sz val="10"/>
            <color indexed="8"/>
            <rFont val="Arial"/>
            <family val="2"/>
          </rPr>
          <t>Visualisation des consommations:</t>
        </r>
        <r>
          <rPr>
            <sz val="10"/>
            <color indexed="8"/>
            <rFont val="Arial"/>
            <family val="2"/>
          </rPr>
          <t xml:space="preserve"> les consommations peuvent être consultées à tout moment sur le portail Web ou l’application.</t>
        </r>
      </text>
    </comment>
    <comment ref="AL1" authorId="0" shapeId="0" xr:uid="{4E579316-9FF1-4642-82D8-16A951E871A1}">
      <text>
        <r>
          <rPr>
            <b/>
            <sz val="10"/>
            <color indexed="8"/>
            <rFont val="Arial"/>
            <family val="2"/>
          </rPr>
          <t xml:space="preserve">Contrôle actif de la charge: </t>
        </r>
        <r>
          <rPr>
            <sz val="10"/>
            <color indexed="8"/>
            <rFont val="Arial"/>
            <family val="2"/>
          </rPr>
          <t xml:space="preserve">les utilisateurs peuvent p. ex. contrôler le moment ou le mode de chargement, p. ex. chargement rapide, électricité solaire, heure de départ, selon heures pleines/creuses. </t>
        </r>
      </text>
    </comment>
    <comment ref="AM1" authorId="0" shapeId="0" xr:uid="{A7F4BF5D-DBE6-4D82-A27B-14ACD8A5E38F}">
      <text>
        <r>
          <rPr>
            <b/>
            <sz val="10"/>
            <color indexed="8"/>
            <rFont val="Arial"/>
            <family val="2"/>
          </rPr>
          <t>Portail Web:</t>
        </r>
        <r>
          <rPr>
            <sz val="10"/>
            <color indexed="8"/>
            <rFont val="Arial"/>
            <family val="2"/>
          </rPr>
          <t xml:space="preserve"> une application basée sur le Web peut être appelée par les utilisateurs des stations de recharge.</t>
        </r>
      </text>
    </comment>
    <comment ref="AN1" authorId="0" shapeId="0" xr:uid="{3D93EF0F-F794-4E92-8EB1-BBA8E546A0CE}">
      <text>
        <r>
          <rPr>
            <b/>
            <sz val="10"/>
            <color indexed="8"/>
            <rFont val="Arial"/>
            <family val="2"/>
          </rPr>
          <t xml:space="preserve">Appli: </t>
        </r>
        <r>
          <rPr>
            <sz val="10"/>
            <color indexed="8"/>
            <rFont val="Arial"/>
            <family val="2"/>
          </rPr>
          <t>il existe une application smartphone pour les utilisateurs des stations de recharge.</t>
        </r>
      </text>
    </comment>
    <comment ref="AP1" authorId="0" shapeId="0" xr:uid="{387E3A26-AB2E-446F-90EC-C42B0E8696D2}">
      <text>
        <r>
          <rPr>
            <b/>
            <sz val="10"/>
            <color indexed="8"/>
            <rFont val="Arial"/>
            <family val="2"/>
          </rPr>
          <t>Hotline heures de bureau:</t>
        </r>
        <r>
          <rPr>
            <sz val="10"/>
            <color indexed="8"/>
            <rFont val="Arial"/>
            <family val="2"/>
          </rPr>
          <t xml:space="preserve"> en cas de questions ou de problèmes, les utilisateurs de stations de recharge peuvent s’adresser à une Hotline, exclusivement pendant les heures de bureau. </t>
        </r>
      </text>
    </comment>
    <comment ref="AQ1" authorId="0" shapeId="0" xr:uid="{376FC9CE-FEC1-4C0A-8BE1-515426C8B0F7}">
      <text>
        <r>
          <rPr>
            <b/>
            <sz val="10"/>
            <color indexed="8"/>
            <rFont val="Arial"/>
            <family val="2"/>
          </rPr>
          <t xml:space="preserve">Hotline 24h/24: </t>
        </r>
        <r>
          <rPr>
            <sz val="10"/>
            <color indexed="8"/>
            <rFont val="Arial"/>
            <family val="2"/>
          </rPr>
          <t>en cas de questions ou de problèmes, les utilisateurs de stations de recharge peuvent s’adresser à une Hotline, 24 heures sur 24.</t>
        </r>
      </text>
    </comment>
    <comment ref="AR1" authorId="0" shapeId="0" xr:uid="{4335F9DE-2043-462E-8DBD-4D917C1D4D0F}">
      <text>
        <r>
          <rPr>
            <b/>
            <sz val="10"/>
            <color indexed="8"/>
            <rFont val="Arial"/>
            <family val="2"/>
          </rPr>
          <t>Gestion des incidents:</t>
        </r>
        <r>
          <rPr>
            <sz val="10"/>
            <color indexed="8"/>
            <rFont val="Arial"/>
            <family val="2"/>
          </rPr>
          <t xml:space="preserve"> les dysfonctionnements de la station de recharge sont identifiés et signalés par une alarme.</t>
        </r>
        <r>
          <rPr>
            <b/>
            <sz val="10"/>
            <color indexed="8"/>
            <rFont val="Arial"/>
            <family val="2"/>
          </rPr>
          <t xml:space="preserve">
</t>
        </r>
      </text>
    </comment>
    <comment ref="AS1" authorId="0" shapeId="0" xr:uid="{354D06B0-0034-4A19-82E9-863C64974B90}">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spécialiste doive se rendre sur place, p. ex. via un redémarrage (à distance).</t>
        </r>
      </text>
    </comment>
    <comment ref="AT1" authorId="0" shapeId="0" xr:uid="{6D2F1B51-9143-48C7-ABD0-544FE3EB1084}">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AV1" authorId="0" shapeId="0" xr:uid="{18499510-C0CC-4338-9DC0-0CBA74DAB99C}">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r>
          <rPr>
            <b/>
            <sz val="10"/>
            <color indexed="8"/>
            <rFont val="Arial"/>
            <family val="2"/>
          </rPr>
          <t xml:space="preserve">
</t>
        </r>
        <r>
          <rPr>
            <i/>
            <sz val="10"/>
            <color indexed="8"/>
            <rFont val="Arial"/>
            <family val="2"/>
          </rPr>
          <t>Il est supposé que les entreprises proposant l’option la plus proche offrent également les options précédentes. Mais ce n’est pas toujours le cas</t>
        </r>
      </text>
    </comment>
    <comment ref="AW1" authorId="0" shapeId="0" xr:uid="{74AB41E2-3F09-4098-B405-50ABA15FFFBC}">
      <text>
        <r>
          <rPr>
            <b/>
            <sz val="10"/>
            <color indexed="8"/>
            <rFont val="Arial"/>
            <family val="2"/>
          </rPr>
          <t xml:space="preserve">Prise en compte de plusieurs tarifs statiques d’électricité: </t>
        </r>
        <r>
          <rPr>
            <sz val="10"/>
            <color indexed="8"/>
            <rFont val="Arial"/>
            <family val="2"/>
          </rPr>
          <t>la station de recharge peut être décomptée non seulement avec un tarif unique, mais aussi avec plusieurs tarifs statiques définis de manière fixe, p. ex. avec un tarif heures pleines/creuses.</t>
        </r>
      </text>
    </comment>
    <comment ref="AX1" authorId="0" shapeId="0" xr:uid="{084C762B-38F9-456F-9889-1ED4166732EF}">
      <text>
        <r>
          <rPr>
            <b/>
            <sz val="10"/>
            <color indexed="8"/>
            <rFont val="Arial"/>
            <family val="2"/>
          </rPr>
          <t>Prise en compte du tarif solaire ou du tarif RCP:</t>
        </r>
        <r>
          <rPr>
            <sz val="10"/>
            <color indexed="8"/>
            <rFont val="Arial"/>
            <family val="2"/>
          </rPr>
          <t xml:space="preserve"> en plus des tarifs statiques, un tarif solaire fixe peut être pris en compte lors de la consommation d’électricité de sa propre installation photovoltaïque (RCP).</t>
        </r>
      </text>
    </comment>
    <comment ref="AY1" authorId="0" shapeId="0" xr:uid="{040769A8-A2D9-4994-9E3F-99FFD12FB2D0}">
      <text>
        <r>
          <rPr>
            <b/>
            <sz val="10"/>
            <color indexed="8"/>
            <rFont val="Arial"/>
            <family val="2"/>
          </rPr>
          <t xml:space="preserve">Différents niveaux tarifaires: </t>
        </r>
        <r>
          <rPr>
            <sz val="10"/>
            <color indexed="8"/>
            <rFont val="Arial"/>
            <family val="2"/>
          </rPr>
          <t xml:space="preserve">les utilisateurs peuvent être regroupés et ainsi se voir attribués différents tarifs. 
</t>
        </r>
      </text>
    </comment>
    <comment ref="AZ1" authorId="0" shapeId="0" xr:uid="{4DA2F17C-D044-4A44-BFC3-92BEC2C5B88F}">
      <text>
        <r>
          <rPr>
            <b/>
            <sz val="10"/>
            <color indexed="8"/>
            <rFont val="Arial"/>
            <family val="2"/>
          </rPr>
          <t xml:space="preserve">Liste blanche: </t>
        </r>
        <r>
          <rPr>
            <sz val="10"/>
            <color indexed="8"/>
            <rFont val="Arial"/>
            <family val="2"/>
          </rPr>
          <t>un certain nombre d’utilisateurs rechargent gratuitement.</t>
        </r>
      </text>
    </comment>
    <comment ref="BA1" authorId="0" shapeId="0" xr:uid="{B9FEE7D0-8EF7-42C7-995D-E4506EADE1DC}">
      <text>
        <r>
          <rPr>
            <b/>
            <sz val="10"/>
            <color indexed="8"/>
            <rFont val="Arial"/>
            <family val="2"/>
          </rPr>
          <t xml:space="preserve">Mise à jour automatisée des tarifs de l’EAE: </t>
        </r>
        <r>
          <rPr>
            <sz val="10"/>
            <color indexed="8"/>
            <rFont val="Arial"/>
            <family val="2"/>
          </rPr>
          <t xml:space="preserve">les tarifs de l’électricité de l’EAE sont adaptés sans que la clientèle ne le demande. </t>
        </r>
      </text>
    </comment>
    <comment ref="BB1" authorId="0" shapeId="0" xr:uid="{B25E523A-6940-4A12-B2C9-D2834F160BC8}">
      <text>
        <r>
          <rPr>
            <b/>
            <sz val="10"/>
            <color indexed="8"/>
            <rFont val="Arial"/>
            <family val="2"/>
          </rPr>
          <t>Réglage d’un tarif d’énergie propre:</t>
        </r>
        <r>
          <rPr>
            <sz val="10"/>
            <color indexed="8"/>
            <rFont val="Arial"/>
            <family val="2"/>
          </rPr>
          <t xml:space="preserve"> les propriétaires immobiliers peuvent appliquer un supplément sur le tarif de l’énergie afin de générer un canal supplémentaire pour amortir les stations de recharge.</t>
        </r>
      </text>
    </comment>
    <comment ref="BC1" authorId="0" shapeId="0" xr:uid="{23752F04-9905-4034-AC4F-4C8409EC9574}">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BD1" authorId="0" shapeId="0" xr:uid="{DA562231-E1E6-429A-AB96-5F37161F7A01}">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BF1" authorId="0" shapeId="0" xr:uid="{A3908E7C-A1F5-4E80-94EA-84690DA8AABC}">
      <text>
        <r>
          <rPr>
            <b/>
            <sz val="10"/>
            <color indexed="8"/>
            <rFont val="Arial"/>
            <family val="2"/>
          </rPr>
          <t>Reporting:</t>
        </r>
        <r>
          <rPr>
            <sz val="10"/>
            <color indexed="8"/>
            <rFont val="Arial"/>
            <family val="2"/>
          </rPr>
          <t xml:space="preserve"> les données d’utilisation peuvent être mises à disposition, p.ex. pour les rapports de durabilité et les reportings.</t>
        </r>
        <r>
          <rPr>
            <b/>
            <sz val="10"/>
            <color indexed="8"/>
            <rFont val="Arial"/>
            <family val="2"/>
          </rPr>
          <t xml:space="preserve">
</t>
        </r>
      </text>
    </comment>
    <comment ref="BG1" authorId="0" shapeId="0" xr:uid="{ED0BB49C-5A84-418D-88E8-07E7F28297E8}">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BH1" authorId="0" shapeId="0" xr:uid="{4B73DC3A-1EE8-497C-9CD0-D2C1FDEBED27}">
      <text>
        <r>
          <rPr>
            <b/>
            <sz val="10"/>
            <color indexed="8"/>
            <rFont val="Arial"/>
            <family val="2"/>
          </rPr>
          <t xml:space="preserve">Portail Web: </t>
        </r>
        <r>
          <rPr>
            <sz val="10"/>
            <color indexed="8"/>
            <rFont val="Arial"/>
            <family val="2"/>
          </rPr>
          <t>les propriétaires et la régie peuvent effectuer différents réglages sur une plateforme, p. ex. la création et l’édition des utilisateurs des stations de recharge, la tarification, etc.</t>
        </r>
      </text>
    </comment>
    <comment ref="BJ1" authorId="0" shapeId="0" xr:uid="{EF8544AC-25B8-40B2-906D-8E161E9FFC4E}">
      <text>
        <r>
          <rPr>
            <b/>
            <sz val="10"/>
            <color indexed="8"/>
            <rFont val="Arial"/>
            <family val="2"/>
          </rPr>
          <t>Station de recharge accessible à tous dans le même réseau:</t>
        </r>
        <r>
          <rPr>
            <sz val="10"/>
            <color indexed="8"/>
            <rFont val="Arial"/>
            <family val="2"/>
          </rPr>
          <t xml:space="preserve"> Les utilisateurs de stations de recharge peuvent accéder, à l’aide de leur moyen d’accès, aux stations de recharge accessibles à tous du même fournisseur.</t>
        </r>
      </text>
    </comment>
    <comment ref="BK1" authorId="0" shapeId="0" xr:uid="{0BF56654-5F1C-40E0-B1A8-42027D6175B3}">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BL1" authorId="0" shapeId="0" xr:uid="{4F3F3B9E-1666-4A86-9E1B-5CE58F0A7112}">
      <text>
        <r>
          <rPr>
            <b/>
            <sz val="10"/>
            <color indexed="8"/>
            <rFont val="Arial"/>
            <family val="2"/>
          </rPr>
          <t>Décompte d’une station de recharge accessible à tous:</t>
        </r>
        <r>
          <rPr>
            <sz val="10"/>
            <color indexed="8"/>
            <rFont val="Arial"/>
            <family val="2"/>
          </rPr>
          <t xml:space="preserve"> les stations de recharge sur les places de stationnement accessibles à tous, comme les places de stationnement pour visiteurs, sont rendues accessibles à tous et décomptées par le même fournisseur.</t>
        </r>
      </text>
    </comment>
    <comment ref="BM1" authorId="0" shapeId="0" xr:uid="{F08992C9-0348-4C91-8CEA-BF5A10679DFF}">
      <text>
        <r>
          <rPr>
            <b/>
            <sz val="10"/>
            <color indexed="8"/>
            <rFont val="Arial"/>
            <family val="2"/>
          </rPr>
          <t>Roaming pour station de recharge accessible à tous:</t>
        </r>
        <r>
          <rPr>
            <sz val="10"/>
            <color indexed="8"/>
            <rFont val="Arial"/>
            <family val="2"/>
          </rPr>
          <t xml:space="preserve"> les moyens d’accès et de paiement d’autres exploitants de stations de recharge peuvent être utilisés pour accéder aux stations de recharge accessibles à tous (p. ex. places de stationnement pour visiteurs).</t>
        </r>
      </text>
    </comment>
    <comment ref="BO1" authorId="0" shapeId="0" xr:uid="{EBE8174A-74E4-4846-B0C7-240DE0CEF394}">
      <text>
        <r>
          <rPr>
            <b/>
            <sz val="10"/>
            <color indexed="8"/>
            <rFont val="Arial"/>
            <family val="2"/>
          </rPr>
          <t>Modèle de location:</t>
        </r>
        <r>
          <rPr>
            <sz val="10"/>
            <color indexed="8"/>
            <rFont val="Arial"/>
            <family val="2"/>
          </rPr>
          <t xml:space="preserve"> l’installation de base est financée par les propriétaires. Les utilisateurs peuvent louer la station de recharge auprès du fournisseur.</t>
        </r>
      </text>
    </comment>
    <comment ref="BP1" authorId="0" shapeId="0" xr:uid="{4E722530-73AF-4CD2-AA38-F4CDB5E23CFC}">
      <text>
        <r>
          <rPr>
            <b/>
            <sz val="10"/>
            <color indexed="8"/>
            <rFont val="Arial"/>
            <family val="2"/>
          </rPr>
          <t>Full Contracting:</t>
        </r>
        <r>
          <rPr>
            <sz val="10"/>
            <color indexed="8"/>
            <rFont val="Arial"/>
            <family val="2"/>
          </rPr>
          <t xml:space="preserve"> l’installation de base et la station de recharge sont toutes deux financées par le fournisseur et mises à disposition contre une redevance mensuelle.</t>
        </r>
      </text>
    </comment>
    <comment ref="BQ1" authorId="0" shapeId="0" xr:uid="{AEC5F03F-2C61-43EF-8D10-EE46B3BA8C23}">
      <text>
        <r>
          <rPr>
            <b/>
            <sz val="10"/>
            <color indexed="8"/>
            <rFont val="Arial"/>
            <family val="2"/>
          </rPr>
          <t xml:space="preserve">Modèle de prix des frais mensuels: </t>
        </r>
        <r>
          <rPr>
            <sz val="10"/>
            <color indexed="8"/>
            <rFont val="Arial"/>
            <family val="2"/>
          </rPr>
          <t>ce service est soumis à une redevance mensuelle forfaitaire. Elle peut être combinée avec d’autres modèles de prix ou apparaître séparément.</t>
        </r>
      </text>
    </comment>
    <comment ref="BR1" authorId="0" shapeId="0" xr:uid="{C0F22538-F084-4D16-9817-87DDE898E501}">
      <text>
        <r>
          <rPr>
            <b/>
            <sz val="10"/>
            <color indexed="8"/>
            <rFont val="Arial"/>
            <family val="2"/>
          </rPr>
          <t>Modèle de prix du supplément sur l’énergie:</t>
        </r>
        <r>
          <rPr>
            <sz val="10"/>
            <color indexed="8"/>
            <rFont val="Arial"/>
            <family val="2"/>
          </rPr>
          <t xml:space="preserve"> le service implique un supplément sur l’énergie (par kWh). Celui-ci peut être combiné avec d’autres modèles de prix ou apparaître séparément.</t>
        </r>
      </text>
    </comment>
    <comment ref="BS1" authorId="0" shapeId="0" xr:uid="{DA667E24-1130-402D-A4AD-8DE2F46EF9C2}">
      <text>
        <r>
          <rPr>
            <b/>
            <sz val="10"/>
            <color indexed="8"/>
            <rFont val="Arial"/>
            <family val="2"/>
          </rPr>
          <t xml:space="preserve">Modèle de prix du supplément par transaction: </t>
        </r>
        <r>
          <rPr>
            <sz val="10"/>
            <color indexed="8"/>
            <rFont val="Arial"/>
            <family val="2"/>
          </rPr>
          <t>le service implique un supplément par transaction (par recharge). Celui-ci peut être combiné avec d’autres modèles de prix ou apparaître séparément.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E34C816-94E0-45F5-A93E-9B9BD62664E1}">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72C7D07D-5E1F-4689-8AE2-3C5921F264BC}">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A7641F89-6B04-469C-A46A-CEE6BA17C538}">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E876F688-B3F3-43DB-918A-A0E20BE8EF2C}">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AC6DB245-F077-497B-B785-6F6DD523599D}">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C5B9E99F-90F6-4497-88AC-AAD0EED73DE1}">
      <text>
        <r>
          <rPr>
            <sz val="10"/>
            <color indexed="8"/>
            <rFont val="Arial"/>
            <family val="2"/>
          </rPr>
          <t>SGE = systèmes de gestion de l’énergie</t>
        </r>
      </text>
    </comment>
    <comment ref="D36" authorId="0" shapeId="0" xr:uid="{373C76C8-0C9D-40CD-BE58-B911C8D60F08}">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F12A8F7E-B31E-4447-B8BC-1E678CF5532C}">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1A7CA524-F630-42EF-A845-78A274B451AB}">
      <text>
        <r>
          <rPr>
            <b/>
            <sz val="10"/>
            <color indexed="8"/>
            <rFont val="Arial"/>
            <family val="2"/>
          </rPr>
          <t xml:space="preserve">Portail Web: </t>
        </r>
        <r>
          <rPr>
            <sz val="10"/>
            <color indexed="8"/>
            <rFont val="Arial"/>
            <family val="2"/>
          </rPr>
          <t>une application basée sur le Web peut être appelée.</t>
        </r>
      </text>
    </comment>
    <comment ref="D48" authorId="0" shapeId="0" xr:uid="{0CF28CB1-00D1-43AF-BA0F-E48CC26B7366}">
      <text>
        <r>
          <rPr>
            <b/>
            <sz val="10"/>
            <color indexed="8"/>
            <rFont val="Arial"/>
            <family val="2"/>
          </rPr>
          <t>Appli:</t>
        </r>
        <r>
          <rPr>
            <sz val="10"/>
            <color indexed="8"/>
            <rFont val="Arial"/>
            <family val="2"/>
          </rPr>
          <t xml:space="preserve"> il existe une application pour smartphone.</t>
        </r>
      </text>
    </comment>
    <comment ref="D50" authorId="0" shapeId="0" xr:uid="{292E8B39-3B35-467E-92BA-E5FDD4ADF21A}">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C507E223-18B5-439B-824D-EB2B53756812}">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C1931EF8-F6D4-4493-AB76-EC4670EE093F}">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042BFC77-F969-4746-BD5B-05F711F609F0}">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0AFA7BBF-762D-4A75-A05A-2D5A7320AFDB}">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1C93E325-250D-402A-A6DD-B1A0195B8810}">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36AB9B7B-5C8C-4DDB-AE96-E43161B52A81}">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211A11DE-C792-4D5C-AF09-0DD80EB36E91}">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F65313AD-A20C-4FE2-8EA2-B2474A660547}">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910F6D3D-8F32-46FA-8A78-0C6D07E63B50}">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A992F34F-B3A4-4394-B9C5-F9535BE1ECF4}">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869BFB28-8C7D-437B-B944-9E9481522502}">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17AB85BB-3854-4C4D-852D-4364319DA4C0}">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14F802AB-048E-4C3A-AD45-A5EF4C152AD3}">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3DA97C60-8F2D-4C66-9A42-A703C29F51AB}">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63BC6670-C6B0-4B17-A982-495639035EC3}">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65BED058-057C-4EFF-8BF5-91FC0342D371}">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8BCA510B-BED9-448A-9513-4559B8F8351E}">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A0854A8A-BA43-45AB-B2F6-2424C82601F1}">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875BC1C9-2D05-44C3-9442-1770BA47FD74}">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D6ADF633-CC2D-4025-95DE-99435B6758AD}">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E87F7700-CED4-4C20-9D33-ACD609BF6F1D}">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A241195B-10AA-4FF5-A1AE-64E1D4DB38DC}">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2A0455AC-3EB4-4EAB-AB9D-DFA95394F503}">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58A79C5C-7B8A-46F7-A8B7-1C24B6E4B5DF}">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6AB90BF3-4544-4D41-8CDE-9A269E881FB5}">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C7A731D6-4353-4A49-9D18-45F13BDB10B0}">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F2CA168B-D6D7-47D1-B296-6183A40AC765}">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13E31090-C59D-4EDF-AF66-C28055D5624F}">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FB9426EA-2185-425C-A054-11ADAC6B024D}">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9CFEDE63-DE87-48E2-9C00-1747D9111C56}">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0803C491-ECA0-4727-A844-5E310E112C75}">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6B564D0-E022-4570-AC5D-3F53A17DA193}">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6F2303A5-E066-44BF-8849-07BD0883AA70}">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745E9C88-EF87-494D-A7C8-653D4F798897}">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B9D1583B-7F79-41F8-A5FD-98A032F13F2B}">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EA38DE51-D654-4B39-93E9-EBB2CE39B6AC}">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F2C5CAEE-F687-4709-A3CA-F9285916F4C3}">
      <text>
        <r>
          <rPr>
            <sz val="10"/>
            <color indexed="8"/>
            <rFont val="Arial"/>
            <family val="2"/>
          </rPr>
          <t>SGE = systèmes de gestion de l’énergie</t>
        </r>
      </text>
    </comment>
    <comment ref="D36" authorId="0" shapeId="0" xr:uid="{DFF5149E-3CBE-46D7-AEFF-C4CD7CFBC5D0}">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16042AA7-67AD-4CC8-9305-706C5953CA8C}">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E7E42FB5-FF93-4209-BB8F-002AB45C3CF9}">
      <text>
        <r>
          <rPr>
            <b/>
            <sz val="10"/>
            <color indexed="8"/>
            <rFont val="Arial"/>
            <family val="2"/>
          </rPr>
          <t xml:space="preserve">Portail Web: </t>
        </r>
        <r>
          <rPr>
            <sz val="10"/>
            <color indexed="8"/>
            <rFont val="Arial"/>
            <family val="2"/>
          </rPr>
          <t>une application basée sur le Web peut être appelée.</t>
        </r>
      </text>
    </comment>
    <comment ref="D48" authorId="0" shapeId="0" xr:uid="{A7FBF1F3-46CE-428A-9EB5-F58995690397}">
      <text>
        <r>
          <rPr>
            <b/>
            <sz val="10"/>
            <color indexed="8"/>
            <rFont val="Arial"/>
            <family val="2"/>
          </rPr>
          <t>Appli:</t>
        </r>
        <r>
          <rPr>
            <sz val="10"/>
            <color indexed="8"/>
            <rFont val="Arial"/>
            <family val="2"/>
          </rPr>
          <t xml:space="preserve"> il existe une application pour smartphone.</t>
        </r>
      </text>
    </comment>
    <comment ref="D50" authorId="0" shapeId="0" xr:uid="{99AB3B9A-D71D-49CC-853E-B33872D30EEF}">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DC980185-5B01-4B44-913F-326FFB030391}">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7E5D64EF-0F14-4EAE-9742-D9B10C4251EE}">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8198230A-243D-4259-BFD1-C90421AA2B07}">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39679B1B-DFA6-492A-A834-E329D7B4304E}">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09F09472-7064-4157-A812-F92E79E55F7B}">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6B8456F1-C18A-4E78-9395-1E555A7E5050}">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1704E289-BADB-4862-850C-F6B081178D4D}">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C6AA99EA-0B56-4E9D-AAA8-FF16E31EE64F}">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2C3AEABA-806D-4F91-8DE3-09842BF0D534}">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4E7F5DA5-4122-44DF-A804-8034187D96B7}">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DB968BFB-B3D4-45B4-BDC7-18343EDB2FB5}">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AF86F3CE-660A-46B3-AA19-B1158D52EC05}">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3FB5B8BC-3284-4E55-AD63-DC54DB5026C2}">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FA461BCF-D456-460C-99D0-6D01CA99023A}">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9EF812BB-66E5-43DB-A5FA-3DC63B7B5DB7}">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0E514E1E-C486-403F-87F8-632573152CA1}">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3A69863A-ACA1-4511-92A5-C346E0578BAE}">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202FE8FF-4AEC-4AF2-8FA8-D0585F66AC82}">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AC547ED0-203F-4A07-A531-53198736C903}">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EE3E0794-6694-4488-8B26-18F97AD5AFBF}">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22C94E8D-A13D-4B11-B6E6-A05BA4DFEBD0}">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BB3418E4-DBE3-4F91-BD1B-5A5C2B592020}">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5DEA300C-DE65-492A-8FD1-0C11C0A61DF1}">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F3CF4D00-EE47-4C11-98F6-360C9DE77511}">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BBBD85C3-546C-4B3A-A0C7-6DFFA44F245B}">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68A800E4-1DCF-4FDE-920D-5F58367D2EAF}">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DE499F04-78A7-438D-8C3E-990DA7DDA3C3}">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7A74A793-FC4D-4E30-9E71-DD450B9831F7}">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02B8D28F-2CFF-4A17-9241-482B9D3E7748}">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C8A3B10D-6DF1-44C2-9975-B94AA919C951}">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89909020-BCA6-42EB-BB3C-F0242EA5C0B4}">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070A77E2-4472-4EDE-9F4B-00160F5DCB8F}">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C8B0065B-F015-4214-B885-1BF432AC65C5}">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7B375AA2-AA58-48EE-AB32-56B0E8D88694}">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0E1802F8-3E43-4BDC-975F-00FFB51A2C6C}">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AFC41AE7-FBA3-447E-8D00-2C1811AC5882}">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66CCC64D-B49F-4659-A51A-9D4C439D4296}">
      <text>
        <r>
          <rPr>
            <sz val="10"/>
            <color indexed="8"/>
            <rFont val="Arial"/>
            <family val="2"/>
          </rPr>
          <t>SGE = systèmes de gestion de l’énergie</t>
        </r>
      </text>
    </comment>
    <comment ref="D36" authorId="0" shapeId="0" xr:uid="{F18FA1CA-D4BE-4F6C-9189-6139189522F9}">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D03F789D-D696-4416-9320-4878D2444071}">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5B6F1D6B-FE88-4CB4-9E4C-4B21C93A198D}">
      <text>
        <r>
          <rPr>
            <b/>
            <sz val="10"/>
            <color indexed="8"/>
            <rFont val="Arial"/>
            <family val="2"/>
          </rPr>
          <t xml:space="preserve">Portail Web: </t>
        </r>
        <r>
          <rPr>
            <sz val="10"/>
            <color indexed="8"/>
            <rFont val="Arial"/>
            <family val="2"/>
          </rPr>
          <t>une application basée sur le Web peut être appelée.</t>
        </r>
      </text>
    </comment>
    <comment ref="D48" authorId="0" shapeId="0" xr:uid="{B48D93E6-1DC5-46D8-A6DB-0B56F5B6ACF1}">
      <text>
        <r>
          <rPr>
            <b/>
            <sz val="10"/>
            <color indexed="8"/>
            <rFont val="Arial"/>
            <family val="2"/>
          </rPr>
          <t>Appli:</t>
        </r>
        <r>
          <rPr>
            <sz val="10"/>
            <color indexed="8"/>
            <rFont val="Arial"/>
            <family val="2"/>
          </rPr>
          <t xml:space="preserve"> il existe une application pour smartphone.</t>
        </r>
      </text>
    </comment>
    <comment ref="D50" authorId="0" shapeId="0" xr:uid="{0E1BF12C-D87E-4418-A75D-51EC26DC47A4}">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C2256D0C-0782-4E1E-AEF3-6D2696F80225}">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843AC163-5677-4CC3-AE83-E57216873732}">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110F99BE-C8DF-47C7-9AAA-BAD759FF9ACE}">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1F5A8629-3F78-41A9-92DA-8A2DF62A9D3C}">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402B6400-24E1-44F2-B09C-17D75158B092}">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0DFF9DE9-59ED-4871-B7B7-0A425A997960}">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15C7C870-7618-4004-BE98-41EE55C43EB9}">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1C089C7C-AEC9-402F-8449-3F44D8CD49AA}">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84E51454-526C-487C-8D40-06F1B13D0F6B}">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7D42B48A-5C11-41DE-8017-183A42722599}">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08D9F376-6B7E-46F0-BC44-3F80562BDF90}">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9930138D-E400-49A0-9CCC-744BDAAC5FA5}">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55283F63-3BD6-48A5-BEA9-B083152B3D1B}">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14D59B67-C281-4D6A-9346-B043ED6B629D}">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08FBE486-A034-45A6-A9F9-497F7B6A5F72}">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8098FCE3-42E3-4D6E-A021-0E39C0E5BD5E}">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1B10E607-8F71-4160-B700-5F72C1D3A04B}">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78ED6C4C-3121-4E26-B18B-7691DA722017}">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8498A59C-C74A-4865-854A-05A935776931}">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B02A9D0A-E5E0-497D-91F4-0EAFA35E9D80}">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F4EE609F-AF17-47A8-8675-1A4C05594E17}">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321A0ED0-3D36-468D-9CFC-E106A73871E3}">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12DF53B0-D02A-4990-A20B-39F4041DBA16}">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5BF61B9A-EE64-4E71-9239-6D6E3A2E75A4}">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78790289-2E69-44DE-BEA9-846E18E7DFED}">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0770A2E0-F206-483A-99D5-BD5B263435DD}">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4BB5B6F3-83B9-4DC6-AF9F-6D7739200B95}">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8ECCE237-A9DA-4FBC-9D50-A1637D4F3240}">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777C4108-23ED-4B22-876F-2D523FA78D68}">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D4EA51F8-B2F5-4A84-B52E-15C43F8C8833}">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3A90DAE0-F059-4D75-B71A-6D78781CA26B}">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7BECB5A9-A374-4A85-84E4-B873001FC7D8}">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3FEF0C81-54A0-4E1F-A99E-E89BE159CB37}">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4A1AE11F-5D9D-4875-8948-A7C38AB22E19}">
      <text>
        <r>
          <rPr>
            <sz val="10"/>
            <color indexed="8"/>
            <rFont val="Arial"/>
            <family val="2"/>
          </rPr>
          <t>SGE = systèmes de gestion de l’énergie</t>
        </r>
      </text>
    </comment>
    <comment ref="D36" authorId="0" shapeId="0" xr:uid="{B729C29A-6577-43C8-A935-A67047DCC6E0}">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552C25E0-EF67-419C-A623-B329CF7AD0CE}">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8C26E761-40AC-43CA-80F7-98E8A1AC9DFC}">
      <text>
        <r>
          <rPr>
            <b/>
            <sz val="10"/>
            <color indexed="8"/>
            <rFont val="Arial"/>
            <family val="2"/>
          </rPr>
          <t xml:space="preserve">Portail Web: </t>
        </r>
        <r>
          <rPr>
            <sz val="10"/>
            <color indexed="8"/>
            <rFont val="Arial"/>
            <family val="2"/>
          </rPr>
          <t>une application basée sur le Web peut être appelée.</t>
        </r>
      </text>
    </comment>
    <comment ref="D48" authorId="0" shapeId="0" xr:uid="{7C1E1B0B-CAC2-4D30-BCAD-129596D0DF8C}">
      <text>
        <r>
          <rPr>
            <b/>
            <sz val="10"/>
            <color indexed="8"/>
            <rFont val="Arial"/>
            <family val="2"/>
          </rPr>
          <t>Appli:</t>
        </r>
        <r>
          <rPr>
            <sz val="10"/>
            <color indexed="8"/>
            <rFont val="Arial"/>
            <family val="2"/>
          </rPr>
          <t xml:space="preserve"> il existe une application pour smartphone.</t>
        </r>
      </text>
    </comment>
    <comment ref="D50" authorId="0" shapeId="0" xr:uid="{CB24DB55-EEBB-4D8A-AC96-162448D31393}">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575B1F9D-D641-4B40-93BB-894B357A1AD6}">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B454BD31-AA92-4FC8-BD72-D1C19D3D4EC1}">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988486E5-B908-4988-8514-31D3602606BB}">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BB8B316E-45B0-40DC-BCB2-FBD9838A1FBB}">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DC1515A7-5805-4F3D-B784-0B5897E59E30}">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21C1A380-4FD6-4C86-BEBD-D16894ADFA14}">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F0949784-29FC-4649-A885-CD067AA6D3FA}">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E022DEE0-43A9-4393-9E40-83E2ED23F72A}">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55076789-976F-4976-89C2-02FC734C4440}">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F7BD722B-FC55-409B-9103-419237DE7661}">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530C1AC2-1538-4537-B710-3482FE529012}">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53981F3C-B946-49EA-9581-F12A2815DCCC}">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E05E0EFE-D211-4A94-A850-B19F19367EBC}">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A55EB0CC-EF81-483B-93C6-515E445C6FD5}">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973CA4B6-6801-41F0-B5F6-B41B47C5EA2E}">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B0169FC5-5587-40DF-8812-FC3665728D9E}">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3B9A6AF3-2684-486D-B912-862B15D336D3}">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4438F525-1A69-495C-9A5D-8FF4485CDBA9}">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26A7E40E-A90A-4291-B273-64ACED7D6925}">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9D6A6627-AE3A-4798-BF0F-B5D7CB4E9751}">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42C8583B-93AF-468B-AEEE-82FF3CCFEDC8}">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67378E26-4AC8-4F67-8611-FE0E6D143F50}">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F7B32D76-42BD-46B7-BBB1-66883ECC5102}">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609190E4-3E9C-43C0-A97B-1CF2D00FD34F}">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E650AB7A-270D-457C-B0AF-0BA7596DDD35}">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BBBDC5A5-AC52-44B8-864C-1443F72F08A6}">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87B1F014-E1F1-4019-8B26-5434F4896126}">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C3C3330F-BDD7-4BB9-B847-C49057545C00}">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8C207B8D-932F-4B01-8628-2384E34BE0D3}">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3A8B4A01-11AA-45E3-AB87-173B7922A16C}">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DAE07A62-B207-43F2-8C37-E9D01CC801E6}">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6DFC10F-3F0D-4611-961F-18F187D809B1}">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701E049-463F-4215-AD60-DA611FA464B2}">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CAB7C6F7-11E1-4A89-93C5-F401091F6B87}">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8712E693-0670-42D9-8AE5-718375FCFFC3}">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63119172-F4B4-475C-811A-D541EAE1D724}">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246BCE5D-1BC9-43B6-ABF8-5D46A314921A}">
      <text>
        <r>
          <rPr>
            <sz val="10"/>
            <color indexed="8"/>
            <rFont val="Arial"/>
            <family val="2"/>
          </rPr>
          <t>SGE = systèmes de gestion de l’énergie</t>
        </r>
      </text>
    </comment>
    <comment ref="D36" authorId="0" shapeId="0" xr:uid="{567A5D14-1854-4A39-AA34-349EDA373F34}">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FC5D4B5A-DA9B-4D51-8081-CDC0816DA73B}">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E2FC3D5C-FF6A-43EC-A828-987FE20E5CBA}">
      <text>
        <r>
          <rPr>
            <b/>
            <sz val="10"/>
            <color indexed="8"/>
            <rFont val="Arial"/>
            <family val="2"/>
          </rPr>
          <t xml:space="preserve">Portail Web: </t>
        </r>
        <r>
          <rPr>
            <sz val="10"/>
            <color indexed="8"/>
            <rFont val="Arial"/>
            <family val="2"/>
          </rPr>
          <t>une application basée sur le Web peut être appelée.</t>
        </r>
      </text>
    </comment>
    <comment ref="D48" authorId="0" shapeId="0" xr:uid="{E944ED9E-D881-4704-9CF9-570E83A18F75}">
      <text>
        <r>
          <rPr>
            <b/>
            <sz val="10"/>
            <color indexed="8"/>
            <rFont val="Arial"/>
            <family val="2"/>
          </rPr>
          <t>Appli:</t>
        </r>
        <r>
          <rPr>
            <sz val="10"/>
            <color indexed="8"/>
            <rFont val="Arial"/>
            <family val="2"/>
          </rPr>
          <t xml:space="preserve"> il existe une application pour smartphone.</t>
        </r>
      </text>
    </comment>
    <comment ref="D50" authorId="0" shapeId="0" xr:uid="{766C85A4-2CDB-4D1F-A97B-90D986DB2DCA}">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ED7F1FA5-CB73-4EDF-9520-4D469BE03E4B}">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EE72F1B7-4A57-476C-ABF6-EADAFED80412}">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AC304CC4-D13D-42B2-9D09-BFC316997D70}">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8E252C7F-2261-435B-8185-C5F6CEEC17B6}">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7A3AAC52-46D8-47A0-8563-545B70972A29}">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120F0196-1D9D-4717-87FF-BA10A2BE25D3}">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1F739876-E465-45EA-A66F-5831AE83F752}">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63688FA6-33DD-497D-8035-78BD64ABFE39}">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3DA840CD-02F8-4BC2-8C94-6A4C6D30D0B4}">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9B12681F-E17F-45D3-BC9F-1424157F3968}">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81B8F9D1-E617-4704-B8AF-7FB35FF02A86}">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EA9111F2-C07C-446A-84F0-F41F906EAF47}">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27160867-7497-49E5-8A08-9278D4728404}">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F995D073-2E02-4AA0-A377-8C6D0D603B9E}">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F8C15880-E8A3-4B95-97AE-E57CE8D624E6}">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665A8B4E-7967-4E3D-BF9E-FA773CF44807}">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76618735-41D9-406C-B8F1-C788E0F3336E}">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F9D055F5-48B4-4C69-A849-B0223A0A0060}">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585F3833-9744-484D-9908-035F4434C243}">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D93ECA66-80CD-4FF0-9B04-16BCEC24955D}">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17A51334-921D-409F-9340-BBC16E716A4C}">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A5D30A5B-6490-4FD1-81DA-5CD25065F909}">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437D9BDD-BD53-4F2D-A661-DAD9D842137E}">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C6D4CC83-373B-421A-BD05-8131D2FE7D82}">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CA92A024-A869-42E3-A2B1-CF57ABB5F948}">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CD93A86D-B49D-4B89-94CD-A9A3AD71069A}">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F68570DD-FB7B-46C5-AE31-F0818DF472AD}">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2669BB39-E3E2-4D10-BF08-A6177BFCF842}">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A33963B0-4EF7-4AA1-8A7F-90B5000AA66C}">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69A2C2E4-E8AD-4EAE-930A-94CB8D3A7E80}">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B6BB1B7A-B204-48F8-864B-D66836F596CB}">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E704A65-D4BE-4A37-BB98-B98068EC4814}">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F7ABEF38-7382-4391-BD2B-3C84F9CD2ABB}">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5FA192BF-52D2-4CA8-90D4-2EFC780695FA}">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96F0A362-EB85-4DD7-866F-C56CC725F751}">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5C1BDD35-DB55-414D-8AC2-5A4C194D2FA4}">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5E847F2D-BDBF-4E5B-B2D8-70F928EABFB5}">
      <text>
        <r>
          <rPr>
            <sz val="10"/>
            <color indexed="8"/>
            <rFont val="Arial"/>
            <family val="2"/>
          </rPr>
          <t>SGE = systèmes de gestion de l’énergie</t>
        </r>
      </text>
    </comment>
    <comment ref="D36" authorId="0" shapeId="0" xr:uid="{991BAED1-0DA7-470F-A74D-F6D7E03E2DAE}">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90EAC913-B196-4B64-B74B-F4105A5BFA31}">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C8AFF91A-56D9-4B34-AE8B-D04CA0B0471B}">
      <text>
        <r>
          <rPr>
            <b/>
            <sz val="10"/>
            <color indexed="8"/>
            <rFont val="Arial"/>
            <family val="2"/>
          </rPr>
          <t xml:space="preserve">Portail Web: </t>
        </r>
        <r>
          <rPr>
            <sz val="10"/>
            <color indexed="8"/>
            <rFont val="Arial"/>
            <family val="2"/>
          </rPr>
          <t>une application basée sur le Web peut être appelée.</t>
        </r>
      </text>
    </comment>
    <comment ref="D48" authorId="0" shapeId="0" xr:uid="{962F9D1B-0646-48F8-BBEE-3242ED8567D4}">
      <text>
        <r>
          <rPr>
            <b/>
            <sz val="10"/>
            <color indexed="8"/>
            <rFont val="Arial"/>
            <family val="2"/>
          </rPr>
          <t>Appli:</t>
        </r>
        <r>
          <rPr>
            <sz val="10"/>
            <color indexed="8"/>
            <rFont val="Arial"/>
            <family val="2"/>
          </rPr>
          <t xml:space="preserve"> il existe une application pour smartphone.</t>
        </r>
      </text>
    </comment>
    <comment ref="D50" authorId="0" shapeId="0" xr:uid="{5343348D-71D5-45CF-97F5-16158581E86B}">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9E5ADAEC-05CB-424F-A592-37F2CA8261CB}">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05C2B4D4-8DEF-4416-B7AF-BFACD6C04801}">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91D0589C-844C-478A-9B4B-C98946CD8B33}">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B4F8481A-38D3-4BC6-A5F7-D5D03FDD9F01}">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72E65491-7EDD-4CE3-9560-506466788E01}">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1E58287E-4B87-4CF9-9888-6E044CB5F87A}">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D26E8D65-AC43-46A3-B806-515214E35C2B}">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5BF454A6-FEC8-4C04-933C-44594010F3E7}">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84CC7D52-6DF7-457A-B7AA-7BEDA8392201}">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E9A29E70-C5FC-4EC6-907C-0C490DBDDF3E}">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D8C230F5-4C96-4AD0-8CB0-EB2A72BFAAEE}">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15A3CD96-E369-49EF-9AFE-060AA624482A}">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13FFB2E8-3AAC-4426-A501-C3894DBE1B0C}">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388BAEA1-B60F-429B-B73F-B957E85B01E2}">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1DFAA746-1308-405F-B8A3-1402A823AC30}">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979A22EE-2BF1-4D85-8D60-1CD77FFEAC6B}">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043EAD43-A0CC-4518-86C7-87B0AAE3D210}">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DF31B409-798C-4F31-8D90-87DDB3C87501}">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CE398225-164B-44F1-B46A-01E5910155C4}">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93EC2A1E-6945-4121-A226-F47BC0D0E3DA}">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1D5DF00A-371E-4D23-A6B3-8512CA34A4F1}">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6DC71E44-9029-4982-B161-4DABD75770CD}">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05560BD8-74AF-4FA2-AF82-180DEF1E0EF8}">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ED01BFFD-EDD0-4A50-B83E-AA7A27B2B0EE}">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02ACF2F7-C8BC-4F4C-B90A-8271FDF690BD}">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7EF5FB80-6FCE-4B5B-8467-65EBEA2E6910}">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E35F69B1-7368-443E-8616-10376AC4007C}">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89DFD4A3-D39F-4046-9B14-20F8C218EDFF}">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1A727965-8189-4945-8B08-031F3011802A}">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5E173888-0B80-4A71-9397-7A5192F458A1}">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D602DBAD-4035-4F10-9B75-196A0985CDA9}">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38A09A7-33E5-4899-88BF-E0FC12463AAE}">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7A86C6A2-D058-4307-8B5A-AC1F671249F4}">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971FD801-69D6-45C0-BD71-9324CFF1CE81}">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B74B217A-948B-4EF3-BEEA-FB5D400BFDD8}">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D57A0C2B-FC11-4CE3-9BB1-CCF20CBF8222}">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D9351DDC-1ADA-4004-81C2-D5AC1259F4FB}">
      <text>
        <r>
          <rPr>
            <sz val="10"/>
            <color indexed="8"/>
            <rFont val="Arial"/>
            <family val="2"/>
          </rPr>
          <t>SGE = systèmes de gestion de l’énergie</t>
        </r>
      </text>
    </comment>
    <comment ref="D36" authorId="0" shapeId="0" xr:uid="{0F209CB4-7939-44AD-9DAF-F5F3F4EB0920}">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6198D82F-55C3-4710-A275-ABE1A01C37CA}">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0DBC9555-1AF4-4B35-BE4A-1DE8156D2548}">
      <text>
        <r>
          <rPr>
            <b/>
            <sz val="10"/>
            <color indexed="8"/>
            <rFont val="Arial"/>
            <family val="2"/>
          </rPr>
          <t xml:space="preserve">Portail Web: </t>
        </r>
        <r>
          <rPr>
            <sz val="10"/>
            <color indexed="8"/>
            <rFont val="Arial"/>
            <family val="2"/>
          </rPr>
          <t>une application basée sur le Web peut être appelée.</t>
        </r>
      </text>
    </comment>
    <comment ref="D48" authorId="0" shapeId="0" xr:uid="{25E81B23-ADEA-4E74-B4F4-6CE80AE9DB36}">
      <text>
        <r>
          <rPr>
            <b/>
            <sz val="10"/>
            <color indexed="8"/>
            <rFont val="Arial"/>
            <family val="2"/>
          </rPr>
          <t>Appli:</t>
        </r>
        <r>
          <rPr>
            <sz val="10"/>
            <color indexed="8"/>
            <rFont val="Arial"/>
            <family val="2"/>
          </rPr>
          <t xml:space="preserve"> il existe une application pour smartphone.</t>
        </r>
      </text>
    </comment>
    <comment ref="D50" authorId="0" shapeId="0" xr:uid="{2B1F1EEC-1733-473C-BC25-45336BC82685}">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0D32F2E5-97C4-4E94-9DFC-9E0F8408D1A4}">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64F766D7-90A0-4AFD-AD58-2B1E8DDAAF96}">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7EEFD6A2-F60C-4239-8DC9-0496F829EC81}">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1F30E80F-3C15-48A3-BF78-668608DF5DB0}">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673BD813-6572-4D97-A61C-81E39512931C}">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4320024D-A66B-4588-810D-23A40E27AAE0}">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375A0E29-93F3-473C-9ACA-0A0A19D10ADC}">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20FBEE70-8C59-4214-BBCC-612FC678FED6}">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2AA4D9B9-6573-482D-9998-C5ABE92522C8}">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4D8566F7-2936-48DE-9180-C9458BFBC2A2}">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39D45FDD-49DB-45F6-98B9-EBF94E7FA34C}">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8A1D534C-F9B2-4639-BE88-655DA3EFD423}">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B7F2F8E8-AB8B-462C-A47D-B6DA071957DC}">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6B8F702A-32F2-4CC0-BFC3-78250ABE7411}">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88805FE3-25B1-46C2-9E30-B92F12D21E84}">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6024D179-F651-494C-B4F3-3E326F0BBFB0}">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505D271E-EC79-49AC-B168-36A1CCAEE264}">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2049B052-CC19-4284-B5A1-21C226C6339E}">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2D77EEDE-F7E3-4029-86C8-C1D648B4F2A3}">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9A65611D-1986-49E2-93FC-FF5EA1F58406}">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4EEB0918-3089-44B1-8F65-D17F6095506D}">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D0919640-37D8-4F60-A9A9-2E997ABC0A1B}">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4C7A955A-A3E2-4CD7-A0CF-74FF65A8E074}">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0ABCCB7E-63F2-4954-9557-878AE05B1A35}">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37D856EF-2D43-4584-A69A-7154A220B516}">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7DDB47F4-2009-488A-8CA4-F73699CA28C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5E549762-2AC5-444A-9C26-06FD1828C4FA}">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0DEED5B1-313B-44C2-BD4C-ABCD3911A7AD}">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E57EA145-073D-4085-89D2-8E63A90A079B}">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95B75399-4965-41C4-9AEA-CE0F8E4D83E2}">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7DCC7240-7501-4F9F-8CA1-4F4492F6DEE8}">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1E868704-5369-42BF-BC90-0C5B8D72BC23}">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FEC1A58B-FDA5-4835-9EDF-F2AB35E1E997}">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1B700381-E18F-4BA1-B62D-760EF95D66EC}">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B09A188D-9FC9-4BAC-B64F-37ADA7B56A6B}">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20CBD598-2443-4494-8D64-B22D10E5663D}">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EC2EAA1D-233D-4FA0-B661-4D53EA5B79ED}">
      <text>
        <r>
          <rPr>
            <sz val="10"/>
            <color indexed="8"/>
            <rFont val="Arial"/>
            <family val="2"/>
          </rPr>
          <t>SGE = systèmes de gestion de l’énergie</t>
        </r>
      </text>
    </comment>
    <comment ref="D36" authorId="0" shapeId="0" xr:uid="{4812C3C6-CA21-49B0-A889-59FCFAEA877F}">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ED13D06E-FC72-47E2-AAF0-6C7C052F31A7}">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1387F23F-BB50-4670-AB30-F6A5A6C9BD2C}">
      <text>
        <r>
          <rPr>
            <b/>
            <sz val="10"/>
            <color indexed="8"/>
            <rFont val="Arial"/>
            <family val="2"/>
          </rPr>
          <t xml:space="preserve">Portail Web: </t>
        </r>
        <r>
          <rPr>
            <sz val="10"/>
            <color indexed="8"/>
            <rFont val="Arial"/>
            <family val="2"/>
          </rPr>
          <t>une application basée sur le Web peut être appelée.</t>
        </r>
      </text>
    </comment>
    <comment ref="D48" authorId="0" shapeId="0" xr:uid="{8687CAF6-4565-4FD7-BCBE-F2FEFC3C3156}">
      <text>
        <r>
          <rPr>
            <b/>
            <sz val="10"/>
            <color indexed="8"/>
            <rFont val="Arial"/>
            <family val="2"/>
          </rPr>
          <t>Appli:</t>
        </r>
        <r>
          <rPr>
            <sz val="10"/>
            <color indexed="8"/>
            <rFont val="Arial"/>
            <family val="2"/>
          </rPr>
          <t xml:space="preserve"> il existe une application pour smartphone.</t>
        </r>
      </text>
    </comment>
    <comment ref="D50" authorId="0" shapeId="0" xr:uid="{A771C133-B19F-4430-B04F-72676C1BF0E3}">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BB403364-D885-4228-B255-F266C0840607}">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D112FC6C-2EC0-4F53-8B23-0E1EEBD50038}">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9AEA70F0-DC36-44CB-ACE1-8EF264E0C467}">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6B8CCC4A-B537-4967-94DD-6498F22E7741}">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CA5B475C-ED3C-45F8-B12C-7352954AD088}">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245BE9A1-1840-45F6-AAD6-4C0B41A57782}">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F114FB46-1F9A-4B98-A387-F1FA1EA32F78}">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A76C9CF5-053D-4AA0-B2C2-C759B9FA3088}">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0179DBAE-32A7-44C0-A60E-B3015042DCB0}">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9C496477-9B67-4B1A-92A9-005C265D5D59}">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F5EEFB5B-ED38-4E15-BEBB-2A9B48BD283D}">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CC34EE64-20A3-409E-B909-FB753C200C74}">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D9E182B0-899A-45E9-958B-A2DA563C578F}">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1946910A-2E2D-48CA-90E9-85ECF6DB1259}">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233C3DE9-FADB-4F2E-852C-45D345C67D94}">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C1F1BAED-7103-48D9-8115-8CB7883CE7C5}">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05F79DFD-E414-4AFC-86F0-29C2FBD07D31}">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38B50ED0-471E-4807-B8F4-D91BD21BEABE}">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0DEC8786-0E57-4F3C-835B-7E2EA50BDEAE}">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B71C7161-4852-445C-996D-009FC16AE01E}">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5CA1C59B-E52F-4272-A201-3C318C20B90D}">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A719B3EA-9558-41D3-9A20-80010412EDBB}">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110175DB-4E1A-4946-AC5C-F054F364BF43}">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19CB9B22-A00F-4336-A516-8672CDBDE012}">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9DD822BB-D89B-43F6-B4F5-AAA5F35CDFE3}">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820A8EBF-86AF-4B41-A221-BF94B98D5AFD}">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1AAFBBA3-C714-4C5E-9D82-11A554C06F35}">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2CAA0A16-5C17-4120-A296-FF16B90369C5}">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C149722D-972D-4840-8D2E-2B54BCCEC4A0}">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20A600C4-493F-4E21-9913-B0CC5CD88C83}">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3D76BEA9-7F9D-4C5C-81EE-1571C988334F}">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6FDCC25F-9BCD-4ADE-9F73-BAD2D41B017B}">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132E6AC8-9779-474F-8121-5E365B253F23}">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64D8398B-2BAA-49EF-9C8E-1B79B095E003}">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13932C1D-089D-4DC5-B0CB-EC4C1401FF94}">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778B161A-D8C7-4B02-9047-7A94950A3C80}">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F380BB8E-D41B-4DF2-8FA8-A10022AB163B}">
      <text>
        <r>
          <rPr>
            <sz val="10"/>
            <color indexed="8"/>
            <rFont val="Arial"/>
            <family val="2"/>
          </rPr>
          <t>SGE = systèmes de gestion de l’énergie</t>
        </r>
      </text>
    </comment>
    <comment ref="D36" authorId="0" shapeId="0" xr:uid="{D5C4B8A9-4F19-410A-AB77-EB0FCEA5DF36}">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F3FF49A8-9153-47E9-BBA6-7EF4C7DFDAA8}">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1FEEF295-27A8-48E4-94CB-896FFF63F32E}">
      <text>
        <r>
          <rPr>
            <b/>
            <sz val="10"/>
            <color indexed="8"/>
            <rFont val="Arial"/>
            <family val="2"/>
          </rPr>
          <t xml:space="preserve">Portail Web: </t>
        </r>
        <r>
          <rPr>
            <sz val="10"/>
            <color indexed="8"/>
            <rFont val="Arial"/>
            <family val="2"/>
          </rPr>
          <t>une application basée sur le Web peut être appelée.</t>
        </r>
      </text>
    </comment>
    <comment ref="D48" authorId="0" shapeId="0" xr:uid="{FE081E6B-5829-495F-BD14-761A901CC314}">
      <text>
        <r>
          <rPr>
            <b/>
            <sz val="10"/>
            <color indexed="8"/>
            <rFont val="Arial"/>
            <family val="2"/>
          </rPr>
          <t>Appli:</t>
        </r>
        <r>
          <rPr>
            <sz val="10"/>
            <color indexed="8"/>
            <rFont val="Arial"/>
            <family val="2"/>
          </rPr>
          <t xml:space="preserve"> il existe une application pour smartphone.</t>
        </r>
      </text>
    </comment>
    <comment ref="D50" authorId="0" shapeId="0" xr:uid="{07C7FE4D-3CDD-471F-8504-F2CAD561CCB4}">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27495055-76BF-4069-B1A0-E07D0238468B}">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F561A27E-8ADA-43DD-AA3A-AD84280F52AA}">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68C530E8-11A3-4984-BE48-4D655C0F8197}">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B822F94B-A3D2-4F58-8B8B-3EF6F8A8CE5E}">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0AB13282-13FE-4DF1-859E-DF860C3E4693}">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1A6FC3CA-F922-445E-A3A0-1FFB82F6DBA3}">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64D3FADF-1193-4811-B0BA-24DBE296E853}">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207CAE15-997E-4E16-A76A-84D61FC80DDF}">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95CC9BD1-9E18-45D0-A995-5F343AECD40C}">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12F790AA-561D-481E-83AF-6036CA334018}">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DEB5454E-BD73-4E02-8854-D655ECEE1005}">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0296E457-CA02-4D24-917A-8B8395F776F8}">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39F4177B-42A6-4517-8B9E-5F51D1B3BB6E}">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E42A0FE6-B159-446B-ABA8-FEF4F638C9B3}">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362290D0-26BD-4B61-8F9E-06044D7BDEC6}">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7D597A61-E5FC-41C8-A7CB-7338163880D2}">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89C9F56F-E55C-479B-A352-3D299ED17765}">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7110DE4D-E24D-4D95-B917-60F1B25808C1}">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BB9799A0-899C-4748-8C1E-950954A8ED13}">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7A5B8E03-EE3C-4F46-A963-FE6485C80206}">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63FDF092-32A5-4368-8D83-0281F932004F}">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60C6D443-3C63-41BA-AA70-6BA6ACA7EBEC}">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874087CE-B59C-4FB2-8724-3A5A4456C2B2}">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19C8E975-9A85-4A5E-87ED-8CE03ADEC403}">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4DE11775-25B4-4DCD-8876-E84F8A995325}">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71873F03-007C-4C7C-BE96-6C53E5F2A35B}">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2E76AE2C-1845-4E6F-87CC-37D29CB9E9D1}">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A7B00BE6-C0F5-445E-9161-3A5CC7BB293E}">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4A07019B-E57E-4FB1-8D89-44B1EE8D6301}">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1AF51729-6514-4BF8-8B48-16AB4A509C68}">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BFAD596B-FE79-4BFC-865A-E52E08E8F37D}">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04D52759-D748-4387-BF0F-206B807A81CC}">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709691FD-D2C9-4CA9-B98C-07904E9C1B52}">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EDC0B6F0-EE2A-4F90-8A85-4A8E63731F1B}">
      <text>
        <r>
          <rPr>
            <sz val="10"/>
            <color indexed="8"/>
            <rFont val="Arial"/>
            <family val="2"/>
          </rPr>
          <t>SGE = systèmes de gestion de l’énergie</t>
        </r>
      </text>
    </comment>
    <comment ref="D36" authorId="0" shapeId="0" xr:uid="{CFEF7264-334A-49D7-A202-A38008FA54D8}">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C07D190D-A342-4F38-90E7-153587F624DF}">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61225A68-8709-47C0-81F6-ECEFA76C169D}">
      <text>
        <r>
          <rPr>
            <b/>
            <sz val="10"/>
            <color indexed="8"/>
            <rFont val="Arial"/>
            <family val="2"/>
          </rPr>
          <t xml:space="preserve">Portail Web: </t>
        </r>
        <r>
          <rPr>
            <sz val="10"/>
            <color indexed="8"/>
            <rFont val="Arial"/>
            <family val="2"/>
          </rPr>
          <t>une application basée sur le Web peut être appelée.</t>
        </r>
      </text>
    </comment>
    <comment ref="D48" authorId="0" shapeId="0" xr:uid="{26C98227-C3AC-4FBC-B60B-1E5E2DFEB6FF}">
      <text>
        <r>
          <rPr>
            <b/>
            <sz val="10"/>
            <color indexed="8"/>
            <rFont val="Arial"/>
            <family val="2"/>
          </rPr>
          <t>Appli:</t>
        </r>
        <r>
          <rPr>
            <sz val="10"/>
            <color indexed="8"/>
            <rFont val="Arial"/>
            <family val="2"/>
          </rPr>
          <t xml:space="preserve"> il existe une application pour smartphone.</t>
        </r>
      </text>
    </comment>
    <comment ref="D50" authorId="0" shapeId="0" xr:uid="{DD42E1BC-D093-4C83-8C1D-59AC4991E1F5}">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0647410A-E2F8-4A75-8899-9CDE00C2522D}">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56C87CFB-2EAD-4F5B-AD05-A3DA1A10D838}">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72357589-8F32-4AF8-9245-ADC3DD19A228}">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9CEF6D9D-B5D2-4F92-A018-DC3E2F98DBA9}">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EAFD1836-2426-4ED5-B559-C88273DE3FA4}">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9B624759-F2A8-4323-9F5C-A0555680E810}">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07801E2F-8D76-4346-AC0C-C8D5313901BF}">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EF7D3A2E-B2A7-442E-8D15-3C266FF25942}">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F25AD58C-2E12-4940-BE68-605BA6864872}">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B062F428-B120-45BA-AA45-94525D87E437}">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B5A0B3CE-2638-42D1-9D19-0B15F4C3E58A}">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93535A04-C8E9-4436-965F-025415150762}">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26D0AD0C-4DB5-48E2-BF68-95576B54964B}">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01E49C76-AC15-4E2D-A9CE-031DE79D632C}">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80CF70F4-9262-4CAF-952F-0B283BE74943}">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4909C7B1-6230-46B3-9BCF-175E3CBDBC30}">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9604D029-BEC7-43DF-A0DA-40FCC875CA1D}">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F82FBDB4-D0BC-4C9B-AE08-FEE7167D45F0}">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C3C65A1F-19B0-4C8F-AE8F-74D0130A431D}">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32ABEA5B-6DDF-4336-BD49-D74E8F05BB6D}">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C20CDF7D-1B92-4606-A08A-B44E41316F1B}">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217ECF41-27EE-41BA-A3EE-F5433880C5E2}">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75582B7F-6080-4D88-94B2-65827A1CD936}">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E813E2A5-4CB2-4010-BA2F-774618623F3F}">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9F9D83DF-A8EC-4E99-BD63-AA71B3F54BFC}">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FE3F3601-7CCE-4FB9-B41B-FA47D4CD3818}">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4F70F535-5486-42F2-BB3C-1C4DE526351E}">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F87F5E0B-D5AA-45AD-81E2-141D3F01A5BE}">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E44F8B14-BEB7-4E09-8507-2EC3B069EA16}">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4B79E53C-2D2E-44C6-8482-384BB839CCFD}">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70641E0A-7A3E-46D7-8019-851390DCEF44}">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9870F26-7968-46B5-84AA-C5E99EA7A5CC}">
      <text>
        <r>
          <rPr>
            <b/>
            <sz val="10"/>
            <color indexed="8"/>
            <rFont val="Arial"/>
            <family val="2"/>
          </rPr>
          <t xml:space="preserve">Inscription: </t>
        </r>
        <r>
          <rPr>
            <sz val="10"/>
            <color indexed="8"/>
            <rFont val="Arial"/>
            <family val="2"/>
          </rPr>
          <t>processus de l’utilisateur de la station de recharge pour demander/inscrire une station de recharge</t>
        </r>
      </text>
    </comment>
    <comment ref="D19" authorId="0" shapeId="0" xr:uid="{9DEA1E8B-7975-4819-9B98-B15CB53055F2}">
      <text>
        <r>
          <rPr>
            <b/>
            <sz val="10"/>
            <color indexed="8"/>
            <rFont val="Arial"/>
            <family val="2"/>
          </rPr>
          <t>Activation:</t>
        </r>
        <r>
          <rPr>
            <sz val="10"/>
            <color indexed="8"/>
            <rFont val="Arial"/>
            <family val="2"/>
          </rPr>
          <t xml:space="preserve"> la station de recharge est connectée au système. </t>
        </r>
      </text>
    </comment>
    <comment ref="D21" authorId="0" shapeId="0" xr:uid="{EA9C6BE7-7DC7-45F2-9C88-6D15C19F10C6}">
      <text>
        <r>
          <rPr>
            <b/>
            <sz val="10"/>
            <color indexed="8"/>
            <rFont val="Arial"/>
            <family val="2"/>
          </rPr>
          <t>Onboarding:</t>
        </r>
        <r>
          <rPr>
            <sz val="10"/>
            <color indexed="8"/>
            <rFont val="Arial"/>
            <family val="2"/>
          </rPr>
          <t xml:space="preserve"> l’utilisateur de la station de recharge reçoit l’accès à la station de recharge et, le cas échéant, une instruction.</t>
        </r>
      </text>
    </comment>
    <comment ref="D30" authorId="0" shapeId="0" xr:uid="{F8B90B54-F6FA-4F50-884E-AD8FCF041950}">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2FD87709-17A1-4B95-892F-05D5F936F644}">
      <text>
        <r>
          <rPr>
            <b/>
            <sz val="10"/>
            <color indexed="8"/>
            <rFont val="Arial"/>
            <family val="2"/>
          </rPr>
          <t>Intégration de systèmes tiers:</t>
        </r>
        <r>
          <rPr>
            <sz val="10"/>
            <color indexed="8"/>
            <rFont val="Arial"/>
            <family val="2"/>
          </rPr>
          <t xml:space="preserve"> Le système peut communiquer avec d’autres plateformes/systèmes tiers, p. ex. pour le décompte RCP ou SGE.</t>
        </r>
      </text>
    </comment>
    <comment ref="D33" authorId="0" shapeId="0" xr:uid="{353D3B65-89E2-4EEC-A860-33099F1C4FE9}">
      <text>
        <r>
          <rPr>
            <sz val="10"/>
            <color indexed="8"/>
            <rFont val="Arial"/>
            <family val="2"/>
          </rPr>
          <t>SGE = systèmes de gestion de l’énergie</t>
        </r>
      </text>
    </comment>
    <comment ref="D36" authorId="0" shapeId="0" xr:uid="{0E23273B-0C24-4093-A3B4-DED28EAA5368}">
      <text>
        <r>
          <rPr>
            <b/>
            <sz val="10"/>
            <color indexed="8"/>
            <rFont val="Arial"/>
            <family val="2"/>
          </rPr>
          <t xml:space="preserve">Gestion statique de la charge: </t>
        </r>
        <r>
          <rPr>
            <sz val="10"/>
            <color indexed="8"/>
            <rFont val="Arial"/>
            <family val="2"/>
          </rPr>
          <t>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1D3ECAAC-F9FE-4A36-B5C0-6C1CCB4DADBB}">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86593285-A6E9-477A-A83E-3C318578C9CE}">
      <text>
        <r>
          <rPr>
            <b/>
            <sz val="10"/>
            <color indexed="8"/>
            <rFont val="Arial"/>
            <family val="2"/>
          </rPr>
          <t xml:space="preserve">Portail Web: </t>
        </r>
        <r>
          <rPr>
            <sz val="10"/>
            <color indexed="8"/>
            <rFont val="Arial"/>
            <family val="2"/>
          </rPr>
          <t>une application basée sur le Web peut être appelée.</t>
        </r>
      </text>
    </comment>
    <comment ref="D48" authorId="0" shapeId="0" xr:uid="{3017F7B2-1D72-470B-BA6F-112688A9192D}">
      <text>
        <r>
          <rPr>
            <b/>
            <sz val="10"/>
            <color indexed="8"/>
            <rFont val="Arial"/>
            <family val="2"/>
          </rPr>
          <t xml:space="preserve">Appli: </t>
        </r>
        <r>
          <rPr>
            <sz val="10"/>
            <color indexed="8"/>
            <rFont val="Arial"/>
            <family val="2"/>
          </rPr>
          <t>il existe une application pour smartphone.</t>
        </r>
      </text>
    </comment>
    <comment ref="D50" authorId="0" shapeId="0" xr:uid="{43DFF525-C40A-447D-828E-05C7BA507ED5}">
      <text>
        <r>
          <rPr>
            <b/>
            <sz val="10"/>
            <color indexed="8"/>
            <rFont val="Arial"/>
            <family val="2"/>
          </rPr>
          <t>Aperçu des transactions:</t>
        </r>
        <r>
          <rPr>
            <sz val="10"/>
            <color indexed="8"/>
            <rFont val="Arial"/>
            <family val="2"/>
          </rPr>
          <t xml:space="preserve"> les utilisateurs peuvent consulter leurs utilisations et paiements antérieurs et les télécharger comme justificatifs si nécessaire. </t>
        </r>
      </text>
    </comment>
    <comment ref="D51" authorId="0" shapeId="0" xr:uid="{3DC99533-50BB-4AB8-B91F-6FADEEA434A8}">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49DC4F2A-0FAB-40CA-A3D6-40A22DCDCC69}">
      <text>
        <r>
          <rPr>
            <b/>
            <sz val="10"/>
            <color indexed="8"/>
            <rFont val="Arial"/>
            <family val="2"/>
          </rPr>
          <t xml:space="preserve">Contrôle actif de l’activité de chargement: </t>
        </r>
        <r>
          <rPr>
            <sz val="10"/>
            <color indexed="8"/>
            <rFont val="Arial"/>
            <family val="2"/>
          </rPr>
          <t>les utilisateurs peuvent p. ex. contrôler le moment ou le mode de chargement.</t>
        </r>
      </text>
    </comment>
    <comment ref="D54" authorId="0" shapeId="0" xr:uid="{A0B3076B-C47D-48C4-ABAA-194E6F7EFC62}">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16F5A2E9-4298-4C9C-ADB5-4A017A7A61D2}">
      <text>
        <r>
          <rPr>
            <b/>
            <sz val="10"/>
            <color indexed="8"/>
            <rFont val="Arial"/>
            <family val="2"/>
          </rPr>
          <t xml:space="preserve">Chargement économique: </t>
        </r>
        <r>
          <rPr>
            <sz val="10"/>
            <color indexed="8"/>
            <rFont val="Arial"/>
            <family val="2"/>
          </rPr>
          <t>le véhicule est rechargé aux heures où les tarifs d’électricité sont avantageux, p. ex. la nuit avec un tarif heures pleines/creuses.</t>
        </r>
      </text>
    </comment>
    <comment ref="D56" authorId="0" shapeId="0" xr:uid="{E92BD028-F513-49DC-883C-8B1CD866C7F5}">
      <text>
        <r>
          <rPr>
            <b/>
            <sz val="10"/>
            <color indexed="8"/>
            <rFont val="Arial"/>
            <family val="2"/>
          </rPr>
          <t>Chargement prioritaire:</t>
        </r>
        <r>
          <rPr>
            <sz val="10"/>
            <color indexed="8"/>
            <rFont val="Arial"/>
            <family val="2"/>
          </rPr>
          <t xml:space="preserve"> le véhicule doit être chargé le plus rapidement possible. Dans ce cas, davantage de puissance est attribuée au véhicule (moyennant un supplément de prix le cas échéant)</t>
        </r>
      </text>
    </comment>
    <comment ref="D57" authorId="0" shapeId="0" xr:uid="{E71C05FA-27FE-4D2A-AAA5-C9929A3D0903}">
      <text>
        <r>
          <rPr>
            <b/>
            <sz val="10"/>
            <color indexed="8"/>
            <rFont val="Arial"/>
            <family val="2"/>
          </rPr>
          <t xml:space="preserve">Prise en compte des limites de chargement: </t>
        </r>
        <r>
          <rPr>
            <sz val="10"/>
            <color indexed="8"/>
            <rFont val="Arial"/>
            <family val="2"/>
          </rPr>
          <t>le véhicule doit être chargé au maximum jusqu’à un certain pourcentage afin d’économiser la batterie.</t>
        </r>
        <r>
          <rPr>
            <b/>
            <sz val="10"/>
            <color indexed="8"/>
            <rFont val="Arial"/>
            <family val="2"/>
          </rPr>
          <t xml:space="preserve">
</t>
        </r>
      </text>
    </comment>
    <comment ref="D64" authorId="0" shapeId="0" xr:uid="{4DC3D326-8A01-4282-A7C7-CD0C66A69B89}">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3FAEF8B9-C6D2-41DB-811B-DFC7DC58E4BD}">
      <text>
        <r>
          <rPr>
            <b/>
            <sz val="10"/>
            <color indexed="8"/>
            <rFont val="Arial"/>
            <family val="2"/>
          </rPr>
          <t xml:space="preserve">Hotline 24/7: </t>
        </r>
        <r>
          <rPr>
            <sz val="10"/>
            <color indexed="8"/>
            <rFont val="Arial"/>
            <family val="2"/>
          </rPr>
          <t>en cas de questions ou de problèmes, les utilisateurs de stations de recharge peuvent s’adresser à une Hotline, 24 heures sur 24.</t>
        </r>
        <r>
          <rPr>
            <b/>
            <sz val="10"/>
            <color indexed="8"/>
            <rFont val="Arial"/>
            <family val="2"/>
          </rPr>
          <t xml:space="preserve"> </t>
        </r>
      </text>
    </comment>
    <comment ref="D67" authorId="0" shapeId="0" xr:uid="{DB17781B-F030-402D-A628-01FDD867E40F}">
      <text>
        <r>
          <rPr>
            <b/>
            <sz val="10"/>
            <color indexed="8"/>
            <rFont val="Arial"/>
            <family val="2"/>
          </rPr>
          <t xml:space="preserve">Gestion des incidents: </t>
        </r>
        <r>
          <rPr>
            <sz val="10"/>
            <color indexed="8"/>
            <rFont val="Arial"/>
            <family val="2"/>
          </rPr>
          <t>les dysfonctionnements de la station de recharge sont identifiés et signalés par une alarme.</t>
        </r>
      </text>
    </comment>
    <comment ref="D68" authorId="0" shapeId="0" xr:uid="{4205CE78-093D-4349-8CB9-2249A57FB917}">
      <text>
        <r>
          <rPr>
            <b/>
            <sz val="10"/>
            <color indexed="8"/>
            <rFont val="Arial"/>
            <family val="2"/>
          </rPr>
          <t xml:space="preserve">Maintenance à distance: </t>
        </r>
        <r>
          <rPr>
            <sz val="10"/>
            <color indexed="8"/>
            <rFont val="Arial"/>
            <family val="2"/>
          </rPr>
          <t>les problèmes de logiciel les plus courants des stations de recharge peuvent être résolus en ligne, sans qu’un technicien doive se rendre sur place, p. ex. via un redémarrage (à distance).</t>
        </r>
      </text>
    </comment>
    <comment ref="D69" authorId="0" shapeId="0" xr:uid="{9F81F46E-6F9D-482F-84F9-E739FB05DE0A}">
      <text>
        <r>
          <rPr>
            <b/>
            <sz val="10"/>
            <color indexed="8"/>
            <rFont val="Arial"/>
            <family val="2"/>
          </rPr>
          <t xml:space="preserve">Dépannage sur place: </t>
        </r>
        <r>
          <rPr>
            <sz val="10"/>
            <color indexed="8"/>
            <rFont val="Arial"/>
            <family val="2"/>
          </rPr>
          <t>les dysfonctionnements sont réparés sur place, moyennant ou non un supplément</t>
        </r>
        <r>
          <rPr>
            <b/>
            <sz val="10"/>
            <color indexed="8"/>
            <rFont val="Arial"/>
            <family val="2"/>
          </rPr>
          <t>.</t>
        </r>
      </text>
    </comment>
    <comment ref="D72" authorId="0" shapeId="0" xr:uid="{61CF1A9B-4D0A-4A78-AFA9-830D3B6DF467}">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t>
        </r>
        <r>
          <rPr>
            <b/>
            <sz val="10"/>
            <color indexed="8"/>
            <rFont val="Arial"/>
            <family val="2"/>
          </rPr>
          <t xml:space="preserve">
Jusqu’à l’encaissement: </t>
        </r>
        <r>
          <rPr>
            <sz val="10"/>
            <color indexed="8"/>
            <rFont val="Arial"/>
            <family val="2"/>
          </rPr>
          <t>l’entreprise de services prend en charge l’ensemble du processus de facturation, de la saisie des données à l’encaissement en passant par la facturation.</t>
        </r>
      </text>
    </comment>
    <comment ref="D75" authorId="0" shapeId="0" xr:uid="{389ABB3E-0E7C-4C3C-8976-3F5163E2537A}">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EA442140-57E4-4BF1-AE63-E6EAA391C1A7}">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6B956448-B37E-4E6E-B7DB-11CB1EDA1F32}">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xml:space="preserve">
Tarifs statiques: </t>
        </r>
        <r>
          <rPr>
            <sz val="10"/>
            <color indexed="8"/>
            <rFont val="Arial"/>
            <family val="2"/>
          </rPr>
          <t xml:space="preserve">la station de recharge peut être décomptée avec plusieurs tarifs statiques définis de manière fixe, p. ex. avec un tarif heures pleines/creuses.
</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1AE3D582-C818-41EF-8B1E-12BA5E0AD4A4}">
      <text>
        <r>
          <rPr>
            <b/>
            <sz val="10"/>
            <color indexed="8"/>
            <rFont val="Arial"/>
            <family val="2"/>
          </rPr>
          <t xml:space="preserve">Différents niveaux tarifaires: </t>
        </r>
        <r>
          <rPr>
            <sz val="10"/>
            <color indexed="8"/>
            <rFont val="Arial"/>
            <family val="2"/>
          </rPr>
          <t xml:space="preserve">les utilisateurs peuvent être regroupés et ainsi se voir attribuer différents tarifs. </t>
        </r>
      </text>
    </comment>
    <comment ref="D84" authorId="0" shapeId="0" xr:uid="{87AD34DC-EEE7-44AA-A0F6-DDAAFABE8FAB}">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3608FA4D-4752-4CDD-A718-0010C1B06AAC}">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7FAB8FFF-8B37-493B-968E-400C1B03843D}">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1933D947-E3B5-4BB7-B2AE-D3ED923E004C}">
      <text>
        <r>
          <rPr>
            <b/>
            <sz val="10"/>
            <color indexed="8"/>
            <rFont val="Arial"/>
            <family val="2"/>
          </rPr>
          <t xml:space="preserve">Décompte du chargement bidirectionnel: </t>
        </r>
        <r>
          <rPr>
            <sz val="10"/>
            <color indexed="8"/>
            <rFont val="Arial"/>
            <family val="2"/>
          </rPr>
          <t>le chargement bidirectionnel peut être géré et décompté.</t>
        </r>
      </text>
    </comment>
    <comment ref="D89" authorId="0" shapeId="0" xr:uid="{FF249EA9-4F21-42F2-B370-80F545EE2679}">
      <text>
        <r>
          <rPr>
            <b/>
            <sz val="10"/>
            <color indexed="8"/>
            <rFont val="Arial"/>
            <family val="2"/>
          </rPr>
          <t>Décompte RCP:</t>
        </r>
        <r>
          <rPr>
            <sz val="10"/>
            <color indexed="8"/>
            <rFont val="Arial"/>
            <family val="2"/>
          </rPr>
          <t xml:space="preserve"> en plus de l’infrastructure de recharge, un RCP (= regroupement pour consommation propre) peut être décompté</t>
        </r>
        <r>
          <rPr>
            <b/>
            <sz val="10"/>
            <color indexed="8"/>
            <rFont val="Arial"/>
            <family val="2"/>
          </rPr>
          <t>.</t>
        </r>
      </text>
    </comment>
    <comment ref="D90" authorId="0" shapeId="0" xr:uid="{19270A57-CFC7-42E6-A90A-8AAF18EA9061}">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62D43875-ECCB-435A-86E9-90448AF82138}">
      <text>
        <r>
          <rPr>
            <b/>
            <sz val="10"/>
            <color indexed="8"/>
            <rFont val="Arial"/>
            <family val="2"/>
          </rPr>
          <t>Décompte des frais annexes:</t>
        </r>
        <r>
          <rPr>
            <sz val="10"/>
            <color indexed="8"/>
            <rFont val="Arial"/>
            <family val="2"/>
          </rPr>
          <t xml:space="preserve"> en plus de l’infrastructure de recharge, des frais annexes (supplémentaires) peuvent être décomptés.</t>
        </r>
      </text>
    </comment>
    <comment ref="D101" authorId="0" shapeId="0" xr:uid="{DFF90DB4-0D59-42F5-81BA-35D74031C07C}">
      <text>
        <r>
          <rPr>
            <b/>
            <sz val="10"/>
            <color indexed="8"/>
            <rFont val="Arial"/>
            <family val="2"/>
          </rPr>
          <t>Fonction de reporting:</t>
        </r>
        <r>
          <rPr>
            <sz val="10"/>
            <color indexed="8"/>
            <rFont val="Arial"/>
            <family val="2"/>
          </rPr>
          <t xml:space="preserve"> les données d’utilisation peuvent être mises à disposition, p. ex. pour les rapports de durabilité et les reportings.</t>
        </r>
      </text>
    </comment>
    <comment ref="D103" authorId="0" shapeId="0" xr:uid="{50CE8992-D408-40E3-B708-8C7EC35CE90A}">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F563B9D2-8597-4B7D-93DD-46626E31BA5C}">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9C50DD05-36A3-42B8-ADDF-2D0F3FBBD789}">
      <text>
        <r>
          <rPr>
            <b/>
            <sz val="10"/>
            <color indexed="8"/>
            <rFont val="Arial"/>
            <family val="2"/>
          </rPr>
          <t>Station de recharge accessible à tous dans le même réseau:</t>
        </r>
        <r>
          <rPr>
            <sz val="10"/>
            <color indexed="8"/>
            <rFont val="Arial"/>
            <family val="2"/>
          </rPr>
          <t xml:space="preserve"> Les utilisateurs de stations de recharge peuvent accéder, à l’aide de leur moyen d’accès, aux stations de recharge accessibles à tous du même fournisseur.</t>
        </r>
      </text>
    </comment>
    <comment ref="D111" authorId="0" shapeId="0" xr:uid="{482A1708-D082-4831-BA40-A8F73EF991BF}">
      <text>
        <r>
          <rPr>
            <b/>
            <sz val="10"/>
            <color indexed="8"/>
            <rFont val="Arial"/>
            <family val="2"/>
          </rPr>
          <t xml:space="preserve">Roaming avec accès identique: </t>
        </r>
        <r>
          <rPr>
            <sz val="10"/>
            <color indexed="8"/>
            <rFont val="Arial"/>
            <family val="2"/>
          </rPr>
          <t>les utilisateurs de stations de recharge peuvent accéder, à l’aide de leur moyen d’accès, aux stations de recharge accessibles à tous d’une autre fournisseur.</t>
        </r>
      </text>
    </comment>
    <comment ref="D113" authorId="0" shapeId="0" xr:uid="{15EF3B16-4F1E-41F8-BBEE-CE2BCE5929CC}">
      <text>
        <r>
          <rPr>
            <b/>
            <sz val="10"/>
            <color indexed="8"/>
            <rFont val="Arial"/>
            <family val="2"/>
          </rPr>
          <t>Décompte d’une station de recharge accessible à tous:</t>
        </r>
        <r>
          <rPr>
            <sz val="10"/>
            <color indexed="8"/>
            <rFont val="Arial"/>
            <family val="2"/>
          </rPr>
          <t xml:space="preserve"> les stations de recharge sur les places de stationnement accessibles à tous, comme les places de stationnement pour visiteurs, sont rendues accessibles à tous et décomptées par le même fournisseur.</t>
        </r>
      </text>
    </comment>
    <comment ref="D114" authorId="0" shapeId="0" xr:uid="{D46D3C08-160C-40E6-8A75-CC9DF1BB614A}">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22847F1D-7307-4D2F-BE2C-46841B3D57C6}">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07F4D339-D437-41BF-81BB-C5AE5850F63D}">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A4446715-865F-4387-AAC9-3C37625D8941}">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851D81F0-CEBF-420A-8ABD-13C0B94E9F3E}">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936EC9EA-D05F-46D1-B32D-87966BA19248}">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BBED3A9D-CF79-410F-8D71-66C683DBAC9B}">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13B48C7F-B6A5-42FF-A807-765019462588}">
      <text>
        <r>
          <rPr>
            <sz val="10"/>
            <color indexed="8"/>
            <rFont val="Arial"/>
            <family val="2"/>
          </rPr>
          <t>SGE = systèmes de gestion de l’énergie</t>
        </r>
      </text>
    </comment>
    <comment ref="D36" authorId="0" shapeId="0" xr:uid="{32C6CAB8-2B74-4594-8112-0CF273EF6277}">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9E223CCA-3E53-4027-A087-7A4FD99AB17D}">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17344CDC-F8B2-46E1-B4B1-A2B21AADA607}">
      <text>
        <r>
          <rPr>
            <b/>
            <sz val="10"/>
            <color indexed="8"/>
            <rFont val="Arial"/>
            <family val="2"/>
          </rPr>
          <t xml:space="preserve">Portail Web: </t>
        </r>
        <r>
          <rPr>
            <sz val="10"/>
            <color indexed="8"/>
            <rFont val="Arial"/>
            <family val="2"/>
          </rPr>
          <t>une application basée sur le Web peut être appelée.</t>
        </r>
      </text>
    </comment>
    <comment ref="D48" authorId="0" shapeId="0" xr:uid="{0AC4FEA6-A8F9-4016-B4A8-C77EA5E55440}">
      <text>
        <r>
          <rPr>
            <b/>
            <sz val="10"/>
            <color indexed="8"/>
            <rFont val="Arial"/>
            <family val="2"/>
          </rPr>
          <t>Appli:</t>
        </r>
        <r>
          <rPr>
            <sz val="10"/>
            <color indexed="8"/>
            <rFont val="Arial"/>
            <family val="2"/>
          </rPr>
          <t xml:space="preserve"> il existe une application pour smartphone.</t>
        </r>
      </text>
    </comment>
    <comment ref="D50" authorId="0" shapeId="0" xr:uid="{F2D746F9-3BEB-4601-8129-9174AA01EB05}">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A7AD659D-9482-467C-B9CA-F591FFF859C1}">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BE97BD2B-2A98-45DD-B63C-FA289E119F22}">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BB35C13D-860F-4F94-A1CD-8859B7E2A9C4}">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73C6180A-F471-4365-BA2C-27090FFA3349}">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C24A4C6F-CEDB-4429-A789-16F776E138FE}">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E517F410-DC94-4012-9373-80F42A428BD8}">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81CB8620-26AB-4247-AE3B-108B375709E2}">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7AA1A1B3-F330-4320-B087-7E04FA48F9CE}">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09035986-290E-44F6-AB5A-7DCC1DDB75F7}">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247ACD9B-FA16-46D5-913E-300782E286CB}">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FAA08CB6-5729-4C83-BAF2-39D21F48EB7D}">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29DE7E21-E1B2-4EDB-8F19-77602888B1D0}">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421FA69E-A0F4-4D23-AE8B-55AB56C97C39}">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CAD9FDEB-002F-4946-BB81-67ED68DC529B}">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069BBCB6-D252-46DC-ABBF-C09732D9A0C2}">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F7A75D78-F46F-445E-A991-0C39A46394CE}">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B331F249-EBDE-46D6-93D5-3C610B231AC4}">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722E1CC8-69E1-4AAD-B062-163386E1B0ED}">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EBCA0630-09F0-4E44-8B3C-B081EB58128E}">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C0639A3E-3E11-4AE7-B68A-2115BF76C6CB}">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A54BCDC4-86E5-438E-AC54-6BAD13860906}">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C52FA2CF-A2BC-4B0B-AF1C-4A1072552491}">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233E66B7-0F7F-47C0-8208-F523F740A60E}">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35053653-3656-43D1-A0B3-47E7E1EC2F81}">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4AD02C56-EF09-4602-8AF0-6F8B0DA803B2}">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234D74FC-3E60-4AFB-8D78-77C5D2DA06F9}">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B4DABEC6-8A2E-4004-B60A-F8EC6F102510}">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6B592C20-7E6F-4EE3-9D20-E2A357C35F6D}">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39954892-ED1B-4FE4-9DAD-8CAAFD3AC8AC}">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5E4AFD4D-97A3-43BE-93D8-5966A9A0573F}">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23A56E9F-DA75-46AF-BCE1-C71CE185E5CD}">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D3E96A6C-95B4-451D-92B0-15E920D508F8}">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A6ABE11D-96AC-4356-9F9B-E5A7E096F95D}">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622A1A5B-523D-4FE6-BA73-4EA43C2F9C49}">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3985465C-0ACC-49F8-BB16-F93086F4F6A9}">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46F1C8FF-8CDE-45C3-B47D-D961805E72DB}">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A6925DC0-B048-4B3C-BD4C-C4E05108A08B}">
      <text>
        <r>
          <rPr>
            <sz val="10"/>
            <color indexed="8"/>
            <rFont val="Arial"/>
            <family val="2"/>
          </rPr>
          <t>SGE = systèmes de gestion de l’énergie</t>
        </r>
      </text>
    </comment>
    <comment ref="D36" authorId="0" shapeId="0" xr:uid="{A1927152-D0C5-4B67-8264-92A95A71A149}">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49EC7FB8-F3E3-4AFD-8664-93B6F6710E70}">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07BA2769-E9DC-4BDB-B85C-6659956E1AB5}">
      <text>
        <r>
          <rPr>
            <b/>
            <sz val="10"/>
            <color indexed="8"/>
            <rFont val="Arial"/>
            <family val="2"/>
          </rPr>
          <t xml:space="preserve">Portail Web: </t>
        </r>
        <r>
          <rPr>
            <sz val="10"/>
            <color indexed="8"/>
            <rFont val="Arial"/>
            <family val="2"/>
          </rPr>
          <t>une application basée sur le Web peut être appelée.</t>
        </r>
      </text>
    </comment>
    <comment ref="D48" authorId="0" shapeId="0" xr:uid="{DFD8BF60-156C-4E7C-91CB-98839890129A}">
      <text>
        <r>
          <rPr>
            <b/>
            <sz val="10"/>
            <color indexed="8"/>
            <rFont val="Arial"/>
            <family val="2"/>
          </rPr>
          <t>Appli:</t>
        </r>
        <r>
          <rPr>
            <sz val="10"/>
            <color indexed="8"/>
            <rFont val="Arial"/>
            <family val="2"/>
          </rPr>
          <t xml:space="preserve"> il existe une application pour smartphone.</t>
        </r>
      </text>
    </comment>
    <comment ref="D50" authorId="0" shapeId="0" xr:uid="{C3F1E3A3-6C2A-4538-8D8F-76ACC98700F1}">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8780D836-7350-4C4D-AAA5-96000119607A}">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69F7CFFA-4696-4F27-BD81-09CECE80D8FE}">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D4D0FD7B-F112-47E9-A128-67100CDC1E89}">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50FCB12E-8632-491D-9451-B21DA02795F6}">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FAC8C166-61A7-4B44-A9F4-D713FAF5FA0D}">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C13F4C9C-70F8-4885-A885-3895C36D64B2}">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00AA5A2E-51B3-463B-8696-BFB4DF151159}">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4E0C4507-F3CC-4466-8DD8-A1391CFFF80F}">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BF416A14-727A-456F-8D79-C8C5FD2E3D70}">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2495CD85-B518-41E5-A06B-B131D922FF92}">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D0AE0E83-3662-4DD7-9692-CEE15117F10E}">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A4AE4FF3-6F71-490B-8F0B-4BB3660716FA}">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18CF3069-117E-48C2-AC86-5C6C9CA7C993}">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D7260B16-C137-4241-B99F-25C350C65C41}">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E02FCAC3-09C4-436A-8FAB-EE78929356E5}">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2C543A25-D0AA-48A0-9373-9FFAC8538E4C}">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C7CBA0BA-D833-48E3-8644-176207AA8DA0}">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08A3FE1D-5C0D-4010-A3DA-DE86A0CF706D}">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97221E2C-9CE8-4D6D-B073-D0C9B91FD35F}">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91162477-BA43-4FA9-A39B-6A06D97E1BF4}">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80E9944D-E12E-44AE-B467-E67697284EA1}">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6DB3B400-5BFC-4F83-964F-A26E66FA556C}">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CA054166-5E01-4DCF-8B8E-4B3AE7A41023}">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0F277C1B-12B9-4F1E-8034-1EE1DBCB48D9}">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61FFE95E-7B93-453D-9182-F50D0E51EABB}">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909D3853-3F20-4A84-8041-60CD6DF9D390}">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2DAFE472-672A-4AAA-AC37-03E29F35F04C}">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1F5CE2B4-7738-4262-9215-9BEFF60A94E9}">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C2D8D25D-C035-4EC1-99C1-1E7C0FA25EF7}">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B84AECE0-036D-44EA-85D5-12F67E4AF054}">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0C6BA770-6651-46E0-B48F-E042E418349D}">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D4F4314C-1B24-4F54-82FC-941D1DAF6D77}">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ACDBA74C-0FD1-4319-A964-A49EF4ECA728}">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1EC0A379-DA15-4612-9838-6F37B641A4A0}">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56E6AC1E-408B-4551-BF87-72F43E10356D}">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5F4E75FA-0674-415E-8450-24853E6935A0}">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5850C0C9-00BA-4FC9-BA2C-13F6D46F5F65}">
      <text>
        <r>
          <rPr>
            <sz val="10"/>
            <color indexed="8"/>
            <rFont val="Arial"/>
            <family val="2"/>
          </rPr>
          <t>SGE = systèmes de gestion de l’énergie</t>
        </r>
      </text>
    </comment>
    <comment ref="D36" authorId="0" shapeId="0" xr:uid="{21039168-A990-439F-A133-3ED179EDBC59}">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567F7487-DD06-4902-A5E4-AFF427D33799}">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AF10CE1B-BE54-4C0F-A4D9-4E92303CF070}">
      <text>
        <r>
          <rPr>
            <b/>
            <sz val="10"/>
            <color indexed="8"/>
            <rFont val="Arial"/>
            <family val="2"/>
          </rPr>
          <t xml:space="preserve">Portail Web: </t>
        </r>
        <r>
          <rPr>
            <sz val="10"/>
            <color indexed="8"/>
            <rFont val="Arial"/>
            <family val="2"/>
          </rPr>
          <t>une application basée sur le Web peut être appelée.</t>
        </r>
      </text>
    </comment>
    <comment ref="D48" authorId="0" shapeId="0" xr:uid="{60B6B0FB-5EE4-4C35-96A9-78D10F773BA7}">
      <text>
        <r>
          <rPr>
            <b/>
            <sz val="10"/>
            <color indexed="8"/>
            <rFont val="Arial"/>
            <family val="2"/>
          </rPr>
          <t>Appli:</t>
        </r>
        <r>
          <rPr>
            <sz val="10"/>
            <color indexed="8"/>
            <rFont val="Arial"/>
            <family val="2"/>
          </rPr>
          <t xml:space="preserve"> il existe une application pour smartphone.</t>
        </r>
      </text>
    </comment>
    <comment ref="D50" authorId="0" shapeId="0" xr:uid="{1A13AF34-7587-4B40-A7C2-1F4200B63B1E}">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5618F727-ABE5-4297-8526-ED532972A093}">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015A4B0C-55D4-4C3D-9438-0247D60D57F1}">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F2CF58DE-4CAD-46B0-A838-8853D5720CC0}">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9959E282-7BF7-4DF8-B982-2EBA32A66E6B}">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9C3209BB-6530-4FC4-8F0C-BC279CE422A0}">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6AE9BBB2-371E-4E7E-B612-E27592029601}">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AFEAC8F9-79DE-41EE-883D-4264CE4D325B}">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8774768A-D7B4-450B-97DC-329C37D8F89F}">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50043C61-D1CF-4101-9D0B-0ADFDDBDE7D2}">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D97A7C9B-BCDC-491F-B81E-83C8458CCE3D}">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69908D25-86B0-47D1-8937-BE7F412CB9C0}">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894AF576-BB68-4A02-8E2F-1E7B0FE0ABE2}">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3F0F347C-F991-4A88-908D-B88A719C86E5}">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DBB60553-7C84-45F8-A6BC-1A07112782CE}">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F2A5C089-69A0-4568-8DA9-FC6310E4B4E6}">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95366E70-5439-4699-B79D-717A32AA4986}">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A24C0226-8375-4869-A7E4-FB9283AD4075}">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58E513EB-9FBE-47F4-8F3B-D661F4F541D6}">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A26AC52A-93A5-49F6-90D3-720C2D785A53}">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AD858DAA-194A-4E4A-A4B9-4C2EE5FC6309}">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411EA9B4-F38C-4249-A730-57C139B0FF6E}">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002CCE05-38E9-42C9-BA9D-FF71243D370D}">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77B98F93-4830-4F48-AF23-31C9E7FF8BDD}">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CE4AC952-50CC-42EE-8015-6631124DEB03}">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C910DA51-8BB3-4480-94C3-4459FC2D879E}">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6FD94FCA-4D61-497B-981E-68D48E02A9DD}">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AAF132D1-039A-4774-8054-F73DDA0F43F8}">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FCDCF8F7-4344-4D0F-8C84-2A8320032E3E}">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B4DE5754-C129-4971-BA0D-6058CF422779}">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B6ABF2BF-C72E-4730-920A-38A52637745C}">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8D2F5B62-DD48-499B-9DE9-E5946F7E84F7}">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7340A07-8CC9-4EEB-AA59-5940B64ABDFC}">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A1BE81BC-E4A4-4E8B-A842-5C4D1AE5AEBA}">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58FD6225-FCAD-4967-8003-ADEA63BD3A98}">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82E7003B-75C8-4E06-AE62-09BCC7A18361}">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4E343013-576F-4C09-A512-B931CE1DA18F}">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440C8EDC-0E5B-4486-9F73-D642D05C14EC}">
      <text>
        <r>
          <rPr>
            <sz val="10"/>
            <color indexed="8"/>
            <rFont val="Arial"/>
            <family val="2"/>
          </rPr>
          <t>SGE = systèmes de gestion de l’énergie</t>
        </r>
      </text>
    </comment>
    <comment ref="D36" authorId="0" shapeId="0" xr:uid="{7A4C02F0-C7A2-438A-B02A-9DCB6E7B171C}">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B8597568-138D-4B62-88C7-29D9FA1BD701}">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96133968-852A-466F-854C-A58BA01212AD}">
      <text>
        <r>
          <rPr>
            <b/>
            <sz val="10"/>
            <color indexed="8"/>
            <rFont val="Arial"/>
            <family val="2"/>
          </rPr>
          <t xml:space="preserve">Portail Web: </t>
        </r>
        <r>
          <rPr>
            <sz val="10"/>
            <color indexed="8"/>
            <rFont val="Arial"/>
            <family val="2"/>
          </rPr>
          <t>une application basée sur le Web peut être appelée.</t>
        </r>
      </text>
    </comment>
    <comment ref="D48" authorId="0" shapeId="0" xr:uid="{28B738C5-CF10-4E58-A6C1-4CDC6AD8C3AE}">
      <text>
        <r>
          <rPr>
            <b/>
            <sz val="10"/>
            <color indexed="8"/>
            <rFont val="Arial"/>
            <family val="2"/>
          </rPr>
          <t>Appli:</t>
        </r>
        <r>
          <rPr>
            <sz val="10"/>
            <color indexed="8"/>
            <rFont val="Arial"/>
            <family val="2"/>
          </rPr>
          <t xml:space="preserve"> il existe une application pour smartphone.</t>
        </r>
      </text>
    </comment>
    <comment ref="D50" authorId="0" shapeId="0" xr:uid="{A519D24B-9086-4772-8D02-E59D7141B578}">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D4450E71-C4B2-438A-AEFD-273979853012}">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B9335D89-D74B-4920-B3C5-9D8576E1FD6F}">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7724B40D-027C-4D76-93CD-01478348BBD2}">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7495AD28-1CDE-4B47-BF9A-02BE6363083D}">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07EC1DE6-402C-406A-BBE8-6EACF49C2F23}">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A338EDC4-D741-4D37-A512-11B261779511}">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EBC3A4D0-50FD-4A7C-8D6F-620636C64B89}">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DCA527A6-AAAD-42A3-B897-B4BF21C1D180}">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887558F4-2BEB-41D3-A52F-16F97E828D84}">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13AC0939-0E98-4D2A-95FB-04F77AD8430F}">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CCCD7EF0-3279-4D56-9F13-24A167A7A883}">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60B87594-DF0C-479D-8EB6-F08E71F1A7EB}">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19CA0857-B613-4631-AE37-CB9EF716CB83}">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70924F6D-D7F1-4B08-9D03-010C80209682}">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797A8763-E928-420B-B323-747F5D660940}">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01D53226-EF37-433D-B2F1-7CA95A779A61}">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C2AFDAE3-2989-4EA1-9A87-5B53EFFFD958}">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27FB6AAD-94CE-4F92-9E0F-DD8148E9C9EE}">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5D92DCBE-3144-4B8A-9D74-BDB35E8DB572}">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F0173D0B-3104-4A14-84A8-0252A8E291D9}">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C08FFAA0-7144-4467-8D57-1E597C71CF41}">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DFCC3801-1490-46C5-86A4-592901B59425}">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E9FAF4D1-8871-4455-A20C-ABE0391D7DF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07A487E6-C20D-4FB1-9585-C4ADB38E8DDE}">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FEC94A90-A1D7-426E-951B-86C9BFCCA9E9}">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D20ED9F1-D3E2-4B05-BD09-8BA06AE66182}">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99307F7C-8951-479E-96A3-94EE38BA71F9}">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E5565ADD-CCC4-497F-A8D9-194401236453}">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FE3C1F27-AA4A-4A93-9218-68DEF7E7F583}">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43DD081A-7083-4CC8-9052-6E8F52D389E0}">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F1C0969F-07BC-46A7-AD70-455AC340C05E}">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00A5D80B-5864-4AF3-AAB9-0EA0D3290DDB}">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CA0E804B-987B-4ECA-A982-61DCFE15A7A9}">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C7951F8C-57F1-4CFE-BCF2-9D94668E54D2}">
      <text>
        <r>
          <rPr>
            <sz val="10"/>
            <color indexed="8"/>
            <rFont val="Arial"/>
            <family val="2"/>
          </rPr>
          <t>SGE = systèmes de gestion de l’énergie</t>
        </r>
      </text>
    </comment>
    <comment ref="D36" authorId="0" shapeId="0" xr:uid="{05544881-A957-412B-B052-5A00DE178054}">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FF040CFD-4A59-4CE6-BC7F-50DEEFCC048B}">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9C5BD654-0396-46BF-8760-3C15F24519CC}">
      <text>
        <r>
          <rPr>
            <b/>
            <sz val="10"/>
            <color indexed="8"/>
            <rFont val="Arial"/>
            <family val="2"/>
          </rPr>
          <t xml:space="preserve">Portail Web: </t>
        </r>
        <r>
          <rPr>
            <sz val="10"/>
            <color indexed="8"/>
            <rFont val="Arial"/>
            <family val="2"/>
          </rPr>
          <t>une application basée sur le Web peut être appelée.</t>
        </r>
      </text>
    </comment>
    <comment ref="D48" authorId="0" shapeId="0" xr:uid="{F5481A85-E1CA-4D24-9916-835CE3C878E2}">
      <text>
        <r>
          <rPr>
            <b/>
            <sz val="10"/>
            <color indexed="8"/>
            <rFont val="Arial"/>
            <family val="2"/>
          </rPr>
          <t>Appli:</t>
        </r>
        <r>
          <rPr>
            <sz val="10"/>
            <color indexed="8"/>
            <rFont val="Arial"/>
            <family val="2"/>
          </rPr>
          <t xml:space="preserve"> il existe une application pour smartphone.</t>
        </r>
      </text>
    </comment>
    <comment ref="D50" authorId="0" shapeId="0" xr:uid="{0CDC2BF7-6FA5-4544-A342-75F795785AA6}">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2F3EB148-1ACD-4AB9-B94A-419496A02A66}">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087B49C6-F8D0-4561-9DAE-2261EB7036BA}">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A233F135-C4C5-48BD-9C9F-2F66E4F6F597}">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DE187C59-99A5-4666-9BE3-D9169099E3F9}">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87FC37F4-5703-4C7B-A974-8C336D1DBC1E}">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8A8D6C28-93B2-4E88-9801-642336460571}">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4532DCB2-7ECE-4F68-9B07-1438A23F290D}">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7C4B08AE-01BC-41F0-9B81-F58B8CCEDA8E}">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81146EC2-7507-4290-8B70-91BBAE6F23B6}">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CBC2799E-C364-43C9-976F-587A8C5FD541}">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1BFE888D-DD83-4EF9-AFD9-8517CCBBC9B9}">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42013950-6403-4FA3-8C63-66D05A251A1E}">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4E304DB1-A119-42CE-98EE-56687711D9F3}">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2645459F-6C14-4922-8BDD-E63E7314E2A2}">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B303BEF5-5C2D-4F27-9152-6DE85916E07E}">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5ED9EEC8-AAA2-43CD-A535-B91218BDC7A2}">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B0961573-910B-496A-83DE-ABE8329C10DA}">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5C960A56-279D-444D-8AF1-E6CF58D29BEE}">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B421F49F-57FF-40E7-8DAF-4B06AF685B36}">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1B79E31B-F2A1-4E3F-A801-CBCEA100603A}">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203F58C6-4F7E-4AE0-B696-CAD65DD55422}">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6B2D1C33-4B0B-4875-BA53-371A39B0E9B7}">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D20E7CF1-57C4-4950-90AD-1E31599879F0}">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5A10F4D1-D0C5-4104-A4CF-3551DC9212F7}">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4C256586-A715-4F5A-9410-5A990699DA8B}">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3E24334E-6997-48AD-9AED-BFF54D8DEE80}">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CCFE2085-E662-4B78-BB33-F97DC535D5AA}">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7C81BF44-C0E9-4DC5-886F-A6AE16C34EE8}">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7B3FC54C-B6A7-455D-ABD1-BA173CE0C0B7}">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C7EE39B3-576B-4759-B978-0A9B43517901}">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90DEB684-BC68-4107-87E7-33956D020DE4}">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0473B62B-046A-45FA-A3FD-8C2BAE3B3FED}">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9AF59D5C-0042-43E8-92E6-BFC06B20D3D8}">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02182A7F-FA0E-4070-BA32-D3FFC1798255}">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B4ED3571-514A-46F0-94E6-90E5CE99123D}">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5154D89F-C214-4750-8188-85CD7F9B6271}">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FD3938BD-2D10-492A-AC90-0A64A5EAD66F}">
      <text>
        <r>
          <rPr>
            <sz val="10"/>
            <color indexed="8"/>
            <rFont val="Arial"/>
            <family val="2"/>
          </rPr>
          <t>SGE = systèmes de gestion de l’énergie</t>
        </r>
      </text>
    </comment>
    <comment ref="D36" authorId="0" shapeId="0" xr:uid="{93DCFC7D-4B79-46AF-8F37-3A6570CF072E}">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6C6528CF-1F35-4391-A88F-08244D8E717C}">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32559695-7B51-47FC-B925-5F1AA35368FC}">
      <text>
        <r>
          <rPr>
            <b/>
            <sz val="10"/>
            <color indexed="8"/>
            <rFont val="Arial"/>
            <family val="2"/>
          </rPr>
          <t xml:space="preserve">Portail Web: </t>
        </r>
        <r>
          <rPr>
            <sz val="10"/>
            <color indexed="8"/>
            <rFont val="Arial"/>
            <family val="2"/>
          </rPr>
          <t>une application basée sur le Web peut être appelée.</t>
        </r>
      </text>
    </comment>
    <comment ref="D48" authorId="0" shapeId="0" xr:uid="{C8BFFBDA-A6D1-4145-B16E-06E3F951B528}">
      <text>
        <r>
          <rPr>
            <b/>
            <sz val="10"/>
            <color indexed="8"/>
            <rFont val="Arial"/>
            <family val="2"/>
          </rPr>
          <t>Appli:</t>
        </r>
        <r>
          <rPr>
            <sz val="10"/>
            <color indexed="8"/>
            <rFont val="Arial"/>
            <family val="2"/>
          </rPr>
          <t xml:space="preserve"> il existe une application pour smartphone.</t>
        </r>
      </text>
    </comment>
    <comment ref="D50" authorId="0" shapeId="0" xr:uid="{8AF6B419-45E3-42BC-8A3D-8D775026DE61}">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EB626F90-7B05-435E-9AA3-77D293557999}">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42A4FAF0-0AFF-4697-926E-86748517ADA8}">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E50F4C34-8309-4A3D-8C7D-E1809B74995D}">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75BAA385-48BA-499C-A870-4D0A3D5EEB55}">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F1F8A1C2-2E99-42A4-B4A8-1BBBC960EADB}">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C68EF500-3160-4B3D-A4DE-A1335B64CA24}">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BD16711E-7655-4503-99D8-1972ED63933A}">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2776A006-03C0-408D-874C-4126A1575CD7}">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C4C2E0B1-F4D3-4392-9E6E-D91BB2F1FDA8}">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07C7C1FE-91C4-4849-9DC6-DA07D4F8EF16}">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0DDC4282-F671-4CC1-8B7A-2FFFA895D067}">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F646D0DE-E0A0-4599-9EAA-B78FF6F03F46}">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9E7ED966-7FF5-45B6-8D63-7B0CD384753A}">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1202BE50-23B4-4BFF-9985-AE51FC4F8477}">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2FDA6774-251D-4E57-9CE1-947188DEAE9E}">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1FB495CC-28F9-4F2D-BED1-93B7BC075DFF}">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D8E89D7D-9E77-41B8-AD0B-E38F083002B0}">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8808C354-AB2A-410A-BB30-2C5C8B1A20E7}">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D40955B6-8F1E-4406-8B4F-6F9DED920AFB}">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7516D619-B45D-4A78-9150-E9A12E00B0D5}">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2F031E28-21E8-4F00-A5F4-A463770EB537}">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77F2E5C4-014A-45F3-9982-DEF3C782D6D8}">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7B7AE943-6106-4BB1-A809-1B1E7B74D5A9}">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12B5A3E0-6F97-4AE6-AEA4-54F133190E9F}">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66F73162-EBC5-4835-89A1-753A9686BF42}">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0E673FFF-CBB3-4796-AB0D-A650EE1A2F4B}">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FEC24F07-1012-4A3B-9795-FDD16B123564}">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37A34706-FBFE-4711-AFB0-87378D128C7F}">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8CEB458-6D1D-4570-8693-E429E3039852}">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E5277DB3-87C0-4A78-9ED7-B3D22D85E898}">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040254B0-2BF1-4FD9-8FAD-8D7C67B0D160}">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120B0F0F-A02D-407C-B133-40D7762FAEC1}">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B5DE4DB7-3B34-4A37-A759-476772B13F75}">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9E7D8780-660D-478B-BBD4-04644F8D8A20}">
      <text>
        <r>
          <rPr>
            <sz val="10"/>
            <color indexed="8"/>
            <rFont val="Arial"/>
            <family val="2"/>
          </rPr>
          <t>SGE = systèmes de gestion de l’énergie</t>
        </r>
      </text>
    </comment>
    <comment ref="D36" authorId="0" shapeId="0" xr:uid="{5137DADA-D01C-45F6-9473-442705A1E38A}">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7ABB3E09-7FA0-45DE-AEB6-A0A61D3420F0}">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E7816A06-6720-4E0B-AF9C-1470D8E2F7DE}">
      <text>
        <r>
          <rPr>
            <b/>
            <sz val="10"/>
            <color indexed="8"/>
            <rFont val="Arial"/>
            <family val="2"/>
          </rPr>
          <t xml:space="preserve">Portail Web: </t>
        </r>
        <r>
          <rPr>
            <sz val="10"/>
            <color indexed="8"/>
            <rFont val="Arial"/>
            <family val="2"/>
          </rPr>
          <t>une application basée sur le Web peut être appelée.</t>
        </r>
      </text>
    </comment>
    <comment ref="D48" authorId="0" shapeId="0" xr:uid="{5021E3D2-0F0C-4A45-A1E2-356301DED065}">
      <text>
        <r>
          <rPr>
            <b/>
            <sz val="10"/>
            <color indexed="8"/>
            <rFont val="Arial"/>
            <family val="2"/>
          </rPr>
          <t>Appli:</t>
        </r>
        <r>
          <rPr>
            <sz val="10"/>
            <color indexed="8"/>
            <rFont val="Arial"/>
            <family val="2"/>
          </rPr>
          <t xml:space="preserve"> il existe une application pour smartphone.</t>
        </r>
      </text>
    </comment>
    <comment ref="D50" authorId="0" shapeId="0" xr:uid="{782BC9A0-6E57-42F1-82A3-677E3C7DDFB4}">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EB93D6FC-AC67-42E6-B422-7B04ED69391D}">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FA3A02B3-9B5B-499F-8712-B63449E46077}">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F7355205-85FD-43A7-B418-2653ABA8AE04}">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DA219B69-433C-447E-8FAB-180A1511B9B1}">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E5204764-F3F5-4E49-9406-79B13FE1EDC0}">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CCDEC93B-3931-405C-AD6A-A5466BC01053}">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77E5F57B-C14B-4416-9250-3DC5E54D32FA}">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D5E07BB1-E191-4B07-BBC3-9257B3FA674B}">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435BC9AC-57BC-40F5-98EB-B9AC18D26573}">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C02E9FE1-2062-499C-8416-3A7EBED755BD}">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3BD17CF0-F3AD-4189-A8A0-8559F78957A1}">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40213775-65EB-4DAD-811A-62FB4672EE34}">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F515B805-C624-4B64-A4DC-00F7C3D3583F}">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8F856998-CE64-4C7D-8738-7C5DE43FEEDF}">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D37623A6-5A3B-4A14-8C67-FB1CD3C614E5}">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B25825FF-1DB7-406B-BF08-9AC3BE04E280}">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AFD86590-79DA-4F48-84D0-5B91E085C659}">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FFBB2709-2CC8-4C20-8ED5-A8A6CC580B01}">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5EC21897-489F-433D-B2B5-06310E8DD004}">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AB19C7E7-355A-4330-BE19-8F3272A26A93}">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43427F12-E9C3-44D0-997D-1BC2B49D08FD}">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E23E0300-3D95-4B99-AD8A-EC9B8BF2D331}">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74EA8110-A934-4574-9E5A-A8564FA96F77}">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335FD24C-46D9-4FA0-9F21-04EEF9415307}">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978CAC45-8E65-4518-B885-21C72E1D0148}">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69DC1846-5C93-451F-9E98-7F1889266686}">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D9C75FAF-065D-4D17-A9AE-AB9306061E46}">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A4285B40-8E3E-4971-A26F-22B99677A897}">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9021BD93-8A17-49FA-84CE-F6135477392E}">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5F4E7577-125F-4E52-9821-84B9A619E8C5}">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60270D3B-F500-42D1-8C9F-0DE8B4D59ABD}">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91DB1D11-B150-4784-ACDE-A77CB0EB844B}">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4F183AC6-AB5D-4A60-8CA3-F6705FAD179A}">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2737EA56-6798-418C-9856-43349C2F6152}">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4E425322-8B34-4079-8451-C9F67984F469}">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87039AA6-2F2A-4170-A82B-65A64A3B4F60}">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E4E182C9-9DCD-4FDD-A3F4-7B2771F82DD9}">
      <text>
        <r>
          <rPr>
            <sz val="10"/>
            <color indexed="8"/>
            <rFont val="Arial"/>
            <family val="2"/>
          </rPr>
          <t>SGE = systèmes de gestion de l’énergie</t>
        </r>
      </text>
    </comment>
    <comment ref="D36" authorId="0" shapeId="0" xr:uid="{F2A7963C-3544-4199-AAAB-289E858DC52D}">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8BF40931-AD59-43D2-9A9E-B5E5114FC612}">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AAF9DA69-3D13-431F-8A43-2B8024F8D65D}">
      <text>
        <r>
          <rPr>
            <b/>
            <sz val="10"/>
            <color indexed="8"/>
            <rFont val="Arial"/>
            <family val="2"/>
          </rPr>
          <t xml:space="preserve">Portail Web: </t>
        </r>
        <r>
          <rPr>
            <sz val="10"/>
            <color indexed="8"/>
            <rFont val="Arial"/>
            <family val="2"/>
          </rPr>
          <t>une application basée sur le Web peut être appelée.</t>
        </r>
      </text>
    </comment>
    <comment ref="D48" authorId="0" shapeId="0" xr:uid="{CE7CDFB4-010E-4A17-B5D2-CB9BD9E977C4}">
      <text>
        <r>
          <rPr>
            <b/>
            <sz val="10"/>
            <color indexed="8"/>
            <rFont val="Arial"/>
            <family val="2"/>
          </rPr>
          <t>Appli:</t>
        </r>
        <r>
          <rPr>
            <sz val="10"/>
            <color indexed="8"/>
            <rFont val="Arial"/>
            <family val="2"/>
          </rPr>
          <t xml:space="preserve"> il existe une application pour smartphone.</t>
        </r>
      </text>
    </comment>
    <comment ref="D50" authorId="0" shapeId="0" xr:uid="{5C7C53FF-5622-4365-87BA-99D956A88BEC}">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FD99AE06-7EA2-4774-B7F8-76E902B95B89}">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5CAE2C2A-7E7D-4C07-B61A-4279FB31A3ED}">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055727F5-4028-43A2-8A35-510AF2785E7F}">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7ED22B21-6C89-4554-9F1E-B47F5342D99C}">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9A96A014-6D38-462C-A5E1-CB5BB8C69697}">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86F33284-1B53-4498-9A5E-764EE3EF8631}">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DD29049A-4745-42EE-9275-1B96757AB626}">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11B17BDF-E89D-4D90-82D5-089C25465556}">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2621D80C-AFA6-4310-B913-09FB5BE10254}">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5F4AC810-7868-44AB-99C2-E91EBA85B1AE}">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996FE0AD-5104-4F7D-9C41-3B0CE6614191}">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C68064F3-2C0C-49F0-814E-B5B9CB1E0AB6}">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CC62F193-F8E4-4889-8408-C96867CCFC4C}">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535D79F9-DF79-4FEA-8412-80640F2022D3}">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0B2CD4F2-84D3-4F07-801C-9739C394AE81}">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3933DA6C-0905-4E72-92ED-A0A0E144CED5}">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411DAEB3-4B38-4CEE-830F-366E469D8FA0}">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559103FC-E6FC-4EE1-A6E5-932DE76384CD}">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5B5736E7-ABD8-4967-A6B4-462B918B383D}">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D9332537-8DE7-49B2-A95E-508105A5BC6B}">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CBC46FB8-EEA7-468D-B0BF-B6D32B0370A1}">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0F92481D-DA7F-4B72-8AC9-99CC4AF2532F}">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35D7F90C-3CD8-48BF-8F92-12C606CD50C3}">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45F38B9C-1194-47BF-9D20-7261295D05A8}">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8B86B823-8786-406D-9410-BB5F8325F79C}">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5956B842-9D41-43DB-B51E-3BD2396D92E2}">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24855979-C46C-4B19-9056-C5B98F005D5A}">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7056DF7E-0817-4B1A-8DA7-9429952C60A8}">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2FF50D7A-3AD7-480D-B85A-4E4562E5FE78}">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45C4279A-371D-4B9A-921D-5D5A082C6837}">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C7598EE8-40E8-4406-88FF-EF25BD4A9FB3}">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EA57660-F766-43FB-B2D1-BB00DAE7A640}">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5833CA07-C58B-4E64-B78E-C0D32052605B}">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80E22884-6A7C-4D37-BDB5-4F2DF0D144F3}">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AB776585-58FB-44F5-BE38-CB0752F3662C}">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8DF6C047-39C6-46AA-9DE6-0ECCBAEAD97E}">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04FCE61F-231E-4624-B1FB-D9500B1D5DE0}">
      <text>
        <r>
          <rPr>
            <sz val="10"/>
            <color indexed="8"/>
            <rFont val="Arial"/>
            <family val="2"/>
          </rPr>
          <t>SGE = systèmes de gestion de l’énergie</t>
        </r>
      </text>
    </comment>
    <comment ref="D36" authorId="0" shapeId="0" xr:uid="{37E17290-5EEF-4B16-99DB-BD5320C9F91D}">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A9BCF30A-C207-4ED1-A968-9FA09574F84A}">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E0D3AC16-0572-4291-94EE-A81489969080}">
      <text>
        <r>
          <rPr>
            <b/>
            <sz val="10"/>
            <color indexed="8"/>
            <rFont val="Arial"/>
            <family val="2"/>
          </rPr>
          <t xml:space="preserve">Portail Web: </t>
        </r>
        <r>
          <rPr>
            <sz val="10"/>
            <color indexed="8"/>
            <rFont val="Arial"/>
            <family val="2"/>
          </rPr>
          <t>une application basée sur le Web peut être appelée.</t>
        </r>
      </text>
    </comment>
    <comment ref="D48" authorId="0" shapeId="0" xr:uid="{8F033558-B5B0-4926-9DDC-2FEB94DBF22F}">
      <text>
        <r>
          <rPr>
            <b/>
            <sz val="10"/>
            <color indexed="8"/>
            <rFont val="Arial"/>
            <family val="2"/>
          </rPr>
          <t>Appli:</t>
        </r>
        <r>
          <rPr>
            <sz val="10"/>
            <color indexed="8"/>
            <rFont val="Arial"/>
            <family val="2"/>
          </rPr>
          <t xml:space="preserve"> il existe une application pour smartphone.</t>
        </r>
      </text>
    </comment>
    <comment ref="D50" authorId="0" shapeId="0" xr:uid="{3FA379A4-44CE-4643-9BB5-06F70F6EC3A6}">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974AF803-44A3-436D-874B-0B73F0D27799}">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FD8345F8-F5DB-4ABD-B18B-91C952036C35}">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65118C4C-EAC9-400F-9515-F761D59C872F}">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BD34D048-A2A7-44F4-ADBB-0031FFD1DC60}">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8863C522-6B6B-46DD-B702-68C994AB5027}">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519109EB-B2F3-4F76-9621-8C56FFFC0455}">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4B6E3BEB-0278-4440-ABB5-01F9A4005900}">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4BBA15BC-FA2D-43C1-AC27-8F569BA35838}">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0FAB6A6F-21B9-43FF-8AE5-33637532644D}">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CE79EC1A-0174-4246-A643-D95BCE713810}">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9A8531E3-5A47-42D7-A8EB-672B3476510B}">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A54DB87C-0042-4EFD-AEBA-C4CC3D047942}">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E0A9192B-F031-4CEB-BB0F-8E8F37A603AE}">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AD4CE72B-3DF6-4A73-9BB6-29526ADC3440}">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590A5049-6F1B-482F-A579-EB41947E94D2}">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B5AF4997-35AD-42B7-A98D-5DC466F167C9}">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A865A711-F3D0-4FB5-8FCA-284FE4116703}">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B5478FF2-8AF2-4A4B-8F87-1BFE03ACED84}">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24A3BCE6-3EFA-484E-A236-1DEAAD180FDE}">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3BF0EFF5-7F3C-4090-85EA-D8B1A5942279}">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D040B2C9-D20D-4166-A72C-9EF7B3F1F2A2}">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3584A559-B033-4878-8F2D-B54EBF9A3544}">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8AF7EB20-8486-46BF-A601-924DEB2F0B38}">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285A00A8-F4F1-4AD6-AF83-22C1B30B5179}">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C0044071-8A1C-4047-8645-C192B19D063C}">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1B014A90-AB6C-4CBD-921C-85FC7CF33722}">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82E589EF-9304-4069-BA58-3EEF3AD2D4F7}">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FF191169-AEE3-4CED-88AA-A3D050857B56}">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4539C506-A69A-41D8-A076-2850AE5501B5}">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C75CA957-83ED-4910-BA1B-24E58C148BB6}">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E6D43107-4A10-4A5B-8FA5-43DDF3A95060}">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69E4F8A7-1E4A-4B7B-8F86-BF0E38DBFFFA}">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93BDE753-4A66-4093-921A-98CE66743132}">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3D985B16-1B21-4214-BDD8-6872DE9D655A}">
      <text>
        <r>
          <rPr>
            <sz val="10"/>
            <color indexed="8"/>
            <rFont val="Arial"/>
            <family val="2"/>
          </rPr>
          <t>SGE = systèmes de gestion de l’énergie</t>
        </r>
      </text>
    </comment>
    <comment ref="D36" authorId="0" shapeId="0" xr:uid="{6B2F0827-2030-42F0-9239-3153C600BC9F}">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701C5D3E-15CD-4E22-8F3A-6F05BEA85FB3}">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94D76978-EB62-4357-9492-6122BEC9FC77}">
      <text>
        <r>
          <rPr>
            <b/>
            <sz val="10"/>
            <color indexed="8"/>
            <rFont val="Arial"/>
            <family val="2"/>
          </rPr>
          <t xml:space="preserve">Portail Web: </t>
        </r>
        <r>
          <rPr>
            <sz val="10"/>
            <color indexed="8"/>
            <rFont val="Arial"/>
            <family val="2"/>
          </rPr>
          <t>une application basée sur le Web peut être appelée.</t>
        </r>
      </text>
    </comment>
    <comment ref="D48" authorId="0" shapeId="0" xr:uid="{ECC7E461-18F1-4FD6-A26A-3C013CC5A099}">
      <text>
        <r>
          <rPr>
            <b/>
            <sz val="10"/>
            <color indexed="8"/>
            <rFont val="Arial"/>
            <family val="2"/>
          </rPr>
          <t>Appli:</t>
        </r>
        <r>
          <rPr>
            <sz val="10"/>
            <color indexed="8"/>
            <rFont val="Arial"/>
            <family val="2"/>
          </rPr>
          <t xml:space="preserve"> il existe une application pour smartphone.</t>
        </r>
      </text>
    </comment>
    <comment ref="D50" authorId="0" shapeId="0" xr:uid="{F4CC6C83-5351-4D20-961C-147B018825CB}">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B30D709B-0FFB-4607-BD44-25D6ECA41E1F}">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8767DB4C-B938-4314-B96D-15DD870C967D}">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553AD33B-0ACA-438D-B022-2D71F29CA229}">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FBFB9942-0B3C-45D3-A977-F87F670E3386}">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D1A4DD3B-3BA5-4A35-A206-2F198FF83845}">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33C5C52D-2228-49A6-AA66-175307E5BAE5}">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79668076-A3CC-4F83-9D86-BEDCB6D954DD}">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A9D6D24D-7B4D-4ADC-86A3-44C4309C950B}">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4AE197B2-FD2A-4F30-A5A6-FA7BA5601A01}">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C312555A-A22C-4EBE-8398-588A2E3C6AD9}">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D7C7BBD2-22E3-49C0-9220-68A3EB617310}">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96FD8693-A244-4C1E-B800-048CA8029DA1}">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1BCBDB4B-47D5-4D0E-A283-883DBF93C027}">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37C43DB9-2744-4010-9605-4AF2997A78F7}">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9B90B691-902E-4951-8FB3-5C960846B272}">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4F4725B9-55B8-4D6B-9AF4-31754EB999C7}">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64437547-ABCD-4377-8EB8-4B7C22389C02}">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7EA5AFBC-DF05-4DFB-A453-F19D55E4D142}">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53D989C5-3701-4BEC-A768-68EC2DE57067}">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0F0CF0B1-E2C2-45DE-AE3C-360AE93FC2B8}">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DE7EF4E9-4F56-4A31-AF1E-C32A456FD5A8}">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13F4801E-7AD0-4E6D-AD61-BF083877730F}">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61B19DE7-8E6D-459B-8F2D-A25B707B6BDD}">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57D7AFF6-DCF8-4B65-B849-AFDE03ADCF41}">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0C6DF763-F2F0-4737-8AB2-379596E7605D}">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E7F67303-F289-41EC-A4E8-B2251C5D6A44}">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5BD16D1C-F5F3-4FCF-B255-AE1F8EF58316}">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91EDBD0D-4C23-46DA-B2F2-1CA4EDCA6222}">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B40A0704-36EB-435A-84D4-C0B3A9088F47}">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E56B88B1-D8CE-4299-87B1-B590D1F3233C}">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F6EF9D45-6152-4B88-A3F9-A53DA9066283}">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0279EB4E-2B3D-4C12-A09B-EF26E606C860}">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1A8A9FC-187F-4776-98D9-4F3F4A0DD67D}">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12F49D8D-F3B9-4B32-BFCA-0E4FCAE103E3}">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21F16EC9-9A2A-40F6-8A96-6BE1A958C16C}">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A94A893D-8168-419A-888A-E4AAD69EB82D}">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939C63D6-BCBE-481F-965C-11D25B0765D8}">
      <text>
        <r>
          <rPr>
            <sz val="10"/>
            <color indexed="8"/>
            <rFont val="Arial"/>
            <family val="2"/>
          </rPr>
          <t>SGE = systèmes de gestion de l’énergie</t>
        </r>
      </text>
    </comment>
    <comment ref="D36" authorId="0" shapeId="0" xr:uid="{5E8F34EE-634F-426A-BD23-BE65AEB6D0FC}">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B245AB2B-DCD1-4057-BAA9-0CB4BD14E98F}">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690BC606-EF77-42B7-BC74-3B952214E9C8}">
      <text>
        <r>
          <rPr>
            <b/>
            <sz val="10"/>
            <color indexed="8"/>
            <rFont val="Arial"/>
            <family val="2"/>
          </rPr>
          <t xml:space="preserve">Portail Web: </t>
        </r>
        <r>
          <rPr>
            <sz val="10"/>
            <color indexed="8"/>
            <rFont val="Arial"/>
            <family val="2"/>
          </rPr>
          <t>une application basée sur le Web peut être appelée.</t>
        </r>
      </text>
    </comment>
    <comment ref="D48" authorId="0" shapeId="0" xr:uid="{E82D4447-EC1F-41A9-B5EF-4CB03BFBA600}">
      <text>
        <r>
          <rPr>
            <b/>
            <sz val="10"/>
            <color indexed="8"/>
            <rFont val="Arial"/>
            <family val="2"/>
          </rPr>
          <t>Appli:</t>
        </r>
        <r>
          <rPr>
            <sz val="10"/>
            <color indexed="8"/>
            <rFont val="Arial"/>
            <family val="2"/>
          </rPr>
          <t xml:space="preserve"> il existe une application pour smartphone.</t>
        </r>
      </text>
    </comment>
    <comment ref="D50" authorId="0" shapeId="0" xr:uid="{E3CF92CC-D3B4-4066-9ACB-333322A607B1}">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34516767-25EB-4513-B15D-56C259BBD175}">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1515A3B4-81AE-4725-A3A1-95D09E6ED32D}">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D3E7C79A-0ADD-45E2-8A42-84B35A4CA1CF}">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43C20491-BB67-4D4A-BA6F-F66B739C8F55}">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A403FC63-119D-47A9-B7D3-3E020370A9AB}">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B46EF69B-3C8D-4309-A932-138350847CDA}">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31E2C8AA-52F3-4550-95EF-93007D55857B}">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6B289ABA-08D0-4A4F-8A7E-9EA52B079B66}">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37A1CCD5-C626-4A93-9878-44FFAF6A9C84}">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FE362ED8-CA28-4986-A115-61A671A6023E}">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32E45CAD-5E9F-46D3-BD5A-D07A5CD263C8}">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FFA546A0-A24B-4C8A-BCBE-B4329F0D421E}">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51D9B889-5E61-4AC6-BE6F-98A4365F2124}">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16E3BEAD-0E78-4942-B0DF-827A9FC004EE}">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97FDF9D8-C621-4F7E-8888-40FA3C547588}">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E356CC8B-37DD-462F-9169-868D4511C05A}">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705EF4BA-E16A-4EC7-9B2D-91E589A051A1}">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8B7112E0-1FC1-4D0C-84D2-0A13737FFC2B}">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303B268D-E9C8-4426-9AC0-E1DB6138F7CF}">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A7E6B06A-13A8-41A7-B9AA-98EA514EBEC0}">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53D92E74-80AF-495D-B0F1-867BDB4075F8}">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FA84911D-865E-493C-86D3-86CD31526F88}">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7C41A6C9-F5D5-4FAA-87F4-EF3948F8C81F}">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BFD6628D-DA97-4E47-B5D1-7F6EFC2F92F7}">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923F5425-885A-44E9-83E7-D241A3B1F677}">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A05D2BDD-131C-4737-AF7A-3DBB8A22CDE0}">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6EA71CA7-E34B-4474-81E4-83930F31B00D}">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C77C324F-2BF1-4CC7-83EE-F042A84DF66C}">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A0967D4-28D5-45B8-9964-4627FE8FF811}">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B4AEBA1C-54B5-4141-AF08-88854E71CC39}">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6E4315A5-C392-44AD-8C7E-ED9D70158A04}">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B1358ABD-5920-4252-B253-3AD54B4A220B}">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0177B258-0D7E-4EBC-A790-F0F338DABAFD}">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83930B01-AE2C-41AC-92EF-7C1E5AE93154}">
      <text>
        <r>
          <rPr>
            <sz val="10"/>
            <color indexed="8"/>
            <rFont val="Arial"/>
            <family val="2"/>
          </rPr>
          <t>SGE = systèmes de gestion de l’énergie</t>
        </r>
      </text>
    </comment>
    <comment ref="D36" authorId="0" shapeId="0" xr:uid="{ABEE0A4E-1FE4-4D32-BE7F-F09DCDF52DC9}">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5E80CED7-18A9-4D61-B869-44B55910F88F}">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693C8548-BFD1-46C5-A590-B2744B126375}">
      <text>
        <r>
          <rPr>
            <b/>
            <sz val="10"/>
            <color indexed="8"/>
            <rFont val="Arial"/>
            <family val="2"/>
          </rPr>
          <t xml:space="preserve">Portail Web: </t>
        </r>
        <r>
          <rPr>
            <sz val="10"/>
            <color indexed="8"/>
            <rFont val="Arial"/>
            <family val="2"/>
          </rPr>
          <t>une application basée sur le Web peut être appelée.</t>
        </r>
      </text>
    </comment>
    <comment ref="D48" authorId="0" shapeId="0" xr:uid="{9101E51A-F1AD-4E79-B521-E4E64B609B8B}">
      <text>
        <r>
          <rPr>
            <b/>
            <sz val="10"/>
            <color indexed="8"/>
            <rFont val="Arial"/>
            <family val="2"/>
          </rPr>
          <t>Appli:</t>
        </r>
        <r>
          <rPr>
            <sz val="10"/>
            <color indexed="8"/>
            <rFont val="Arial"/>
            <family val="2"/>
          </rPr>
          <t xml:space="preserve"> il existe une application pour smartphone.</t>
        </r>
      </text>
    </comment>
    <comment ref="D50" authorId="0" shapeId="0" xr:uid="{ED1F65FA-B8C2-4F77-A508-BCFCCE9F682A}">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BE53CF94-39BC-4A02-80DC-980FB8F70FC8}">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D437CA12-127F-4AC6-AC07-F6376D23B616}">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283632AA-4E88-4863-A393-9397F174E511}">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5B8EEC11-F0BE-4F48-9F22-2E4DC68D8CCE}">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B188295D-220C-479F-B55C-E0F8E30BB9E8}">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D2BD3BEC-3EFE-4B61-8CD5-25CE7EB7BDC0}">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3433EEA4-5F0E-4CF8-A121-18926757A819}">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A6C9CA36-0019-4DF2-BE04-2EEDC82AC417}">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0DFC0617-3765-4E31-B376-A33EF197613B}">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61984B6F-DE6F-4174-B1C9-C97EC50F134A}">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3652BC54-F98F-4B27-B473-C992DF62A417}">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447E56F4-9B1C-4A47-87F5-5669A3549F33}">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852329F6-8B26-4638-8E7B-E5E6B2381847}">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C0D74506-1DFF-49F2-AA78-246E88D726A5}">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1A7ACE1F-6FF2-4872-BE0B-8090598D96AD}">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432D88E2-5D13-4E32-926D-86342967C96E}">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3A4FC068-92D5-459C-922A-95642F39240E}">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3EC39DD5-DFB7-4621-BAA4-7ED2B6283230}">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7E1E0E99-E83F-4950-AF45-D1D3F2C368F3}">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2122B491-F5A7-4042-BB31-C7E11D29C137}">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6B40D48F-3E74-4A43-9C71-481CAE10FD51}">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0A6591AF-03E1-4A1B-90B6-080D2D21B04C}">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75540AED-D2ED-4AF7-8B41-150DE148BF97}">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B150F804-4E88-440F-906B-EE4F85AA9BDC}">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F9948FBB-7FD9-457B-9C5A-C788F6C6BBA2}">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C18C0996-DFD1-4499-AA85-C4C72D5DC7F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DF97A198-3AAE-44D0-A9AB-22B250DF98E0}">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548BAEA6-3C9A-418B-BEFA-1D0A7ADCB67B}">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7902629B-761B-4A1C-BD26-87A7BF88AE20}">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9740B2E0-ABCA-4149-8634-9B2DA5D8BA28}">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DEE52AE9-EA86-4A07-A413-72A8E4CA9190}">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DB457ECF-3FC5-4394-89F4-D12492A7F0DA}">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DBB34096-221D-47CD-ACBF-182BB7EC236E}">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53D55F04-15D1-4E54-87BB-5F63ABFD850A}">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14BA6B48-EA92-48FC-BF78-00D7930D070D}">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5C04DF46-F792-4D15-A1C7-944467A8DC33}">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1A67E843-8870-4565-964E-686A63D5C59B}">
      <text>
        <r>
          <rPr>
            <sz val="10"/>
            <color indexed="8"/>
            <rFont val="Arial"/>
            <family val="2"/>
          </rPr>
          <t>SGE = systèmes de gestion de l’énergie</t>
        </r>
      </text>
    </comment>
    <comment ref="D36" authorId="0" shapeId="0" xr:uid="{DC00E6CC-7092-4595-96F8-3A8C9BEA551E}">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0689FB46-7C96-4850-83BF-B9CDEE6DD8F4}">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E03A0233-3B98-47DC-937A-48454F27DAB1}">
      <text>
        <r>
          <rPr>
            <b/>
            <sz val="10"/>
            <color indexed="8"/>
            <rFont val="Arial"/>
            <family val="2"/>
          </rPr>
          <t xml:space="preserve">Portail Web: </t>
        </r>
        <r>
          <rPr>
            <sz val="10"/>
            <color indexed="8"/>
            <rFont val="Arial"/>
            <family val="2"/>
          </rPr>
          <t>une application basée sur le Web peut être appelée.</t>
        </r>
      </text>
    </comment>
    <comment ref="D48" authorId="0" shapeId="0" xr:uid="{807CA7B1-1D19-4272-832C-6ADB691491FB}">
      <text>
        <r>
          <rPr>
            <b/>
            <sz val="10"/>
            <color indexed="8"/>
            <rFont val="Arial"/>
            <family val="2"/>
          </rPr>
          <t>Appli:</t>
        </r>
        <r>
          <rPr>
            <sz val="10"/>
            <color indexed="8"/>
            <rFont val="Arial"/>
            <family val="2"/>
          </rPr>
          <t xml:space="preserve"> il existe une application pour smartphone.</t>
        </r>
      </text>
    </comment>
    <comment ref="D50" authorId="0" shapeId="0" xr:uid="{5C40A887-6E9B-4373-BAAF-AC10FB172A89}">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CEC11F39-DCF2-42B1-AE0A-F654F5C7C784}">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1458F536-1635-462A-9EB3-C477520A129F}">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1ADF36F2-3CD2-45B1-AE8B-271CC29FC4AF}">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8C660B06-FBEA-4642-961D-CCA1AF04E564}">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3E7B6C41-31B6-4EFD-91F0-89A0C03B8E92}">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4947D264-70B6-473A-8650-A8FE0150AD03}">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01A6DFF3-6361-4B4E-A1DB-5F3DACE71643}">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C8B549C4-70B8-4021-9C56-A445D843ACC1}">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CE11D0AF-DC23-497A-A943-767736C3A641}">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D9BFC263-4A33-4A5C-BF6C-0DB55AE5E145}">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A003B19B-59CF-409D-B330-09AEE271C358}">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22794901-84FD-4708-8B14-9569DAEDDFDC}">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87BDE980-B64F-454B-AEAC-25023CB0E990}">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5BF69864-3D40-4949-9CD9-DD13A5C3DEBB}">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A705D7BD-2D41-44A4-89B3-727A92B32B05}">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406E6816-0B21-49D0-87DC-CAF6B4615E1E}">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349FF99D-7D67-4491-A840-9A62BA6776B1}">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56FDBC39-8C2B-4155-8A87-983384011507}">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705EC769-72C1-4777-82B5-561D62288556}">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A41A987C-6479-452C-9542-5536C03E671D}">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F4C18F3A-C2E2-4BDF-AEA6-83DA9F8AD81D}">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EF58A9BE-2234-4784-A934-B7A811A89DAD}">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7540C906-4BC8-4FEF-B3DA-CF1267D39AD0}">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AF7BF21A-3383-4AE2-A33F-48AFC48A2B9C}">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1DFD7CB3-CE63-4F2C-8CEB-8D693266A3FA}">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35AB872F-F3B3-4D5A-87AA-77946DBA1EF3}">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7F6A87D5-0852-4EAE-AA64-358AD860AFE3}">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277AC141-5389-48FE-AEE9-1C9891DBAFEA}">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9652335A-F7C3-46E4-B260-A2638D1D6BDF}">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96A04FBF-92FA-42C5-BAA2-EE0F5C18B146}">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B8E37980-F730-4803-95FB-063BD2486251}">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4EA2E43E-4058-42BF-933F-DA7D8C94E288}">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F9F02ED9-7624-4EB6-AF1D-F4909A15AA10}">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6686D46C-0D72-4EE5-8C4D-2D538E9D977B}">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AEC0E4ED-7638-4584-8B1E-C376E9F878C1}">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D8760F0A-EBA0-4010-AF17-C6F901F7E383}">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928648F3-F496-4201-8DA0-C444FBD2DC2D}">
      <text>
        <r>
          <rPr>
            <sz val="10"/>
            <color indexed="8"/>
            <rFont val="Arial"/>
            <family val="2"/>
          </rPr>
          <t>SGE = systèmes de gestion de l’énergie</t>
        </r>
      </text>
    </comment>
    <comment ref="D36" authorId="0" shapeId="0" xr:uid="{B07B7D87-5788-41D0-BAA4-917F2992D8AE}">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6AA26704-A2AD-4870-88CB-E27E00C58265}">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98876E5F-47DA-4059-AD09-A9CC84B1C760}">
      <text>
        <r>
          <rPr>
            <b/>
            <sz val="10"/>
            <color indexed="8"/>
            <rFont val="Arial"/>
            <family val="2"/>
          </rPr>
          <t xml:space="preserve">Portail Web: </t>
        </r>
        <r>
          <rPr>
            <sz val="10"/>
            <color indexed="8"/>
            <rFont val="Arial"/>
            <family val="2"/>
          </rPr>
          <t>une application basée sur le Web peut être appelée.</t>
        </r>
      </text>
    </comment>
    <comment ref="D48" authorId="0" shapeId="0" xr:uid="{E0206C21-D11D-4629-9C72-80AFB25F422F}">
      <text>
        <r>
          <rPr>
            <b/>
            <sz val="10"/>
            <color indexed="8"/>
            <rFont val="Arial"/>
            <family val="2"/>
          </rPr>
          <t>Appli:</t>
        </r>
        <r>
          <rPr>
            <sz val="10"/>
            <color indexed="8"/>
            <rFont val="Arial"/>
            <family val="2"/>
          </rPr>
          <t xml:space="preserve"> il existe une application pour smartphone.</t>
        </r>
      </text>
    </comment>
    <comment ref="D50" authorId="0" shapeId="0" xr:uid="{6F108C2B-C374-441A-9980-DA3654E7B735}">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926A67C8-8206-4FE0-93EB-D48707B18928}">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6D087B31-356C-4113-A78C-560514A034B3}">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6DE86307-8AF3-4AB1-B464-F05D7F29BCAB}">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FA4B66EA-F5FE-4767-8E44-A1679521F014}">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2CEB63DF-AC15-4C02-854F-C352A485FF2D}">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934C8CB0-87A9-4E82-A837-03A8C62B6D90}">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51A2F24A-393F-486C-B24E-F9D7F6BF8B3C}">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406F903E-1F3A-4A03-A4A6-00819450C97A}">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B15EC818-E268-4C1B-BB96-039A9E044DB3}">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12018096-F4D3-4B6E-B44D-7BC0FBE1658A}">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9B52036D-2BAC-4798-9EEB-4F458674F2BD}">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3ED7289D-A6B9-4D86-AD88-4524AAA806B6}">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A838210B-1024-4BBA-BE55-9C65A2D67589}">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A71CA013-B6D2-4630-8FBA-2B2C488023EB}">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B1CCB05D-A482-486E-93DD-488E2DA0CE96}">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DA08A82C-9CCF-482A-8CB1-A76253C7DAF7}">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F0BC4627-0E8C-4326-9A86-1EACB4436E64}">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5F5C6DA9-F590-4C47-96DE-A5C8A4C1255B}">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32A6FA6C-7A2C-44D6-9EBB-C8DA5224AD79}">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5FC82A7A-E1B4-417B-8129-4632E6BACF8E}">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15A17793-D78E-423F-B626-307D83CE7677}">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59C5AB7D-FA2D-497B-A991-DA51108773E7}">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0B13D5D9-D3BE-48E5-BD5D-DA06A0123024}">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18E715D2-6542-4917-8B64-59AD0F0173FF}">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22831CFC-4156-41D6-9442-9AE03161273F}">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86381E4C-C48F-423F-87DA-07CCF0F5F502}">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7363123E-BBDB-47FD-AB7C-4CD70C267688}">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998AD5F6-A240-4ECC-8D1E-3ADE9CC09F10}">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9C053F58-902A-4050-8BE0-2863258282E1}">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FD61C882-67C6-4AE5-9734-E587A5DA0D38}">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E5A9620C-6842-4E91-BCC0-5D007A8D3F34}">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AC4ADFD-3ECF-45F5-BC95-F97CD84316DA}">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F4997695-79C0-4F0E-9D70-361B990EC4DC}">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92F937AA-D545-424B-8A7C-BF9472261962}">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8EF73DDB-4BA6-4C90-BE79-37368B52A81C}">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0F8829EB-C315-466B-99FF-0583FC868CF7}">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AFABA2ED-E488-4C9B-B564-44C975C6FF7A}">
      <text>
        <r>
          <rPr>
            <sz val="10"/>
            <color indexed="8"/>
            <rFont val="Arial"/>
            <family val="2"/>
          </rPr>
          <t>SGE = systèmes de gestion de l’énergie</t>
        </r>
      </text>
    </comment>
    <comment ref="D36" authorId="0" shapeId="0" xr:uid="{6F05F65B-B945-439D-89F7-DA7DF8F132BA}">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C3EAC679-2F8D-48C6-AF39-068A9B195721}">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B50F36FF-92A9-435D-BA3A-075214FA165C}">
      <text>
        <r>
          <rPr>
            <b/>
            <sz val="10"/>
            <color indexed="8"/>
            <rFont val="Arial"/>
            <family val="2"/>
          </rPr>
          <t xml:space="preserve">Portail Web: </t>
        </r>
        <r>
          <rPr>
            <sz val="10"/>
            <color indexed="8"/>
            <rFont val="Arial"/>
            <family val="2"/>
          </rPr>
          <t>une application basée sur le Web peut être appelée.</t>
        </r>
      </text>
    </comment>
    <comment ref="D48" authorId="0" shapeId="0" xr:uid="{76975E84-9DA9-4087-8E5C-65BDAB366018}">
      <text>
        <r>
          <rPr>
            <b/>
            <sz val="10"/>
            <color indexed="8"/>
            <rFont val="Arial"/>
            <family val="2"/>
          </rPr>
          <t>Appli:</t>
        </r>
        <r>
          <rPr>
            <sz val="10"/>
            <color indexed="8"/>
            <rFont val="Arial"/>
            <family val="2"/>
          </rPr>
          <t xml:space="preserve"> il existe une application pour smartphone.</t>
        </r>
      </text>
    </comment>
    <comment ref="D50" authorId="0" shapeId="0" xr:uid="{628C80E9-B7F9-4977-98A6-C6F1F031B340}">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C462FE02-E466-4EE0-A4DD-3378DF5758EB}">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D5FF28DD-14A9-4256-B524-B67EC3B1F99D}">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00867C4F-A190-49A1-8043-6C18B2BEBDC6}">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25CF0D28-7288-4090-86FB-CC9DED13C2C9}">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0A5F71DC-2676-45B9-8B38-525A7ACEA275}">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36447D7C-DEE4-49C1-931E-3218AE21796D}">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1FCB3712-81E3-45AD-90D4-697399E72C23}">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24860732-F599-43F4-A672-1934A1F4465B}">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4F96F6B7-84BD-4DB3-B8E6-872F8FBC97E6}">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46844C27-E75D-4D3A-B7F5-D0114719152B}">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DD0562C8-6390-4B31-A126-7D9F269870C1}">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0190BE60-1514-4982-8CB1-117039D6AE06}">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3273EF38-C1B4-4DD1-ABF7-3AFFE462221F}">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58B0C0E7-6A69-43FD-AE07-7164F1671013}">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3C7E941B-9809-416C-95C9-FD2F47872AA5}">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BE663FBE-CA67-4595-946E-C718D3739E77}">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710C0694-6EE3-4844-B7F0-4433D818360B}">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E1C20000-64E1-4692-80C2-A08060839828}">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6CBC6046-3A97-4EF8-AA3F-E5A110B0C910}">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F5321AD7-C3E2-4791-A0DD-FFF25A01AD72}">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9302A062-BC12-4ADB-8FD3-18E26F93EEDE}">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D96D4FB9-656F-4936-BC60-75447338801D}">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A9E8C84D-948C-4C9B-87D2-D9D4B5E53196}">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27B85C32-48EF-4500-B336-3B8C4E53324F}">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3FCCDCB3-1642-4FC9-9157-A945A5D62018}">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F68111E1-31CA-4A43-AA99-A88C79DE7775}">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05FA4D40-B192-4E90-A9B3-2E5D7AB0F4F1}">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CE4F72E3-A53A-4E48-9206-93D3BC69C2C5}">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FBF742B3-64E2-4248-B85E-9CAE5D5783EC}">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FC6BC582-4E19-4AE6-B8EB-CE914E5EC989}">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00E942F8-CFC5-4CEC-A924-2D59F3C167A4}">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0B91A78-CAFF-4695-9B62-20A09A57CB6B}">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427B01FB-D346-46AB-A5BA-7A72793BD797}">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ABAEC3F0-0C6B-414C-84E5-92260F4AEBBF}">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029DE21A-56DD-4ADF-9AF7-ED33AA2949BB}">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AEFBCC8D-E8FC-4142-9774-833A82973704}">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7B25B7B3-4EE0-4812-AE24-653BB2E0273C}">
      <text>
        <r>
          <rPr>
            <sz val="10"/>
            <color indexed="8"/>
            <rFont val="Arial"/>
            <family val="2"/>
          </rPr>
          <t>SGE = systèmes de gestion de l’énergie</t>
        </r>
      </text>
    </comment>
    <comment ref="D36" authorId="0" shapeId="0" xr:uid="{00FB0893-0F26-4C98-B7CA-1BD42D2E5CFD}">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DD182307-14E4-43CB-BF24-760184E64799}">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0379D854-A19B-4D34-9C0B-990AF3DE29AE}">
      <text>
        <r>
          <rPr>
            <b/>
            <sz val="10"/>
            <color indexed="8"/>
            <rFont val="Arial"/>
            <family val="2"/>
          </rPr>
          <t xml:space="preserve">Portail Web: </t>
        </r>
        <r>
          <rPr>
            <sz val="10"/>
            <color indexed="8"/>
            <rFont val="Arial"/>
            <family val="2"/>
          </rPr>
          <t>une application basée sur le Web peut être appelée.</t>
        </r>
      </text>
    </comment>
    <comment ref="D48" authorId="0" shapeId="0" xr:uid="{088299CD-5000-4501-88A1-B57C0D83803A}">
      <text>
        <r>
          <rPr>
            <b/>
            <sz val="10"/>
            <color indexed="8"/>
            <rFont val="Arial"/>
            <family val="2"/>
          </rPr>
          <t>Appli:</t>
        </r>
        <r>
          <rPr>
            <sz val="10"/>
            <color indexed="8"/>
            <rFont val="Arial"/>
            <family val="2"/>
          </rPr>
          <t xml:space="preserve"> il existe une application pour smartphone.</t>
        </r>
      </text>
    </comment>
    <comment ref="D50" authorId="0" shapeId="0" xr:uid="{9156BC3A-A77E-48E4-A21E-8A478E4BDD35}">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4429299A-1A11-4924-AB68-E8BEF3B96498}">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497D719C-F509-4CB6-A0C0-FA418B8C6DF2}">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0114B79B-E5E1-4DE9-9CA4-37B1AE2F7DAD}">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2991D20D-8F58-4A04-BB2B-4ECD097B3BC8}">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48F85836-402B-4CA5-A233-7457624E1E45}">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B54BF365-384E-4294-A513-10F12753F64B}">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E476908F-9426-4121-869F-12ECB2E33549}">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AEBFD1BD-5591-4696-8076-D20E6F7C8A1B}">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8B66FA39-B128-45CA-9744-BE1928235735}">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AAE0E056-0519-494A-A8C3-C93BAFA49005}">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32116D99-F48A-4AED-8F09-D8BC1D9E2453}">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0D21CCD3-B8C3-4488-BCD7-79EF84FFD94F}">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063D590B-D69F-49D6-A8B0-64DDB2891E1D}">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B442BCF5-FF67-4FF9-9505-47A4EF077D47}">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50D2F713-5220-4A41-B157-40D39C6BCF83}">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8395E192-9115-423A-93EB-ADD0C42DF3AE}">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1E702730-A0ED-4DA5-8270-80B17615F97E}">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BC0D88B7-5F14-43FD-8578-F9606B833BB5}">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62FF16E3-433C-4379-B231-E1F893BD9DBB}">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831A4EC6-6A89-4AB7-8DF1-4F052745FEB1}">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36904372-8C06-43DE-B5A3-A6CE62BD059F}">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427904D8-22A8-4017-B594-CDE86BFAD3B0}">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4B9B577A-6C52-4BE4-B638-0BE9C6415FF8}">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6DB18558-F56E-47E9-B7B0-59BC4268064D}">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0C85FDE9-261E-4AB0-9A86-27DDA73A5887}">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97B157DA-D127-47FD-B084-62A2A1E78638}">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111AD22D-B8F5-4797-9096-469BD02EEE3E}">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6498A1D5-0A94-4631-849F-8249D70059EC}">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9CD9D400-146C-4035-9DBE-A7963B0B4826}">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8B02C21B-483C-4F5D-B7CA-C41483F37D17}">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951675E0-927F-4BC7-9F95-0F9666974BE9}">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162DAF9-83AF-48AA-A82E-BA98970E9A78}">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2432C629-9EAF-4B08-83FA-C506F23BF12A}">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A7C8B7EC-CFD5-43E4-9254-34A67CA252B2}">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07834C18-4AD9-48EE-A98E-F05F606E64AD}">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743E7503-302D-44F4-AD42-9B52784C9542}">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72986EB3-D244-4F4D-9091-D7B11E0B63CD}">
      <text>
        <r>
          <rPr>
            <sz val="10"/>
            <color indexed="8"/>
            <rFont val="Arial"/>
            <family val="2"/>
          </rPr>
          <t>SGE = systèmes de gestion de l’énergie</t>
        </r>
      </text>
    </comment>
    <comment ref="D36" authorId="0" shapeId="0" xr:uid="{9C5BA0EC-36F6-46BF-9E78-BA59A041734E}">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D3EFDA44-8B43-4B80-978F-E21A9BDA73DA}">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356FFF35-3A62-4956-919F-DC6A30D94E31}">
      <text>
        <r>
          <rPr>
            <b/>
            <sz val="10"/>
            <color indexed="8"/>
            <rFont val="Arial"/>
            <family val="2"/>
          </rPr>
          <t xml:space="preserve">Portail Web: </t>
        </r>
        <r>
          <rPr>
            <sz val="10"/>
            <color indexed="8"/>
            <rFont val="Arial"/>
            <family val="2"/>
          </rPr>
          <t>une application basée sur le Web peut être appelée.</t>
        </r>
      </text>
    </comment>
    <comment ref="D48" authorId="0" shapeId="0" xr:uid="{6C42E168-86B8-4150-A99E-193952EDD658}">
      <text>
        <r>
          <rPr>
            <b/>
            <sz val="10"/>
            <color indexed="8"/>
            <rFont val="Arial"/>
            <family val="2"/>
          </rPr>
          <t>Appli:</t>
        </r>
        <r>
          <rPr>
            <sz val="10"/>
            <color indexed="8"/>
            <rFont val="Arial"/>
            <family val="2"/>
          </rPr>
          <t xml:space="preserve"> il existe une application pour smartphone.</t>
        </r>
      </text>
    </comment>
    <comment ref="D50" authorId="0" shapeId="0" xr:uid="{D12FDAFA-B888-49BC-BBBA-C6FB19A900A5}">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811405A8-9DB2-411C-8D83-3BF28A7C76AE}">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C64606A3-C8D4-43CC-81C0-1FBD4F1DE614}">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58C91F37-4B4D-458F-A5CE-B172E3A7F357}">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AADEAF54-2348-465B-AB49-CE4C63ED0ACF}">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761C305A-DE63-4336-B3CD-46EFF4E0AACD}">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205FA2D7-B941-4EA5-8631-E60BAE33BA55}">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A4ED1644-3484-4EF5-A47F-8AC631774393}">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75C322E7-3058-4257-83BF-9134761CBF5C}">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BA66C76D-6BA2-4B21-A1D4-57533DC68D4E}">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5B04FF96-55F0-4109-8B50-B4A90E613EEE}">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42223312-0660-4BAE-989B-14D66869A468}">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D580DE77-FE2F-4D16-88CC-A2B30EE6DB8F}">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A00FA0DA-F0B0-4030-95A0-F4A58E31808B}">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71CA1389-8D6A-4E77-9FB0-F37CCF137942}">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1755C314-58E4-48EC-84B0-D60953ECE5CC}">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A01E83BC-7ABA-404E-971A-DAB1A67DB2D5}">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7B715E9B-A1C8-497C-AE63-005A198A30BC}">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6B287B2C-4120-4AB9-8134-0806BA47F989}">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53A5AFE4-070E-4CB4-80E9-4EE02CDA7916}">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4831B912-CF23-4095-87AA-A6AB40EE64B4}">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BA8F426A-B7EB-4490-99D5-D10B39E4C28A}">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BDD15D64-E235-449F-B906-FEF7BA000F9F}">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B506D2C4-F5E1-4832-8DBB-5FFF5715E3F4}">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B0A19766-EF61-4729-BF9E-81D20887A047}">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C609EDF0-DA02-4CD1-ABE6-B8169327A375}">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0C1B982A-6DB9-4369-828D-0A7082829E60}">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2FD436A0-ED3A-47F9-839B-C1BED7C427BC}">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A4D46B70-C419-493D-B284-4F918B85E109}">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AC26B7C9-085C-422B-8BFF-3F47E7C68742}">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3CB475A8-1156-40F4-A16E-272D578BAA6A}">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66BD7DF4-B64B-4DCC-BE3B-6251A23FDB58}">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9815C6AC-EF45-4E54-8C50-6338A7CE66C1}">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EB674BB-43E3-4A8B-8AFD-33A308EBE765}">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2C759D5F-B5F6-4F32-BF24-FD48A66AD16E}">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40F3E202-AFAA-40FD-A2AD-D199AE5DC084}">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2A6555F1-4DD5-49ED-ABED-326EAA634497}">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1DC0BFFE-6EC7-49AB-B431-5A5F9EE344A7}">
      <text>
        <r>
          <rPr>
            <sz val="10"/>
            <color indexed="8"/>
            <rFont val="Arial"/>
            <family val="2"/>
          </rPr>
          <t>SGE = systèmes de gestion de l’énergie</t>
        </r>
      </text>
    </comment>
    <comment ref="D36" authorId="0" shapeId="0" xr:uid="{76E122F6-D2FF-4D93-A0CC-77405DB2481E}">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B6EC35FB-3E77-4778-9EF6-0D10AC7FB840}">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00B871BA-A1EE-43CE-8338-A430CC9E5E86}">
      <text>
        <r>
          <rPr>
            <b/>
            <sz val="10"/>
            <color indexed="8"/>
            <rFont val="Arial"/>
            <family val="2"/>
          </rPr>
          <t xml:space="preserve">Portail Web: </t>
        </r>
        <r>
          <rPr>
            <sz val="10"/>
            <color indexed="8"/>
            <rFont val="Arial"/>
            <family val="2"/>
          </rPr>
          <t>une application basée sur le Web peut être appelée.</t>
        </r>
      </text>
    </comment>
    <comment ref="D48" authorId="0" shapeId="0" xr:uid="{01625EDE-35D4-4343-9094-81F9B09E284B}">
      <text>
        <r>
          <rPr>
            <b/>
            <sz val="10"/>
            <color indexed="8"/>
            <rFont val="Arial"/>
            <family val="2"/>
          </rPr>
          <t>Appli:</t>
        </r>
        <r>
          <rPr>
            <sz val="10"/>
            <color indexed="8"/>
            <rFont val="Arial"/>
            <family val="2"/>
          </rPr>
          <t xml:space="preserve"> il existe une application pour smartphone.</t>
        </r>
      </text>
    </comment>
    <comment ref="D50" authorId="0" shapeId="0" xr:uid="{A6554974-0A34-41BF-AAC5-726ECC7CE3CC}">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831D18C1-76F6-4D26-88A1-37D0C5F523D4}">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AA91203E-3CEB-4E70-9023-08B931699983}">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1559A126-C10F-4C49-A589-F4B222D3F16A}">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34169ED4-9B12-477C-8BEF-CFC2610AEA47}">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53573A0B-27E4-4ED5-8054-92805F812E9C}">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F43DA9A7-5372-4E0F-A7AD-169C0E1E87DB}">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9323F375-6A72-4D56-8976-AAFB6DEC1BB4}">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AD89FC60-015E-4916-A916-1627E9657255}">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D4A2B63C-9108-4BC9-BF19-94CA6B4CB595}">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786267B6-9286-493C-B128-3851541715D9}">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BCC4BC85-B6F7-4D74-B0FF-E5DA742B8AC0}">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BA61EEB4-4943-473E-933D-CBA5FF14AACD}">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10050CA5-8A05-4A53-BF62-165D9CAACB1C}">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486E375A-5BF0-4FEA-8EB1-DC4111476B4F}">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6B3C0B74-AF88-4538-BD7F-353B82E1356C}">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39F0691E-338E-4ED6-B9C2-6B4CEBC39DE7}">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50AE17D5-49AC-4447-8443-33DA7C711B22}">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69BEBE3E-C5CD-478E-B5D8-23FAAA5E7001}">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B401E478-0CFC-46E1-B610-690730698350}">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D95DE47A-32C9-41B2-8944-084C0650BFA5}">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35255404-E678-490B-AE51-0951773ECE61}">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5BFA3A09-0D7C-4F72-9A7D-EDB28F087D95}">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3CB02E5F-3BC8-474E-AE37-E9EF31F72E80}">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0A3E83E9-08B8-4422-8212-C7633A3A10B0}">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B2E3C8D0-7870-4058-82ED-E1B66342C3BC}">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5D22906C-C61F-47C3-8CBE-D0ADEB5D482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BE9E4107-6B68-4D77-BE6C-B97F18BD0AB2}">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83BE4978-B2FA-42C0-AAF0-ADEA35F5AC1A}">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CA964575-CC6B-49D9-B602-F47A6E4378F8}">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D5CCBD93-23AF-49AA-B980-F9A148274CED}">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A05030F4-9FA8-4D7B-A301-1EF8B6E1AABD}">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069326E-E147-4260-9D1E-1B1C2A1E18A7}">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1ECBFAF2-E3DB-4BDC-928A-935AF2AB38ED}">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240B8284-FC52-4DCB-9755-533CDECDA5D1}">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F288F1A3-7BF4-43F4-AE5D-E5D45B8A8929}">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3F963A36-1828-4602-8F50-9B2E2F2F541E}">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84002D4B-8C10-4BF7-82DB-20D3A88CACCB}">
      <text>
        <r>
          <rPr>
            <sz val="10"/>
            <color indexed="8"/>
            <rFont val="Arial"/>
            <family val="2"/>
          </rPr>
          <t>SGE = systèmes de gestion de l’énergie</t>
        </r>
      </text>
    </comment>
    <comment ref="D36" authorId="0" shapeId="0" xr:uid="{4DF1D421-9BFC-4000-AABA-222586FAC323}">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4B0699FD-CD6C-4E2F-9E03-3FCB6DC99414}">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9DED64B6-F681-462E-9D9F-A276ADBD49A1}">
      <text>
        <r>
          <rPr>
            <b/>
            <sz val="10"/>
            <color indexed="8"/>
            <rFont val="Arial"/>
            <family val="2"/>
          </rPr>
          <t xml:space="preserve">Portail Web: </t>
        </r>
        <r>
          <rPr>
            <sz val="10"/>
            <color indexed="8"/>
            <rFont val="Arial"/>
            <family val="2"/>
          </rPr>
          <t>une application basée sur le Web peut être appelée.</t>
        </r>
      </text>
    </comment>
    <comment ref="D48" authorId="0" shapeId="0" xr:uid="{F96040AF-0637-4F01-AB38-340E9C6069B0}">
      <text>
        <r>
          <rPr>
            <b/>
            <sz val="10"/>
            <color indexed="8"/>
            <rFont val="Arial"/>
            <family val="2"/>
          </rPr>
          <t>Appli:</t>
        </r>
        <r>
          <rPr>
            <sz val="10"/>
            <color indexed="8"/>
            <rFont val="Arial"/>
            <family val="2"/>
          </rPr>
          <t xml:space="preserve"> il existe une application pour smartphone.</t>
        </r>
      </text>
    </comment>
    <comment ref="D50" authorId="0" shapeId="0" xr:uid="{96B3B750-EF06-4060-BC5F-134DDAC43EE8}">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6F6CCBA0-C5BF-4E91-90C9-AD095E9F7F23}">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C22B24C8-DCE7-4B47-A12E-D60500B89F1E}">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36489539-3A5B-477C-AEAF-6840F1A34E0A}">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CA1F9E60-ADC1-49DE-A962-EBB188FD0169}">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852E0E4D-E997-4522-8F58-6FC3CF34D153}">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1C5CBBF7-C480-4373-AD78-A0E16819F004}">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B27BA433-7318-4F2B-B871-1DBB0DCB8002}">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D4319443-CFC0-4D25-8110-60C2FDD2AB4B}">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E52D3B1B-3F47-4937-9ABA-CDAF7187240C}">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5C5A8311-29EC-4257-A0CE-E6D430B8074A}">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9102A6BD-1461-41AF-9263-D57F28BB9339}">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15354EA1-64B6-4699-ACB5-0AF1380FA398}">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EF1A06BD-D8F9-4602-A49C-FCE350D51420}">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06950005-241A-4766-B026-8613F30F3ACC}">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A9A2516A-6C8A-40C5-847F-4BE783BB8F47}">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7DE51FA6-E204-4C6A-BC9B-5EF0EE865D5D}">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F676683B-F24D-4EFB-ABCA-AF83A8BF98B7}">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1AFAC77A-4CC0-4BC7-B558-1EF74CAEB36F}">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B7DD6DDF-E8D4-44DC-8E48-E5D1A178E6C6}">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AB6CF64B-699F-40FC-8CB7-2A96343484B9}">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7456CB07-0D01-40BE-9672-8F906603F45E}">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B53AEAA1-B976-4BAD-8845-583F48C9F959}">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EB7CE779-8B13-4179-8ED3-56B7049146A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F106DED9-804E-496C-BDA1-3772721B6863}">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49842AC5-AA8B-44A8-9649-41EAB78E8B95}">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0011441B-94DC-4F24-B23D-BFAF79B16BBF}">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2308D29E-A58A-4D23-96B5-4FB24C046EEA}">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955A79DC-E63E-4D40-BD99-6213C943EA13}">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E338DF6-5C61-4713-BDE9-3C77FE07AAF2}">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42A39F3-EBBD-4FAE-A6C7-C310D34940EF}">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6125DA44-47AC-49C7-879D-476E5F2E46EB}">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8D7CFCEB-58E8-465E-8BC4-680F74F1AD1C}">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A7798C28-29BE-443C-85A4-6D77BB799971}">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20299F00-4CA8-4D21-AA11-7D19B4A70ECB}">
      <text>
        <r>
          <rPr>
            <sz val="10"/>
            <color indexed="8"/>
            <rFont val="Arial"/>
            <family val="2"/>
          </rPr>
          <t>SGE = systèmes de gestion de l’énergie</t>
        </r>
      </text>
    </comment>
    <comment ref="D36" authorId="0" shapeId="0" xr:uid="{EB41192D-C07F-42F5-8B11-C3245B76D65A}">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A5F3BAE6-4518-4EE9-9AA6-445C93261DE4}">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5E2CED10-9F20-4158-ADEB-AE433E2F4C69}">
      <text>
        <r>
          <rPr>
            <b/>
            <sz val="10"/>
            <color indexed="8"/>
            <rFont val="Arial"/>
            <family val="2"/>
          </rPr>
          <t xml:space="preserve">Portail Web: </t>
        </r>
        <r>
          <rPr>
            <sz val="10"/>
            <color indexed="8"/>
            <rFont val="Arial"/>
            <family val="2"/>
          </rPr>
          <t>une application basée sur le Web peut être appelée.</t>
        </r>
      </text>
    </comment>
    <comment ref="D48" authorId="0" shapeId="0" xr:uid="{FE4835D5-61EE-4B6B-ABE0-26961EB25D15}">
      <text>
        <r>
          <rPr>
            <b/>
            <sz val="10"/>
            <color indexed="8"/>
            <rFont val="Arial"/>
            <family val="2"/>
          </rPr>
          <t>Appli:</t>
        </r>
        <r>
          <rPr>
            <sz val="10"/>
            <color indexed="8"/>
            <rFont val="Arial"/>
            <family val="2"/>
          </rPr>
          <t xml:space="preserve"> il existe une application pour smartphone.</t>
        </r>
      </text>
    </comment>
    <comment ref="D50" authorId="0" shapeId="0" xr:uid="{5C304259-168E-449B-8CD1-9DF95D76F029}">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49AF98B9-3379-451B-9EF8-8C939536DA86}">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F846DA9A-8603-4AA9-99CC-CAF066AB4E6D}">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64260E1B-9743-4087-ADAF-E38801AD357E}">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A5DD632E-769F-499F-9882-31D172AEDDA2}">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EE4B452E-7D0B-4EC8-8EBD-B814BB3C34AC}">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E3B939AE-6D13-4C85-938F-A3BEE93D9399}">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215CB8A2-D3D5-4731-8C27-BCBA9AEC8035}">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C8DDAA00-16D1-49F4-9C26-021996D075E2}">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C2F0F1EA-733D-434A-A6D2-5C3FF465C7AB}">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4188A2A8-660B-420F-AACE-FB28DF2823B6}">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472CDDBF-30F8-4007-A294-6D1BB2BAC4D5}">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A1F77194-1D2B-4AF1-86FA-5CAC4EE3A48F}">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D7BD645D-B5D6-4F6F-A41B-14651D2C5A53}">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D5A8BCB9-FC1C-400E-BFA2-88D21E4189AF}">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06837D29-2E11-4956-BF7D-55033F4EB552}">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F009C99C-AFD7-4567-9B50-C7108663F612}">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25857BF0-76FF-4F6D-89FC-91DF8446E203}">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265B697F-3BAA-4CD3-825F-DBD115ACDE8E}">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D157EC4C-3A36-4474-BFA1-45E30362606E}">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50ED1EC0-1BCC-4F89-B54A-3B26D11C8FA7}">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3A70E4A2-3955-4DE3-A2DF-11AD83AC9C08}">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5BB2E466-7E4F-4ACF-A695-386004E80CFD}">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85058E47-68D1-4C05-8CA4-21A063E671C6}">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5B914671-DAC4-4FEC-A259-4C77F0A76E00}">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91CB75FF-0E41-4250-8600-C8CF4F88F2A9}">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6A38E71F-1B0A-4568-8E24-7E9DA795DA1B}">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B4FDF3EB-BAEA-4C53-89A8-F2A1609D0675}">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53FC6232-AE9D-4D75-92FE-39C98B310306}">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2A56A26E-76B5-4208-83BC-5CECE925199D}">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630666EA-53D9-4D7E-8B51-C03ECB5CE9B1}">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F64731D0-4CB4-407A-A593-D239A65D90B6}">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9072101A-1871-47BF-BFA6-8B73C047534B}">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D565E4AA-6752-4BF1-B43A-62DF8DD01A0E}">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E4CDF24E-9658-4098-84FB-C5EE9DC11642}">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FA87E80E-F7C4-4A12-BC14-7079BBF8980C}">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4495A0ED-D191-4B09-BDEE-968548986A41}">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C74DE2CF-36CD-4F4C-AE12-AE341F94EB53}">
      <text>
        <r>
          <rPr>
            <sz val="10"/>
            <color indexed="8"/>
            <rFont val="Arial"/>
            <family val="2"/>
          </rPr>
          <t>SGE = systèmes de gestion de l’énergie</t>
        </r>
      </text>
    </comment>
    <comment ref="D36" authorId="0" shapeId="0" xr:uid="{8EB7AC1F-FE15-4D09-9220-F1C25BF89C96}">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161F8F86-71C1-4C13-9D1C-BC9C91E72E9F}">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1123DBB9-332B-4D82-8836-12BAFB44A6C7}">
      <text>
        <r>
          <rPr>
            <b/>
            <sz val="10"/>
            <color indexed="8"/>
            <rFont val="Arial"/>
            <family val="2"/>
          </rPr>
          <t xml:space="preserve">Portail Web: </t>
        </r>
        <r>
          <rPr>
            <sz val="10"/>
            <color indexed="8"/>
            <rFont val="Arial"/>
            <family val="2"/>
          </rPr>
          <t>une application basée sur le Web peut être appelée.</t>
        </r>
      </text>
    </comment>
    <comment ref="D48" authorId="0" shapeId="0" xr:uid="{3C6E86CD-D5F4-427A-B27E-604C2C653874}">
      <text>
        <r>
          <rPr>
            <b/>
            <sz val="10"/>
            <color indexed="8"/>
            <rFont val="Arial"/>
            <family val="2"/>
          </rPr>
          <t>Appli:</t>
        </r>
        <r>
          <rPr>
            <sz val="10"/>
            <color indexed="8"/>
            <rFont val="Arial"/>
            <family val="2"/>
          </rPr>
          <t xml:space="preserve"> il existe une application pour smartphone.</t>
        </r>
      </text>
    </comment>
    <comment ref="D50" authorId="0" shapeId="0" xr:uid="{FA76067B-7605-4AF5-B929-7A9EB79A600F}">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F7B11B06-0A05-4A10-ABD1-CA064C62011D}">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B8AD904B-2D16-40BE-9333-BCC6D9D952DA}">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574E8CF1-90F4-4676-AC29-22CE8A07DEE8}">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5EBEFAEE-6AE0-47E1-936C-3FE5F485725E}">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458FB851-5A40-42AA-A71F-D0E10988874A}">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1EEAEBD4-1FBF-4198-AE34-DA5C917B6385}">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43E373A8-2AE0-4EAA-8D25-3D68971C34AF}">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5E6840D5-DB78-4879-B535-79A232061789}">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FAE33237-FBC0-47B9-A688-4E1F0262CD9E}">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7B27826A-AAD8-4831-B308-3A178E984EE8}">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1E6EBA10-1CEC-4A3F-B937-D7BE187E4434}">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CA9F659F-D610-4FED-91EA-A9B64C8DBC32}">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B680717E-5774-4178-B56D-C4A9455200EA}">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CC141D50-5C11-4342-A435-500E1AE83F6B}">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817FC09B-6519-458C-B89C-576EFDA7344F}">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FD657305-B604-4264-96EA-900180AD7986}">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64E40740-96D6-48DB-AC23-593DF2432F1E}">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D91C2EBC-24D9-499D-8E42-C64FF94F4964}">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88BFBC1A-9713-4136-9433-C453B45E2C62}">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5DB71D0B-5B13-42A3-9F10-83C9644BDD5A}">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6E232ED0-8513-4A2C-9C15-C894F590362C}">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F8F54363-2C65-4291-BEFC-33BFE940C61A}">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9755C6CC-9143-4DE0-958C-9C3F799A608E}">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2FF0CEFA-4876-4A60-86C3-C47890574E4C}">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002F2804-EA32-46A0-AD60-45B1788AD51A}">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B1F6BDA1-9FD6-48B9-9732-8D50679895D1}">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8332826E-A043-4D80-92CD-5301D0470F54}">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9C9D3554-934D-4E5D-9E2F-DFFDD5B0F940}">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61782E07-95E0-4647-9EED-E98EA2B858A5}">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C6A09EBB-1FD6-4C6B-8817-9884F3057A4A}">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D817C07A-A6AB-4475-AAD4-279C45F65BF6}">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38BE85E2-D785-45FF-8F75-647CE2352F3D}">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07A72DFC-FC81-42C1-BB7E-993B74D27111}">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5C684694-20FD-44D9-8EC3-D632BED9109D}">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3235F765-C68A-4B84-B883-A131B754A6A8}">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0476F1E9-AC4B-485C-9A29-BD9F73B38A6D}">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62C79A55-0F22-456E-A5B8-2F5B90AE3D7B}">
      <text>
        <r>
          <rPr>
            <sz val="10"/>
            <color indexed="8"/>
            <rFont val="Arial"/>
            <family val="2"/>
          </rPr>
          <t>SGE = systèmes de gestion de l’énergie</t>
        </r>
      </text>
    </comment>
    <comment ref="D36" authorId="0" shapeId="0" xr:uid="{ACC239BA-D608-4E1C-A6D4-94E2AD826A75}">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0D8DA139-3CD7-47D9-A1C9-C04D1F3D83B3}">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D92EB585-EF94-4848-BF2C-FEC2E455061A}">
      <text>
        <r>
          <rPr>
            <b/>
            <sz val="10"/>
            <color indexed="8"/>
            <rFont val="Arial"/>
            <family val="2"/>
          </rPr>
          <t xml:space="preserve">Portail Web: </t>
        </r>
        <r>
          <rPr>
            <sz val="10"/>
            <color indexed="8"/>
            <rFont val="Arial"/>
            <family val="2"/>
          </rPr>
          <t>une application basée sur le Web peut être appelée.</t>
        </r>
      </text>
    </comment>
    <comment ref="D48" authorId="0" shapeId="0" xr:uid="{CBEB8854-495B-4446-B826-9F07D3A43455}">
      <text>
        <r>
          <rPr>
            <b/>
            <sz val="10"/>
            <color indexed="8"/>
            <rFont val="Arial"/>
            <family val="2"/>
          </rPr>
          <t>Appli:</t>
        </r>
        <r>
          <rPr>
            <sz val="10"/>
            <color indexed="8"/>
            <rFont val="Arial"/>
            <family val="2"/>
          </rPr>
          <t xml:space="preserve"> il existe une application pour smartphone.</t>
        </r>
      </text>
    </comment>
    <comment ref="D50" authorId="0" shapeId="0" xr:uid="{2C5EEDEC-ABF8-4095-9EA7-7802BAADCEB1}">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368567FF-7021-416D-BADA-2A9044391A03}">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4923E4B7-C24F-461D-B799-CD51E3BCC39B}">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312559F2-E028-4099-91A0-C9A68DBE49FD}">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7F539C3E-2578-40E6-AF01-869D9198A231}">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7B3F8359-447C-4A94-8A40-7CD350D36291}">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814815B3-2630-4AAF-94DC-FF43DCB184B1}">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39701369-B57C-4904-8E2D-85E6B56FAA36}">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D3502C18-E68E-4884-A6A4-72944D7162C7}">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66A18439-7C79-4C14-8624-12B24F0A7ACA}">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B4E0B9DA-046D-4CD9-8FBB-2BE63DE84BFF}">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48759C00-CD75-470B-9CDC-473318D095F4}">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E1A61ACB-5134-4F1F-9792-9CE59F535D99}">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24427B6E-4FCA-4AF7-90FD-254860B8AFA0}">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BAA63A58-AA96-4ADD-93FD-CA2281FCA521}">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C76B9ABF-35E2-4C04-8DF5-8644B0777A12}">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DD6E4BC5-784F-42AF-B1CF-5831C5079427}">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E0EB9F4C-D837-4E6E-93CE-75D4E2780990}">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F205113D-FB8A-42BC-B5A1-D05978C205D9}">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3ACB1331-73CC-4550-A87C-2BC2C778B66F}">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95D30ECF-82DB-432B-A982-40276FABA767}">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BF3BCFE8-EDF6-41B5-AA73-32BAB608031B}">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21003CF6-3F37-4425-AF64-F97BDACBCDED}">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4E634ADD-F85D-42FA-BFD6-47123F16BCA0}">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77A250E4-0500-48A1-845B-6B4D129E877D}">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83E717FE-D31D-4404-81D3-4CB0E5104C0F}">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FD284E5C-9FCF-4A00-AF01-A50FAAE33176}">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D0505B51-1914-4412-9A5B-7AADEB5E1178}">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9B57B7ED-A323-470F-A3A1-E718AF426393}">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F4867440-628B-4648-B66E-7258886ACC80}">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A27BC363-CD39-4139-AF7D-DA069B2C3B1F}">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41790983-502E-4949-A06A-AC1CCC3084CC}">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3242C009-6109-4DCE-A95E-A7A31B4F5302}">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2E8A280D-83BE-4BEA-9107-E893F7971AD9}">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27E5BEF1-1FAA-42E7-924F-BC4B2BAE582D}">
      <text>
        <r>
          <rPr>
            <sz val="10"/>
            <color indexed="8"/>
            <rFont val="Arial"/>
            <family val="2"/>
          </rPr>
          <t>SGE = systèmes de gestion de l’énergie</t>
        </r>
      </text>
    </comment>
    <comment ref="D36" authorId="0" shapeId="0" xr:uid="{87A71D59-1E1A-435A-A7FB-F3F7EB8FFA6C}">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9BB8A745-1BBC-4934-8A8C-B1F958584EF4}">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B7610449-84DF-4AEB-B20A-C833965AC17D}">
      <text>
        <r>
          <rPr>
            <b/>
            <sz val="10"/>
            <color indexed="8"/>
            <rFont val="Arial"/>
            <family val="2"/>
          </rPr>
          <t xml:space="preserve">Portail Web: </t>
        </r>
        <r>
          <rPr>
            <sz val="10"/>
            <color indexed="8"/>
            <rFont val="Arial"/>
            <family val="2"/>
          </rPr>
          <t>une application basée sur le Web peut être appelée.</t>
        </r>
      </text>
    </comment>
    <comment ref="D48" authorId="0" shapeId="0" xr:uid="{81199816-66B7-4EC4-A4A5-BDBEDE0DDA74}">
      <text>
        <r>
          <rPr>
            <b/>
            <sz val="10"/>
            <color indexed="8"/>
            <rFont val="Arial"/>
            <family val="2"/>
          </rPr>
          <t>Appli:</t>
        </r>
        <r>
          <rPr>
            <sz val="10"/>
            <color indexed="8"/>
            <rFont val="Arial"/>
            <family val="2"/>
          </rPr>
          <t xml:space="preserve"> il existe une application pour smartphone.</t>
        </r>
      </text>
    </comment>
    <comment ref="D50" authorId="0" shapeId="0" xr:uid="{236F908D-B4A5-471E-B570-E6A8A8FDE05A}">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473E5D80-FC57-4A90-A029-764B710DA753}">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FFC278E1-7586-4DF8-BBD9-06590C28B51E}">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C8859CEE-690E-4A27-9C5F-FB3DF5651553}">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F9F778C4-111C-467C-9F35-289F50B64039}">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D0E816F5-F09E-42C6-83AC-E366574FB195}">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8C5C4414-64CE-4F9D-872E-4B7492A6C333}">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D47C40AB-453D-49CB-A40D-FDFA714E5008}">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1F1C83D0-72E2-4992-BE61-3E1D7B4A0A98}">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F25A7C32-23B1-4C88-A898-270C66A6D120}">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A40060FE-4A41-49C3-9572-7393212491CC}">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501F87F1-E71D-441D-97E5-360D74D4100B}">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DDC2C523-6D04-46FD-AA50-549417315ECE}">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203F96CE-357F-4EA2-9246-3E5BA28A38AC}">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DF1B16BE-2595-45EF-B7A4-FEFCF2E609A0}">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9D9CC929-F363-4972-A1B8-19238F8CE211}">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1E11EFFD-2168-499C-9FDF-A74B321472E6}">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8F158FFD-F1BA-4771-A0BE-5A8CEA998224}">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7015A0A0-4AC1-4CED-94B7-7F6A6DCB2D38}">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63048A57-F649-4AEB-8838-D5E68746531D}">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6AECBFEF-91D9-490A-8350-446E5C5B92C5}">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09AA5D7B-567C-49D5-B1F5-9DD84BBA869E}">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AA851995-7BA9-460D-B339-446CC2410EB7}">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766BE0E3-7C77-44A3-899B-8088453C588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74AF836D-DCF3-4EA9-BF14-C104D09802FE}">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3F015CA3-663D-4755-9856-85F2EA72E21C}">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6A63FFAE-1C1C-4787-B8C2-54A0AC8085A0}">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8258E14E-8EBE-498E-94DD-CC378B8020FE}">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CC6D4E5E-A06C-4BCD-BF5F-7B1BF0CE6F1B}">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789D5C4-EB1C-4D44-8F64-516984EDA2F3}">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498DD023-56B3-417E-A512-F1C1E149441C}">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D751BC65-97B3-4ED7-B0ED-2DF83A22F2D1}">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35DEE0C9-42A1-4517-83BE-2801AF79F5E3}">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AADB1C6A-9268-46F5-A150-B698D1E120DF}">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78B7FD3C-C1FA-4269-BFFA-E110ADB87346}">
      <text>
        <r>
          <rPr>
            <sz val="10"/>
            <color indexed="8"/>
            <rFont val="Arial"/>
            <family val="2"/>
          </rPr>
          <t>SGE = systèmes de gestion de l’énergie</t>
        </r>
      </text>
    </comment>
    <comment ref="D36" authorId="0" shapeId="0" xr:uid="{E15F170D-F009-44FE-AC20-1DABBE13822F}">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89068EDB-3447-4AEA-A92D-CF7A3CCD5D62}">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CBFDA23B-9D76-46CB-8CC9-2B255317877D}">
      <text>
        <r>
          <rPr>
            <b/>
            <sz val="10"/>
            <color indexed="8"/>
            <rFont val="Arial"/>
            <family val="2"/>
          </rPr>
          <t xml:space="preserve">Portail Web: </t>
        </r>
        <r>
          <rPr>
            <sz val="10"/>
            <color indexed="8"/>
            <rFont val="Arial"/>
            <family val="2"/>
          </rPr>
          <t>une application basée sur le Web peut être appelée.</t>
        </r>
      </text>
    </comment>
    <comment ref="D48" authorId="0" shapeId="0" xr:uid="{E41E1C3C-E3DA-4690-980E-6C9A3FA7F954}">
      <text>
        <r>
          <rPr>
            <b/>
            <sz val="10"/>
            <color indexed="8"/>
            <rFont val="Arial"/>
            <family val="2"/>
          </rPr>
          <t>Appli:</t>
        </r>
        <r>
          <rPr>
            <sz val="10"/>
            <color indexed="8"/>
            <rFont val="Arial"/>
            <family val="2"/>
          </rPr>
          <t xml:space="preserve"> il existe une application pour smartphone.</t>
        </r>
      </text>
    </comment>
    <comment ref="D50" authorId="0" shapeId="0" xr:uid="{7E063486-8615-42C6-B734-00E59B6E779C}">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65193AA4-A608-43F0-B44A-8F03ED9EC78C}">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69457550-CA9C-48CC-9ED5-7FEDC0B99C07}">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4D037BD7-B458-479A-B361-71759919E9E7}">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E71835F6-B846-4374-AEF5-8E7F8294B144}">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01267AA4-CD93-475F-8291-74F21E16A244}">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0A89E31B-5C3E-4684-9A31-9EAEC7EAE570}">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C310004C-566C-48EA-BC9B-3CAF1A25076B}">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D2556AF7-BCD8-43CC-8126-E61A1EF07158}">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F1875470-5141-429D-B0A9-A1970720CC0A}">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CE9F112A-5D8F-4271-8444-E79B19BCE29F}">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734C2A56-8397-4CD2-9D75-B54E9B792BCF}">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701A3F97-825A-49DE-866C-77FDF759C8F5}">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8959B0DC-AAD7-4F51-839E-3AABA6ACE7D2}">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52037E31-3892-4929-BA7A-8C4E2F851F75}">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3262EFED-5B3B-46D4-AEC8-B9737E932E45}">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38A0E8A4-F2AB-4F05-881A-51B066989499}">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E2EB7059-1510-418C-945F-91717C25E63B}">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6F82DB9F-1186-4CBE-A926-0D42EE113EF4}">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0C2757D1-72E8-46DE-8981-4C451BF72533}">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CC0EFC2B-59A9-4E78-A559-40C2FDEFD876}">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E619134F-5D4A-4C24-A369-70B1B8EE455A}">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29731AC6-C226-47BA-A053-7070042D338E}">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0DBCCD20-88A5-4557-BE43-AFBF6E9F75EF}">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51C36CE3-1C79-4116-B31B-9695BDE51FBC}">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1D5324B0-350E-4B6E-AE81-D38467E766CD}">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B6D1303C-60D6-4171-811C-D05E5B84E5A8}">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9BD98360-3CEE-4762-9D2D-C63BDFF79E26}">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07B83705-17AA-4209-B179-BDFFE61610C4}">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4FCF69BB-6896-4D68-B5EA-65CEBDE13CB3}">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297A0740-E24C-4780-B2AF-7C25AFD1EC45}">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82418FAC-0AE9-4A93-B96C-A97F62683020}">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4D27B978-F327-4A1C-B04A-43F1DB4EBE21}">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E61D7B05-BC2C-4E75-8F46-E09C47879A0F}">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04B70FDA-BEF2-4D40-9009-7E8CD4A567B7}">
      <text>
        <r>
          <rPr>
            <sz val="10"/>
            <color indexed="8"/>
            <rFont val="Arial"/>
            <family val="2"/>
          </rPr>
          <t>SGE = systèmes de gestion de l’énergie</t>
        </r>
      </text>
    </comment>
    <comment ref="D36" authorId="0" shapeId="0" xr:uid="{303EA2E5-9D2C-43C5-853F-1C883EB928D1}">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63DACB58-7506-4E76-9139-8BEA29AEC868}">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24326E6C-30BE-4407-BB84-5ACEDAD78951}">
      <text>
        <r>
          <rPr>
            <b/>
            <sz val="10"/>
            <color indexed="8"/>
            <rFont val="Arial"/>
            <family val="2"/>
          </rPr>
          <t xml:space="preserve">Portail Web: </t>
        </r>
        <r>
          <rPr>
            <sz val="10"/>
            <color indexed="8"/>
            <rFont val="Arial"/>
            <family val="2"/>
          </rPr>
          <t>une application basée sur le Web peut être appelée.</t>
        </r>
      </text>
    </comment>
    <comment ref="D48" authorId="0" shapeId="0" xr:uid="{381369B5-FDE2-4A19-B80C-5681625B0A6D}">
      <text>
        <r>
          <rPr>
            <b/>
            <sz val="10"/>
            <color indexed="8"/>
            <rFont val="Arial"/>
            <family val="2"/>
          </rPr>
          <t>Appli:</t>
        </r>
        <r>
          <rPr>
            <sz val="10"/>
            <color indexed="8"/>
            <rFont val="Arial"/>
            <family val="2"/>
          </rPr>
          <t xml:space="preserve"> il existe une application pour smartphone.</t>
        </r>
      </text>
    </comment>
    <comment ref="D50" authorId="0" shapeId="0" xr:uid="{B7BE74C1-452E-485E-8454-86622312150D}">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156151AD-BD64-41EC-9614-B1936A0D67D3}">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E7831080-CC3A-4FB5-8B3A-B00E2A1BDB99}">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0EEEFD82-A5E9-4557-94E7-CD784FF1EF3B}">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F3AE7786-ED0D-4DE8-83AA-5B2506695334}">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9824A534-D923-43E4-9193-64A4F5FAAB9D}">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872B9CDC-6E9E-4BA6-A7AF-EC1D94613547}">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8EED8169-4469-49D3-BF70-B5B5A3F35EFD}">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D730C52B-074D-46EA-BE49-81AFE331708C}">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5CF772BA-A38B-4C7C-8314-D3EBB07D8319}">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2D4048FF-5CE6-4579-ADD3-ABEAA5510925}">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CE6EC375-69F9-4583-AB21-775B4ABE8E14}">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9D128892-C3D6-4162-A288-E4BB0DCC02C5}">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E2009739-D275-4E06-BFAE-344944358119}">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E351FC6A-5CB5-4BD7-B2FE-86F64092DA2A}">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B7C5A96B-2407-45BD-B26B-AA9EE75AAE57}">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9DCD7F80-0E09-49DA-8DA1-B073F100C028}">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ABEABD43-149C-47F3-9C0E-013EB8D56C33}">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79F0934B-7352-4258-8752-0FC32F1C47BA}">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D5517F95-594A-43E2-B0DC-0ABADAAB46A5}">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BED4BD63-D81B-4416-A785-3557D27FEDD8}">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8244ED62-B4F9-4695-B6CD-C99F17FB503E}">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12BA9BE0-2154-4BD2-9760-8D15A5EB394C}">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16D77F1A-65EB-4B47-91A1-8817515BC861}">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665B296F-5229-448C-A453-4AC2E6199879}">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A08F1027-8047-4DC0-AABC-7858BEEF12C9}">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46EB9E00-778A-4DC5-83F5-7CE0F6A0BF91}">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E9B16EFF-4A4D-4630-A28E-C9E7C23EFFAE}">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0848265E-D047-4C27-8948-9EFC77DF8717}">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F7F6172-0521-4870-9302-60EA1179081A}">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5E215F4-A237-4204-9719-DB0D780D0DE7}">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14B0E57A-63DA-4596-8FA3-E8299CC279B2}">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FB876048-F11F-4556-8CDC-FA5CE6E1B537}">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DE20D7AB-2C3D-48BF-A2C1-436A653D5AFE}">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8774AEB7-E1A4-4EA0-8329-05DDAE684977}">
      <text>
        <r>
          <rPr>
            <sz val="10"/>
            <color indexed="8"/>
            <rFont val="Arial"/>
            <family val="2"/>
          </rPr>
          <t>SGE = systèmes de gestion de l’énergie</t>
        </r>
      </text>
    </comment>
    <comment ref="D36" authorId="0" shapeId="0" xr:uid="{E150BC4E-6D57-4BFC-AB80-108237C46E11}">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BD34C216-D3CF-4872-8F66-887D7E48B0C9}">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D0D24267-EC76-451B-B62E-2C566979DCB9}">
      <text>
        <r>
          <rPr>
            <b/>
            <sz val="10"/>
            <color indexed="8"/>
            <rFont val="Arial"/>
            <family val="2"/>
          </rPr>
          <t xml:space="preserve">Portail Web: </t>
        </r>
        <r>
          <rPr>
            <sz val="10"/>
            <color indexed="8"/>
            <rFont val="Arial"/>
            <family val="2"/>
          </rPr>
          <t>une application basée sur le Web peut être appelée.</t>
        </r>
      </text>
    </comment>
    <comment ref="D48" authorId="0" shapeId="0" xr:uid="{AB76465D-F6A4-4A08-893C-37E078FFAC0E}">
      <text>
        <r>
          <rPr>
            <b/>
            <sz val="10"/>
            <color indexed="8"/>
            <rFont val="Arial"/>
            <family val="2"/>
          </rPr>
          <t>Appli:</t>
        </r>
        <r>
          <rPr>
            <sz val="10"/>
            <color indexed="8"/>
            <rFont val="Arial"/>
            <family val="2"/>
          </rPr>
          <t xml:space="preserve"> il existe une application pour smartphone.</t>
        </r>
      </text>
    </comment>
    <comment ref="D50" authorId="0" shapeId="0" xr:uid="{1C5505CC-6C21-40D3-AF53-A4579CDE425F}">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C9675150-4A4F-402E-B1D5-96F68FCAFAEA}">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7F12E2A9-1B2B-4E02-AA65-F2455254B1E4}">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26E6D9A5-A2F6-449C-94DB-2504F6AD50CD}">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ADF86E5A-5A36-44E1-8C07-BF69A2A5FA41}">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F3DBA224-D91C-407F-BBD5-4F86F65325DA}">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2720E4B1-FC5C-4634-B0A9-D1FB6F1E31B4}">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D5D1434A-DD8F-4C8E-911A-AE5E33C5AC23}">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6E708329-4204-434F-94A5-5C8E407C1E91}">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56DB3A65-7C0C-43DF-90D5-2D7CA7061D98}">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C58D6CCA-E330-4CE8-A0CA-EBBE9863A8AC}">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457B902F-5051-406D-A3FC-D24338E7CC7B}">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21ED9758-5541-41D8-A30F-80BFFFE2FEA2}">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5919F972-1F98-4B3F-8949-22572FF09E77}">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2B497A5F-61CF-4806-8C17-5A9B6CB7F808}">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0C30DA56-E2BC-4D68-9B65-D35D38A4AEEE}">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7A1AA8A3-C492-4470-9D88-7F441673C7DA}">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2CE16812-674C-4A44-84F9-27692F83D043}">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5F5025A2-3075-4E7F-95ED-26F6177DFF41}">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D8DEAB35-B03D-4DEF-8845-D9B7FEEE2DA8}">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F7AB8D67-488F-4C8D-9BA2-784389F0B96D}">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30117F77-E993-4EAD-A81B-B1A43A15B96D}">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EF243488-AC5F-43F4-8BB8-3442E846B26A}">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4D1BF269-4E70-4844-9B0D-3B5CAA5487F7}">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50DC4AC6-4BE0-4F5D-B420-84565CDDF578}">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0AA95314-05A1-4E77-B850-63C5E4F9180C}">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0BCF60C1-E029-4F9D-8B04-2AF10C68CD44}">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7B13122C-1187-4C88-A249-1286BF4E60E1}">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513721CD-09C6-48BB-B5ED-51D3AE63409B}">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92188586-CB5B-4459-898A-B3C356F30BA3}">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EB79C7D3-C406-49F8-B97E-F46CD65B74B4}">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31AEB4FA-0541-4B1E-9CCD-179B48FA284F}">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14A8ABC-3762-4A84-AEA9-04ABEAB36823}">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038E37C-FBC9-4776-94C4-904E0F4EF4F3}">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5365546C-AA9A-4624-8DF6-1933F2B61323}">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67B059A6-8281-44FB-A75C-7DD32BF9BDCA}">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BA40A24A-49E2-4036-8523-D84CACA12601}">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78C6E8B2-DC8D-494F-8CED-68508049CE44}">
      <text>
        <r>
          <rPr>
            <sz val="10"/>
            <color indexed="8"/>
            <rFont val="Arial"/>
            <family val="2"/>
          </rPr>
          <t>SGE = systèmes de gestion de l’énergie</t>
        </r>
      </text>
    </comment>
    <comment ref="D36" authorId="0" shapeId="0" xr:uid="{3C88B44D-A34D-477A-9E55-A366735EA3EE}">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A126F348-FE44-4E23-A24D-EEA5345239A9}">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F5968A33-EA4C-43F6-8352-7D1EA0FF6AB4}">
      <text>
        <r>
          <rPr>
            <b/>
            <sz val="10"/>
            <color indexed="8"/>
            <rFont val="Arial"/>
            <family val="2"/>
          </rPr>
          <t xml:space="preserve">Portail Web: </t>
        </r>
        <r>
          <rPr>
            <sz val="10"/>
            <color indexed="8"/>
            <rFont val="Arial"/>
            <family val="2"/>
          </rPr>
          <t>une application basée sur le Web peut être appelée.</t>
        </r>
      </text>
    </comment>
    <comment ref="D48" authorId="0" shapeId="0" xr:uid="{4A238808-AF57-48EF-A658-08E761B505E1}">
      <text>
        <r>
          <rPr>
            <b/>
            <sz val="10"/>
            <color indexed="8"/>
            <rFont val="Arial"/>
            <family val="2"/>
          </rPr>
          <t>Appli:</t>
        </r>
        <r>
          <rPr>
            <sz val="10"/>
            <color indexed="8"/>
            <rFont val="Arial"/>
            <family val="2"/>
          </rPr>
          <t xml:space="preserve"> il existe une application pour smartphone.</t>
        </r>
      </text>
    </comment>
    <comment ref="D50" authorId="0" shapeId="0" xr:uid="{6DCEB251-E75B-4E21-9DF4-881BCFFEF2CA}">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AED41636-599A-440A-95AE-74566E043963}">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DBB6ED69-80A4-4F52-811F-C239F81090BB}">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8F27CEDB-AD3E-45A5-93F5-7407DDA01C43}">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F35A7C32-89B3-4F73-B87D-31F8BA50720E}">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F41AFF16-BA9C-43BB-8D1F-6493C570524D}">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4927EFC5-4434-42E8-BB99-7597CB2225D0}">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403C0F6F-7B2C-4526-8FE4-37E479E21A59}">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79E9DB3B-5905-4D59-83F7-0716876B5EF9}">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F634DE76-F94A-456B-BC5C-D41EA119BFB0}">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BA1F8672-EBFC-46EC-A03B-16E3B86318A5}">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8A9B5B89-EC49-4443-B086-FB88633D5CFF}">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A340DAC4-720D-429D-A486-277C0F2B04E4}">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29D917D3-8050-4C5A-8971-B7B2BC9B403A}">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0C0BAA28-99F9-4B96-A7DD-8A78ED1F33DF}">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3E8E50CF-7AF8-4E1F-9423-47B720258B91}">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86FDCD64-1437-4F15-9D60-343490E7F232}">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269A7674-27AC-4861-90EE-3DB9CA688989}">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D3651256-9CD9-435E-B157-107F45DE7311}">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DA01C583-6206-42F1-A636-6FCC95F4BB5B}">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FA2E5D59-5F1A-4A0F-B03C-465E7FCE62BA}">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FA51A9FF-9A13-46F2-8017-131EF154D9F8}">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7A0CE89B-C3B5-46C0-95E6-4E1D8C580C15}">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A2CF9F1A-9594-4D5B-99FA-84FC8DD2CBBA}">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652A2459-057B-4370-A716-63107F031D34}">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CD8F3A5F-AB0B-4B37-8C61-46B5D256D8E9}">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5CBDD516-125B-4C8D-841E-1412E5938D3B}">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66E6F335-887C-4671-94D6-B7EC62C07DD6}">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8F96F7B0-7A7C-4CB8-A7C0-CEC8AF059B1A}">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A3ABE4F1-D2BE-4D60-9EBF-13A51981B2B1}">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76C4F67F-A819-4D3A-BAEB-DC559DA21FEA}">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133B2040-937E-4CC0-A952-BED5DB820359}">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431BB920-C4B1-4CE2-88F6-3DB50C3A31CB}">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558A8959-1355-417A-9C44-B276C1EB855A}">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09FA7D3E-98F8-4C19-9979-F14E6C6671B5}">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53FF1E3A-5917-4C3D-9787-9B51F5337114}">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7201160E-E3A4-42C5-804C-3A093D16A721}">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5EF9E2A1-312E-49C3-A5BA-DB5D0ACE533A}">
      <text>
        <r>
          <rPr>
            <sz val="10"/>
            <color indexed="8"/>
            <rFont val="Arial"/>
            <family val="2"/>
          </rPr>
          <t>SGE = systèmes de gestion de l’énergie</t>
        </r>
      </text>
    </comment>
    <comment ref="D36" authorId="0" shapeId="0" xr:uid="{E94013C8-7CAD-4EB5-9E14-726694E3F335}">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AABED232-E742-4317-9C6B-60F09BE1A80D}">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D683AE6C-A46C-4414-97B5-A5938E767175}">
      <text>
        <r>
          <rPr>
            <b/>
            <sz val="10"/>
            <color indexed="8"/>
            <rFont val="Arial"/>
            <family val="2"/>
          </rPr>
          <t xml:space="preserve">Portail Web: </t>
        </r>
        <r>
          <rPr>
            <sz val="10"/>
            <color indexed="8"/>
            <rFont val="Arial"/>
            <family val="2"/>
          </rPr>
          <t>une application basée sur le Web peut être appelée.</t>
        </r>
      </text>
    </comment>
    <comment ref="D48" authorId="0" shapeId="0" xr:uid="{7251F314-6685-480C-8A91-0229AE1E2C54}">
      <text>
        <r>
          <rPr>
            <b/>
            <sz val="10"/>
            <color indexed="8"/>
            <rFont val="Arial"/>
            <family val="2"/>
          </rPr>
          <t>Appli:</t>
        </r>
        <r>
          <rPr>
            <sz val="10"/>
            <color indexed="8"/>
            <rFont val="Arial"/>
            <family val="2"/>
          </rPr>
          <t xml:space="preserve"> il existe une application pour smartphone.</t>
        </r>
      </text>
    </comment>
    <comment ref="D50" authorId="0" shapeId="0" xr:uid="{11B062D9-A9A2-470F-B675-3DB9F635294F}">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C67938D0-1191-49D6-B6B9-98524DD27563}">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FC590347-B9A5-4BE6-8C0D-9E2494F2AC3D}">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F169572F-F776-4EEF-B04D-5C3F397C5ADC}">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6F7DE81F-2F94-43BB-927D-E1E48DE9B183}">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44ABFA7A-3339-422E-A542-B2A619527DEB}">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70410717-4C54-4D18-8031-5E85E6B538BF}">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C20B888D-94C8-4920-92D6-9EB010D70326}">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9E1A59F3-4EBD-4B16-B373-E4716C851B43}">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A40A8129-391D-4F3E-AD79-37C205633AA3}">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97F59835-BD18-4317-93EA-12FBE37679DF}">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3797FDEE-2AD5-4712-AC30-39D5335EB575}">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BFB224FB-AC3C-44E9-8B5E-20EC2F8D0EB4}">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2A93EBA8-1D3E-4904-8C8C-D25E76D46E94}">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15AC78F9-EEBF-422A-9785-86B2C764817A}">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F46CE1EE-CE9F-4A30-A798-61D8271CC4A8}">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24C50DFB-91CB-4E41-BD9F-5E73D3C53E61}">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2F354351-0374-4A0B-BC63-324BA90B8562}">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FA80346B-1331-4B61-81AD-E1B2CED9AF90}">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35857574-BD3C-41FC-9853-DF0E1124BC85}">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33C6D61C-674C-4A2F-9C13-1FE6EB265428}">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D88BEDF0-3441-4652-8DBA-0081BA50CA94}">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B0F6EC95-F4F2-46C4-8527-45A906DB0DC2}">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ADD749FD-F5C7-405F-B143-F7C4AF97AED6}">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AC65331F-9B36-430E-8E9E-C7EFCE7B5DF3}">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A3CB3AED-8FED-4ECB-9004-6EDB3AC7043B}">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6712479F-195E-49F1-9693-7A93243FE816}">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AC82F811-2098-4D5B-BEDC-2532FA07FC2D}">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107CA867-FD4D-4B03-9F88-5E658CC4FE17}">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60AD3C31-26F0-45B1-9136-7B7285897D75}">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1A504F2E-F0E2-4C8A-8B33-7118AFFCE5AA}">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DAC34584-823B-4422-BAB9-050ED335B439}">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F9EC18D-3718-4989-A01E-6E21B474EB41}">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10A2901A-1917-4E5C-B54B-4EFB3098689D}">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E212D34C-B50C-45F4-B497-3BCD2041FB8A}">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E0966E38-49D2-4155-AF51-2FAFDD37C3C6}">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C0445616-4C75-4609-85A5-CA7C6D4D5C0B}">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704C364D-AAE7-4E44-A1A6-4030B5971D65}">
      <text>
        <r>
          <rPr>
            <sz val="10"/>
            <color indexed="8"/>
            <rFont val="Arial"/>
            <family val="2"/>
          </rPr>
          <t>SGE = systèmes de gestion de l’énergie</t>
        </r>
      </text>
    </comment>
    <comment ref="D36" authorId="0" shapeId="0" xr:uid="{C8C11C30-449D-45A1-9546-EB4E0444B207}">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817A2092-E8DC-4BB7-9E89-179919B275DA}">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D865F13E-4FCA-4B66-85E2-EDF548DDED34}">
      <text>
        <r>
          <rPr>
            <b/>
            <sz val="10"/>
            <color indexed="8"/>
            <rFont val="Arial"/>
            <family val="2"/>
          </rPr>
          <t xml:space="preserve">Portail Web: </t>
        </r>
        <r>
          <rPr>
            <sz val="10"/>
            <color indexed="8"/>
            <rFont val="Arial"/>
            <family val="2"/>
          </rPr>
          <t>une application basée sur le Web peut être appelée.</t>
        </r>
      </text>
    </comment>
    <comment ref="D48" authorId="0" shapeId="0" xr:uid="{FD7AA6A0-AF38-4D6E-93F3-C1378A6A0C98}">
      <text>
        <r>
          <rPr>
            <b/>
            <sz val="10"/>
            <color indexed="8"/>
            <rFont val="Arial"/>
            <family val="2"/>
          </rPr>
          <t>Appli:</t>
        </r>
        <r>
          <rPr>
            <sz val="10"/>
            <color indexed="8"/>
            <rFont val="Arial"/>
            <family val="2"/>
          </rPr>
          <t xml:space="preserve"> il existe une application pour smartphone.</t>
        </r>
      </text>
    </comment>
    <comment ref="D50" authorId="0" shapeId="0" xr:uid="{09D8CED1-25E9-4CDA-9447-5EC3105F4072}">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270A4989-FAC4-439F-8C0C-BD9AABFCE6B7}">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D9FCB45E-9B1E-4845-8991-16EDC434995B}">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C29E7660-574E-407F-B626-3E412DA5F519}">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D2C696A9-1720-4A37-AC80-9E5DE434F547}">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14B8A2C5-4E2B-4F76-B3FC-578EB50DCB5F}">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2D5AE25A-2954-49C0-9B77-BECAFAFC406F}">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93D4BBA2-FA0B-4250-BEE3-AC9853AF07C8}">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42F20AF3-5892-4E0D-A1E7-59F148A4D916}">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31E75232-0811-4052-BCA8-CB295310C5BB}">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ACA8262B-9B2C-4AE9-9079-069285EBD16C}">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E5CFE055-A5AF-4F37-979B-6143E212AE47}">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212D0FFB-9011-4185-B84F-C2B95CD2B9A5}">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01DE8D53-8F44-4BFC-A120-C3464F03BEDD}">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0A2EC5C2-6FCF-4C88-B266-C56E345FA9F3}">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71F3A77B-0F01-427F-BD04-1EA2F2AA4D43}">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E1139308-008A-4E5D-A8C7-9CA2C044E5AB}">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17CF9FB6-634A-4D69-AAB6-81377E2191FA}">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3DD568C7-703E-4CFB-BAB4-28677F25F7DB}">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A4DB7247-8BBD-4877-A634-9C51E3BE9331}">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9B4C460B-809D-4C20-831F-F17B5B131D20}">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447D94E3-0E48-44B0-81F1-62AE100C26DA}">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CF3B7F7B-4DE5-4C71-8535-961889EF6727}">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206A2F7D-6054-4C44-ABE7-BE08F6377311}">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2860050B-A0DF-45F6-94D3-634FCAE62401}">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6CE434BA-C800-4922-9FA6-08C75ABB6CD9}">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6011C4BF-E096-495F-A4CD-98FEE267FF52}">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10013DA2-BF98-496C-B868-584EE8D037CE}">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4B826EE3-F81C-41B7-90B0-F50F6EB1D75A}">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6C5603DF-7663-4D93-9371-D99C94172121}">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9BB5B70D-C2AA-4B53-85B5-5C395F7DA252}">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523DEDB6-38E2-4F98-B7EF-C15FA95C0282}">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CA99FAAA-C280-48A0-ABB8-3755FC056AF8}">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9D256564-F2E8-4247-B0BA-3E8FCBB602C1}">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1FB3A66D-5E0D-4760-B6DB-C4522A0DB326}">
      <text>
        <r>
          <rPr>
            <sz val="10"/>
            <color indexed="8"/>
            <rFont val="Arial"/>
            <family val="2"/>
          </rPr>
          <t>SGE = systèmes de gestion de l’énergie</t>
        </r>
      </text>
    </comment>
    <comment ref="D36" authorId="0" shapeId="0" xr:uid="{5BFA917D-74C8-4AD3-88D2-222B798D0543}">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B1DBA69D-0069-412E-B3C7-6DE6031A231D}">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0A1EAF90-98FF-47B1-8FCF-D737046E41C5}">
      <text>
        <r>
          <rPr>
            <b/>
            <sz val="10"/>
            <color indexed="8"/>
            <rFont val="Arial"/>
            <family val="2"/>
          </rPr>
          <t xml:space="preserve">Portail Web: </t>
        </r>
        <r>
          <rPr>
            <sz val="10"/>
            <color indexed="8"/>
            <rFont val="Arial"/>
            <family val="2"/>
          </rPr>
          <t>une application basée sur le Web peut être appelée.</t>
        </r>
      </text>
    </comment>
    <comment ref="D48" authorId="0" shapeId="0" xr:uid="{12783EB5-AD7F-4736-9E59-08D93247DF18}">
      <text>
        <r>
          <rPr>
            <b/>
            <sz val="10"/>
            <color indexed="8"/>
            <rFont val="Arial"/>
            <family val="2"/>
          </rPr>
          <t>Appli:</t>
        </r>
        <r>
          <rPr>
            <sz val="10"/>
            <color indexed="8"/>
            <rFont val="Arial"/>
            <family val="2"/>
          </rPr>
          <t xml:space="preserve"> il existe une application pour smartphone.</t>
        </r>
      </text>
    </comment>
    <comment ref="D50" authorId="0" shapeId="0" xr:uid="{202C4061-3C07-4721-96F2-B8B17752D33D}">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60DDB15C-5AE5-46A9-8232-ECCC0349781A}">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B761F289-0637-468F-BB70-4300DD0F8574}">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62B9ABA5-47E3-46D4-ACA6-8E9092CB46E9}">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02D5260D-701A-423F-883B-9E757CFC20CC}">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961F4DA8-9CB3-45BF-93B5-1AA01B38865F}">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CC98DE08-A724-41F4-A89F-4587736F2D26}">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8EE6DFDD-E903-48C3-A891-75DC96D752B7}">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5E0FAB96-07FA-4D9D-8D89-20F9E34983E5}">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F10D1E37-0C44-4C9C-B3FF-CB70FFF1CCAF}">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A4D19279-561D-492C-8EE1-CC076B784C5D}">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5C8F0E64-9793-491A-B21B-8385293ED835}">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B55E8E0F-4EE2-4DA0-9F22-CCBB27C91C17}">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1D0DCBE3-3934-4C4F-BF0C-93325D967FB0}">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2D1D7838-D955-4EC0-8FC1-AC4501C78E4A}">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906FC41A-CDBE-465E-A5C2-3C203E23A39B}">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23C2E1A4-9950-4DC5-9799-01223FCFB1E1}">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0FC698FA-714A-42A0-9A58-4B009F8B76F5}">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322441A0-2810-4571-87A7-6BA443758A6B}">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4CD49E0D-78E1-4772-8C63-A0DC3E6B610C}">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F079A8D5-E6F0-493B-954F-500B4CD09A12}">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30C78C1A-A738-4C00-A5CE-0D6D6A9C5B55}">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F8710E82-B647-43D4-B7AE-B64509209DB6}">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34223ABD-379D-49D2-97CB-88C6509B8A3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008F5C23-C60B-491D-B465-84D52BDE94EE}">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EB30A1D6-75AA-44A5-9599-F1AEF7893E7A}">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D9A8BAC1-1B76-4683-9BCC-4AEA485EEA51}">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0CE6C33F-3FA3-4BFF-83D7-1ADA4E6DAF2C}">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29AF59FD-371F-466B-A8CB-F3025CC85D01}">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67F01834-6856-4795-B64A-83ECF7AB03EB}">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9539CFC-E027-4478-81F6-9087176F7CC8}">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FD63B5C9-7E1E-4C24-8C71-56D18A09385F}">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062F597A-5F37-4337-9E9E-6E37F61F1DC7}">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0B9CE9A9-B62A-4AAD-AEB6-60ABA074A1B0}">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0AA8F162-9C98-48E9-8E6D-3549202D0898}">
      <text>
        <r>
          <rPr>
            <sz val="10"/>
            <color indexed="8"/>
            <rFont val="Arial"/>
            <family val="2"/>
          </rPr>
          <t>SGE = systèmes de gestion de l’énergie</t>
        </r>
      </text>
    </comment>
    <comment ref="D36" authorId="0" shapeId="0" xr:uid="{E8A39638-3CF2-499E-8BF0-CCEAEF7BFD63}">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B8000517-352D-4DC5-987B-A58DBA0E7EB2}">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84E94FB8-8A40-4B82-8AF9-203606B5F332}">
      <text>
        <r>
          <rPr>
            <b/>
            <sz val="10"/>
            <color indexed="8"/>
            <rFont val="Arial"/>
            <family val="2"/>
          </rPr>
          <t xml:space="preserve">Portail Web: </t>
        </r>
        <r>
          <rPr>
            <sz val="10"/>
            <color indexed="8"/>
            <rFont val="Arial"/>
            <family val="2"/>
          </rPr>
          <t>une application basée sur le Web peut être appelée.</t>
        </r>
      </text>
    </comment>
    <comment ref="D48" authorId="0" shapeId="0" xr:uid="{E017F7BD-3135-4A70-9785-907C48DB9610}">
      <text>
        <r>
          <rPr>
            <b/>
            <sz val="10"/>
            <color indexed="8"/>
            <rFont val="Arial"/>
            <family val="2"/>
          </rPr>
          <t>Appli:</t>
        </r>
        <r>
          <rPr>
            <sz val="10"/>
            <color indexed="8"/>
            <rFont val="Arial"/>
            <family val="2"/>
          </rPr>
          <t xml:space="preserve"> il existe une application pour smartphone.</t>
        </r>
      </text>
    </comment>
    <comment ref="D50" authorId="0" shapeId="0" xr:uid="{FCB5BB3F-7A9E-4400-BE49-DA93055BED0D}">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7E3BE232-321E-43DE-8DDF-8D6C4ADA8861}">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27992F6D-D23E-420F-9C6B-C14D8335F655}">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00F68C3A-7680-454D-A111-4FE31CF91765}">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E3F0D0AA-1A7F-4E80-85BA-7AA37DC4359A}">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AD1E9449-17E4-4980-AB7A-9E8AE14B7355}">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162048E9-C78D-4F42-BFE8-FAB128940362}">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04196D0F-7769-4D93-8641-92D6D63A6464}">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3CBD5092-E66A-4AC3-95F2-FE2CCF79BEF2}">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5ACD43EC-DDAB-4E85-BCFA-7D35B6C13D24}">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D856F4F2-35F7-474A-955B-3BDCEC5D03FC}">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29A07305-A890-45E1-9D09-249AEAC2BA0D}">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66346649-319F-4F09-B7D2-9F03FA2CC6FF}">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C23CB3BB-06CF-4051-970B-F91878D96162}">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BB99C43B-3A6E-4FED-8DEE-A3D75B3FD297}">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2917F487-F8BC-4FF7-ABFF-F021CE687B09}">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E82B93C4-A6A5-4C05-BB7F-1BFAB9E83AE0}">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B467A7D7-E026-41AE-B65A-0E29DBD8454F}">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D1CB2945-C83B-4D8C-892C-5E9C353DA4D3}">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00CAEB96-A5D7-47D0-8EFF-D9FBF37A2243}">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F08E93CD-6F75-4B9B-979F-980F8A088C61}">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D7684E98-FB52-4315-9115-B948EE78A46B}">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86F68E14-FCD1-4662-A261-3C6AF60F294C}">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FBAAF128-9183-403F-9E66-1003164E1E1A}">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C8F878F8-5D38-4E26-AE53-CAD79CE95A63}">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3DA9C1B5-C2D1-4001-95FF-07E7F502DDC0}">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D5A6C95E-FFBC-4275-9BBC-9D2C8DACB851}">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C1DB5BDD-D183-42FB-B025-578EE138B2CC}">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E0862EAE-2BDE-417E-84CB-5BEFD36092C1}">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70339D57-4E6E-4130-970D-F7626732D6EC}">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940D768B-BCAD-4EE6-8386-6106CFC4BD27}">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EAE19617-4C29-44F0-8B56-97AA4FD63CAF}">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8B0529B-9827-41FA-BFFB-6C61540DDA17}">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586A1DF2-B37F-4FCA-9EA1-EF62733C750D}">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73FDD699-7063-486F-BC01-FCF78DA59860}">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E76A656F-55F0-4AA7-9161-E5D4FCFD6F88}">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E359E4A7-DB1F-4A48-8B1D-172C50A4BD5F}">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FDCA4FD6-E611-47F1-A81C-03CDBD5C6CB9}">
      <text>
        <r>
          <rPr>
            <sz val="10"/>
            <color indexed="8"/>
            <rFont val="Arial"/>
            <family val="2"/>
          </rPr>
          <t>SGE = systèmes de gestion de l’énergie</t>
        </r>
      </text>
    </comment>
    <comment ref="D36" authorId="0" shapeId="0" xr:uid="{E9489CD8-E6FA-4697-B6D5-D60ABE732D81}">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69553B8D-8AC0-4770-B05C-06C6F9FD068A}">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8397FA04-7154-46FF-9EBC-2836C51EC477}">
      <text>
        <r>
          <rPr>
            <b/>
            <sz val="10"/>
            <color indexed="8"/>
            <rFont val="Arial"/>
            <family val="2"/>
          </rPr>
          <t xml:space="preserve">Portail Web: </t>
        </r>
        <r>
          <rPr>
            <sz val="10"/>
            <color indexed="8"/>
            <rFont val="Arial"/>
            <family val="2"/>
          </rPr>
          <t>une application basée sur le Web peut être appelée.</t>
        </r>
      </text>
    </comment>
    <comment ref="D48" authorId="0" shapeId="0" xr:uid="{D56A3507-7729-4E7A-B791-8AEF1A01B01D}">
      <text>
        <r>
          <rPr>
            <b/>
            <sz val="10"/>
            <color indexed="8"/>
            <rFont val="Arial"/>
            <family val="2"/>
          </rPr>
          <t>Appli:</t>
        </r>
        <r>
          <rPr>
            <sz val="10"/>
            <color indexed="8"/>
            <rFont val="Arial"/>
            <family val="2"/>
          </rPr>
          <t xml:space="preserve"> il existe une application pour smartphone.</t>
        </r>
      </text>
    </comment>
    <comment ref="D50" authorId="0" shapeId="0" xr:uid="{8B0E03C6-5348-4411-98D9-874B5A45690A}">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1E680FAA-1760-4B0E-AC10-ACD98B1F8DDC}">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4A40335D-AD07-402B-B01F-2C2D3F68B773}">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77CA91E6-E8E2-40DB-8FB6-CDE7E09130EF}">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DE037FD3-D5CA-4EDE-90EB-B470FB5A59BB}">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0C23415C-DF34-4BF1-B70C-D2D2EE5BB1E7}">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DB6C57DD-E158-4BB1-B466-E93DD751AB36}">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AFB7C31D-B10F-4718-BBE7-F792E79D9393}">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4F2C8C77-3E68-46FC-B797-25573D8430E7}">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DBA34C23-62C4-4286-8078-C6F1BA8637F3}">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03D321B9-BFE8-4764-93CC-934C51828099}">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9F42FD2E-26DE-482A-9680-D806D78E9DA0}">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9D3F3B14-DEA0-4536-86DF-D4D6CBD53E57}">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D75234C0-F1C7-4D51-90A1-8F560958C30C}">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37630D15-9B14-4603-8336-B99AD4E5CCE7}">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FD74DBE9-EE16-4017-9E39-DE9C31B1C4BE}">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AD7C2AD7-05CF-4B87-B237-A41185885DC4}">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F5047DB5-7F8E-4AAD-A6D6-1992A4733F3D}">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A62AA6C9-DBD9-42AC-806C-CB00251034A6}">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C31EE94A-2BAF-4385-97F9-2168053CA5AE}">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DA506404-3E18-4716-9EA9-E33A510E50EF}">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FA07478C-8651-4D7A-A0FB-673BBB87DC68}">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529E881D-B1A8-44A6-9AAD-13B586E8EDB6}">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B1F10807-007E-441B-BFEC-04EF00F30376}">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1E0B5A39-68F2-408D-BB9A-FC65372F8019}">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FA461C08-8BAB-40B1-8435-C2C5DE72F1B7}">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1E03C49F-94D5-44B3-BAC0-C6BCE93A08DB}">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B54C7F05-6AA6-4A02-9F5C-60940185998D}">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A2B474FE-45B7-4C8B-8010-F7A0415DCBFB}">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C3DE0761-3793-40E1-8E74-D555C730EC05}">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2FFDC58C-E933-44C5-905B-C5206406E8EA}">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F312282E-9D06-4D93-A442-FB7849D69FCF}">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8E31A829-CDB2-419D-91DC-F540C875D704}">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ABD51BF-812B-4F59-8308-B9FA68ABFBF0}">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F7E0B054-A1BB-4282-A470-751A6D4FAF92}">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78558094-0AD2-477B-BC0B-0304F9D86BD2}">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216786B9-AE94-479E-AA8D-2D9F5B2D1807}">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438675B5-AE25-4DE3-97CB-34D76B445006}">
      <text>
        <r>
          <rPr>
            <sz val="10"/>
            <color indexed="8"/>
            <rFont val="Arial"/>
            <family val="2"/>
          </rPr>
          <t>SGE = systèmes de gestion de l’énergie</t>
        </r>
      </text>
    </comment>
    <comment ref="D36" authorId="0" shapeId="0" xr:uid="{CBBC349B-ADE6-4E59-BA0C-791D08CE190A}">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C041A3A9-8441-4047-8A83-EFCA1A3166EF}">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FC1E555F-0FCE-4E6A-8679-897491E511DB}">
      <text>
        <r>
          <rPr>
            <b/>
            <sz val="10"/>
            <color indexed="8"/>
            <rFont val="Arial"/>
            <family val="2"/>
          </rPr>
          <t xml:space="preserve">Portail Web: </t>
        </r>
        <r>
          <rPr>
            <sz val="10"/>
            <color indexed="8"/>
            <rFont val="Arial"/>
            <family val="2"/>
          </rPr>
          <t>une application basée sur le Web peut être appelée.</t>
        </r>
      </text>
    </comment>
    <comment ref="D48" authorId="0" shapeId="0" xr:uid="{C078CE02-AA65-4F65-ADCA-576A0BDA182E}">
      <text>
        <r>
          <rPr>
            <b/>
            <sz val="10"/>
            <color indexed="8"/>
            <rFont val="Arial"/>
            <family val="2"/>
          </rPr>
          <t>Appli:</t>
        </r>
        <r>
          <rPr>
            <sz val="10"/>
            <color indexed="8"/>
            <rFont val="Arial"/>
            <family val="2"/>
          </rPr>
          <t xml:space="preserve"> il existe une application pour smartphone.</t>
        </r>
      </text>
    </comment>
    <comment ref="D50" authorId="0" shapeId="0" xr:uid="{B9EAB666-4E66-427A-BF9A-A6EF9BA56BA1}">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A1BE0FA3-ED2A-4D31-8338-B1A9335F7465}">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D00067EC-1A55-4FE4-903E-5A995AC1ECF3}">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C339B54E-9A8B-41E8-803C-6E8A283F0893}">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66713B41-54FF-44BE-A2E1-D35F113C57D2}">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08962A37-939F-4243-B91C-22EC0C20C954}">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EFAB40D1-FCB5-4D91-8F51-29660CC7882E}">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981D10F5-0574-4DC8-BE4E-4CB4C652119D}">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F8AB4D00-5084-4F5F-979D-6E1193D5C535}">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EC8E54C2-9193-4319-83CF-1DFEA2C59F9E}">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5988D46D-7480-4BB1-8534-64400992C694}">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492794A6-591D-43DD-940E-BE87FD99A513}">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C3CF3FF5-B5A7-4C9B-9F3C-2EAFF07D1367}">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1840E89B-0167-4ADA-9D11-90348D2A6CFF}">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05FC9EA7-0979-47E1-B062-0D9EDCFE3F36}">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8F314EC6-50AD-4B00-A248-B7009715AA01}">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2855DED2-1794-4A47-8860-F92ED11FBB94}">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334DF656-E913-4565-831B-FCFEA8725BA4}">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838345D3-E429-493B-B5DC-CEF77FB780BA}">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3D611305-BA25-46EE-958B-FBA69BDF7787}">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2BE262F5-754D-4B02-88FF-5874E98B965D}">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1B2CF93F-D409-4C63-81E2-B4765CA006B1}">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7EFBFC82-F872-40EF-B6E7-AD0D9E1A0E22}">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266E0B26-5B4F-4E16-BBCB-29E0E2B5CB7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A363673A-A0B4-4955-BF31-75E3BBEE5859}">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AF9E8171-578B-462A-8123-2F5D173305BC}">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BF0B48B0-EE3B-499E-AC90-52CBD2F4039E}">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061B5E8A-1754-4260-8493-075147A62678}">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323A8193-7D2D-4751-AA80-D8FF70D58DF7}">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9B44622F-9410-4907-8192-61B605D0CB72}">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5677625A-04C2-417B-A5B3-10969292846F}">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CA038017-FFF9-4C3A-B555-FB22E259F04C}">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4DB24DCE-B117-4364-9244-795567824820}">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09629172-EC89-4308-8279-1748D69CB93E}">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DA030306-3A8D-4179-9887-5048B0AC7B55}">
      <text>
        <r>
          <rPr>
            <sz val="10"/>
            <color indexed="8"/>
            <rFont val="Arial"/>
            <family val="2"/>
          </rPr>
          <t>SGE = systèmes de gestion de l’énergie</t>
        </r>
      </text>
    </comment>
    <comment ref="D36" authorId="0" shapeId="0" xr:uid="{D3549C4B-7E28-4246-B3A9-778FF3CDB7A6}">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03817592-99F1-4749-BE4E-128375404F56}">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D9421AEB-E164-4FC2-AB22-3375A32F98EC}">
      <text>
        <r>
          <rPr>
            <b/>
            <sz val="10"/>
            <color indexed="8"/>
            <rFont val="Arial"/>
            <family val="2"/>
          </rPr>
          <t xml:space="preserve">Portail Web: </t>
        </r>
        <r>
          <rPr>
            <sz val="10"/>
            <color indexed="8"/>
            <rFont val="Arial"/>
            <family val="2"/>
          </rPr>
          <t>une application basée sur le Web peut être appelée.</t>
        </r>
      </text>
    </comment>
    <comment ref="D48" authorId="0" shapeId="0" xr:uid="{43C2A4A5-D40C-4D51-AD76-28AEB403AD56}">
      <text>
        <r>
          <rPr>
            <b/>
            <sz val="10"/>
            <color indexed="8"/>
            <rFont val="Arial"/>
            <family val="2"/>
          </rPr>
          <t>Appli:</t>
        </r>
        <r>
          <rPr>
            <sz val="10"/>
            <color indexed="8"/>
            <rFont val="Arial"/>
            <family val="2"/>
          </rPr>
          <t xml:space="preserve"> il existe une application pour smartphone.</t>
        </r>
      </text>
    </comment>
    <comment ref="D50" authorId="0" shapeId="0" xr:uid="{29238E0A-3647-4A32-BBCF-759FCFBFDA0A}">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583D2420-EA15-4A0C-8036-5E36D8DB9855}">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958EF384-A6E0-4F79-9B39-8F904DECE8F3}">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67EFF926-086D-4658-A894-C4EB6DA13593}">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9FA2F3BF-A887-4B52-A526-22B02726A6A9}">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37210873-8400-46C4-8CB6-1617A5B94C97}">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43877ACA-02F2-43EE-8CAC-36BC0D66531F}">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2038BC0A-800D-42CC-95D6-7ED323463A03}">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FBFE22FA-DDD2-4BAA-9A4B-5E794F2ABA57}">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BF93317D-C363-4765-8720-9018343E921F}">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3B0B71E0-49F6-4457-B9C0-1849B66980D2}">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6A275B9B-3D26-4624-9D75-FB2B3768C1F9}">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32E6700D-1AC0-4D7E-9410-55A68E7DD669}">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047C3286-E6AE-41E8-AE0E-3E8A4E440CD3}">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B07C254E-7912-411E-BD32-8179ADFCFB9D}">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BDDDD0E5-733C-4FE9-9ED7-8168719917CF}">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8449488F-022E-4899-A024-127DABA61163}">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1EBA0570-E42D-4AA4-9940-6C19F2B4639C}">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786407D3-6D27-4DA8-A7D6-D89EC25FA4B9}">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5B2A636D-04CB-4658-8003-2F46AFCD0D6F}">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48E9C495-33DA-4CEE-94CB-93207FBB7042}">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CC40137B-CB0F-43C8-801B-CF9106DB716C}">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2D5DF14C-E393-436C-89C4-D529FB200E87}">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F4354427-C22A-48D7-AE48-CB4C32CB9441}">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553CF81E-42BF-47FB-949D-FF3AF07E8F6E}">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9E3BD46C-3EF0-4E36-A795-B3E32747BDC4}">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7E1F57DB-0588-4D8A-8F98-C3A1AD5A7182}">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2341FE19-2A98-4F99-9EB7-617F83706CF6}">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2DC8B308-55E2-467D-9878-4E80A871DFF0}">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3FABDD83-07F3-427B-A740-520D8FB28A65}">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AAF46153-564E-4241-ACC8-93837B19B469}">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810626D6-5EEF-4104-8D96-1F148B486EE5}">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D859BB72-7AD6-4514-B72C-5A0EEBC2428A}">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3AFE3A16-3A81-483C-96BA-DBA324CC6970}">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AE852F07-8F58-4D0C-B194-10314AC4CC97}">
      <text>
        <r>
          <rPr>
            <sz val="10"/>
            <color indexed="8"/>
            <rFont val="Arial"/>
            <family val="2"/>
          </rPr>
          <t>SGE = systèmes de gestion de l’énergie</t>
        </r>
      </text>
    </comment>
    <comment ref="D43" authorId="0" shapeId="0" xr:uid="{9AD110A5-7898-49AD-8786-220B21255F6D}">
      <text>
        <r>
          <rPr>
            <b/>
            <sz val="10"/>
            <color indexed="8"/>
            <rFont val="Arial"/>
            <family val="2"/>
          </rPr>
          <t xml:space="preserve">Portail Web: </t>
        </r>
        <r>
          <rPr>
            <sz val="10"/>
            <color indexed="8"/>
            <rFont val="Arial"/>
            <family val="2"/>
          </rPr>
          <t>une application basée sur le Web peut être appelée.</t>
        </r>
      </text>
    </comment>
    <comment ref="D44" authorId="0" shapeId="0" xr:uid="{B69730FC-1093-4345-9873-65DD97CFF00E}">
      <text>
        <r>
          <rPr>
            <b/>
            <sz val="10"/>
            <color indexed="8"/>
            <rFont val="Arial"/>
            <family val="2"/>
          </rPr>
          <t>Appli:</t>
        </r>
        <r>
          <rPr>
            <sz val="10"/>
            <color indexed="8"/>
            <rFont val="Arial"/>
            <family val="2"/>
          </rPr>
          <t xml:space="preserve"> il existe une application pour smartphone.</t>
        </r>
      </text>
    </comment>
    <comment ref="D46" authorId="0" shapeId="0" xr:uid="{E7585B3B-49A7-4BB2-8A25-057F0524F160}">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47" authorId="0" shapeId="0" xr:uid="{9E4FF653-BBD8-4170-AB83-8525D027184D}">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49" authorId="0" shapeId="0" xr:uid="{1F3DCEA2-5957-496E-8D3D-4D5E518C7679}">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0" authorId="0" shapeId="0" xr:uid="{9BA0157B-0877-4AC5-B58F-FA619FA86157}">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1" authorId="0" shapeId="0" xr:uid="{E2608A8A-6171-4CF3-A096-1607D0A19529}">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2" authorId="0" shapeId="0" xr:uid="{B6E76D00-1954-450C-8B91-C98A027A9BB3}">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3" authorId="0" shapeId="0" xr:uid="{5A6005BC-0E83-4203-83FC-3CFD76FF174E}">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0" authorId="0" shapeId="0" xr:uid="{8642615B-48D2-4D22-9BFE-D2AC828B537C}">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1" authorId="0" shapeId="0" xr:uid="{9CB0180C-CA10-47CC-90F9-903851588FE7}">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3" authorId="0" shapeId="0" xr:uid="{EA75B0A6-38D2-49B1-95F4-309AAEFA53C1}">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4" authorId="0" shapeId="0" xr:uid="{2F25A7C8-436E-42BC-88C8-5E978B974D07}">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5" authorId="0" shapeId="0" xr:uid="{442CF829-CF15-4656-9398-E05493994A91}">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68" authorId="0" shapeId="0" xr:uid="{E7F180E3-8884-44EE-9596-34B173606FFB}">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1" authorId="0" shapeId="0" xr:uid="{4992BD44-5B52-41DA-8D5E-DA149A999E4D}">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2" authorId="0" shapeId="0" xr:uid="{572733A1-1F9A-4900-A2E9-8749D6B642FC}">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5" authorId="0" shapeId="0" xr:uid="{C74867AB-BBE2-4D67-891B-18F8B7992628}">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79" authorId="0" shapeId="0" xr:uid="{F706F737-1C23-4A00-BD4E-5BDF32EF431D}">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0" authorId="0" shapeId="0" xr:uid="{C7A6062D-4463-484E-85B7-935669AB9B20}">
      <text>
        <r>
          <rPr>
            <b/>
            <sz val="10"/>
            <color indexed="8"/>
            <rFont val="Arial"/>
            <family val="2"/>
          </rPr>
          <t xml:space="preserve">Liste blanche (utilisateurs spéciaux): </t>
        </r>
        <r>
          <rPr>
            <sz val="10"/>
            <color indexed="8"/>
            <rFont val="Arial"/>
            <family val="2"/>
          </rPr>
          <t>certains utilisateurs chargent gratuitement.</t>
        </r>
      </text>
    </comment>
    <comment ref="D81" authorId="0" shapeId="0" xr:uid="{B0EC1CAD-19DF-40C1-9F13-D47A9654445B}">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2" authorId="0" shapeId="0" xr:uid="{7592A6A0-3A95-46CD-B63E-6391DC4267EF}">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3" authorId="0" shapeId="0" xr:uid="{56BA49A8-81DE-4F20-A482-1471F8BE1D68}">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5" authorId="0" shapeId="0" xr:uid="{4076A726-F1B5-46F8-A4D0-E6BBF81C1C9F}">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86" authorId="0" shapeId="0" xr:uid="{48963A7A-F3E7-4E3C-8507-A62889055C98}">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87" authorId="0" shapeId="0" xr:uid="{5CE32011-F5BA-480C-A90C-242B030191BB}">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97" authorId="0" shapeId="0" xr:uid="{518CB1C2-C65D-41C6-AB7A-CF1D2D992738}">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924E60D6-8D97-412B-904C-B95E5E8B3331}">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5EEFDA73-BE40-442C-B526-AD17B201FA4C}">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DF4CB4ED-F195-4B7B-A2E2-2CA6A2217B60}">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21A6C7BD-33B4-43E2-8004-4A0945C6A43E}">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A733304A-EA64-4D0F-AF35-7718D7281A75}">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37551CA0-8EDD-400B-BAF5-2F4A4B1471EE}">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40426371-0F20-46AD-8D63-E3F987C84A9F}">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5EBC7AF-79CF-4E8A-B80F-5FDAEF7E8966}">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0DF5365-EE36-4F43-A9BA-917233FBFE6E}">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495BCAA4-3CF4-4C0D-89A6-791D9C4DE3D9}">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6768262C-4BC3-4031-96AE-BC86870C04BF}">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21BB07D2-9C35-4274-BD76-29772B83823A}">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B56EC2E9-CC1C-4DEB-8AF2-8C7F32A67991}">
      <text>
        <r>
          <rPr>
            <sz val="10"/>
            <color indexed="8"/>
            <rFont val="Arial"/>
            <family val="2"/>
          </rPr>
          <t>SGE = systèmes de gestion de l’énergie</t>
        </r>
      </text>
    </comment>
    <comment ref="D36" authorId="0" shapeId="0" xr:uid="{17A2420E-4E39-4861-B7C3-C3B3C346D655}">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309774B2-91F4-46BA-9D18-F56DE78930D4}">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8DF81C30-B728-46DB-BB63-6209482CB287}">
      <text>
        <r>
          <rPr>
            <b/>
            <sz val="10"/>
            <color indexed="8"/>
            <rFont val="Arial"/>
            <family val="2"/>
          </rPr>
          <t xml:space="preserve">Portail Web: </t>
        </r>
        <r>
          <rPr>
            <sz val="10"/>
            <color indexed="8"/>
            <rFont val="Arial"/>
            <family val="2"/>
          </rPr>
          <t>une application basée sur le Web peut être appelée.</t>
        </r>
      </text>
    </comment>
    <comment ref="D48" authorId="0" shapeId="0" xr:uid="{8B44FAC0-BB18-4CD9-A093-F58BC8A96846}">
      <text>
        <r>
          <rPr>
            <b/>
            <sz val="10"/>
            <color indexed="8"/>
            <rFont val="Arial"/>
            <family val="2"/>
          </rPr>
          <t>Appli:</t>
        </r>
        <r>
          <rPr>
            <sz val="10"/>
            <color indexed="8"/>
            <rFont val="Arial"/>
            <family val="2"/>
          </rPr>
          <t xml:space="preserve"> il existe une application pour smartphone.</t>
        </r>
      </text>
    </comment>
    <comment ref="D50" authorId="0" shapeId="0" xr:uid="{C8AA4CE5-ADF1-4CB4-B96D-79530FC42C6C}">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6470B4AB-D4AA-47BE-B90F-0C905E84E39D}">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FCFA3C09-D07B-4573-9A5B-CC1296923982}">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BC12C9D8-B55B-4534-A432-445DD70C9A36}">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87B66A38-37D0-4473-A8E9-6A6EC8B877CF}">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C1AB2B20-CBCD-4DC9-96BE-8DB57538DE41}">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D539123F-400D-404A-859D-52E270660FA4}">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6417A741-04D7-433E-A885-19C0D4CAAFE2}">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C783463E-DCA2-4702-98AC-7D906CF69BAD}">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B8B7809A-2B56-4474-B937-B7995BB43734}">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7AC16232-4D86-4B2E-9E6D-AF279A1B4BA9}">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8468FEDE-F2E2-42EF-8123-F59D1F936073}">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822BF118-AB26-4E8D-A5F2-B16319632FE7}">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97ED9E37-03AB-4D6C-93C7-7414D30B0824}">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AA6F6AC5-85F7-49E5-A77F-6D68EE9D106D}">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B0D04F97-31DE-48D2-960B-F5B1DAB41B01}">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E45B4BBB-CB4B-4826-94FF-3456ACBA0B42}">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A8C51A22-8FCC-4B6C-90DC-2A0E1C1736A1}">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C4785A9D-76AD-43FF-9F8F-EDA462504172}">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1C410D96-8716-4DC0-AA7D-87586C4DD49D}">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1EF8819E-4E9E-4CAE-B817-870D14CDD433}">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63AE0528-584D-49EC-97C7-0F0C7D5E9278}">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B7C12916-64AA-405D-AE26-10D96134E64C}">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46CE8C31-071B-4C6C-9C3E-9C3150093B6A}">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9958349D-4193-479E-B6C1-0D2F8DBE87C0}">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81802FF0-49E9-40B3-B736-C7DFCA3D7006}">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419D5DDD-D1BA-4C72-99ED-076F5161B64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0D39BD2E-36F7-4170-A99B-BB809382707D}">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5F9EC65A-7A76-4BF9-AA28-86A9B7372948}">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4FD48EEB-7651-4C7B-8CE7-9592C0E2C92E}">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55C73F3B-C1A2-49AA-9744-AD6D1811D74D}">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55C49713-5EA2-4F04-9629-742E244318F6}">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62A01006-79C6-4D9A-AED3-78E0CE155DD3}">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064838AC-F4E4-47C5-8038-5AAB2B8462FC}">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9B2041D7-4F51-46CE-A7F9-79E4F82C9548}">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205A92D7-F00A-4C25-B95F-E66D8296DEB5}">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1CA40E02-6883-4E06-8AFD-F3071BDF95FC}">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FCEFF380-9CA0-4C40-BB77-7CB9EA53988D}">
      <text>
        <r>
          <rPr>
            <sz val="10"/>
            <color indexed="8"/>
            <rFont val="Arial"/>
            <family val="2"/>
          </rPr>
          <t>SGE = systèmes de gestion de l’énergie</t>
        </r>
      </text>
    </comment>
    <comment ref="D36" authorId="0" shapeId="0" xr:uid="{32A28B52-5B26-4953-BC16-4927A7E2D1D2}">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47ED6C2B-DFAC-4223-943D-429622866D51}">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843FB020-424B-44EA-9584-51B40190CDB8}">
      <text>
        <r>
          <rPr>
            <b/>
            <sz val="10"/>
            <color indexed="8"/>
            <rFont val="Arial"/>
            <family val="2"/>
          </rPr>
          <t xml:space="preserve">Portail Web: </t>
        </r>
        <r>
          <rPr>
            <sz val="10"/>
            <color indexed="8"/>
            <rFont val="Arial"/>
            <family val="2"/>
          </rPr>
          <t>une application basée sur le Web peut être appelée.</t>
        </r>
      </text>
    </comment>
    <comment ref="D48" authorId="0" shapeId="0" xr:uid="{8F16433D-FD12-4BF0-A6E5-72192D65F0D0}">
      <text>
        <r>
          <rPr>
            <b/>
            <sz val="10"/>
            <color indexed="8"/>
            <rFont val="Arial"/>
            <family val="2"/>
          </rPr>
          <t>Appli:</t>
        </r>
        <r>
          <rPr>
            <sz val="10"/>
            <color indexed="8"/>
            <rFont val="Arial"/>
            <family val="2"/>
          </rPr>
          <t xml:space="preserve"> il existe une application pour smartphone.</t>
        </r>
      </text>
    </comment>
    <comment ref="D50" authorId="0" shapeId="0" xr:uid="{ED1B0E39-A2D6-4C45-8820-23286469DC00}">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7BA08881-31D0-47DE-ADB2-85CF73EC5C0E}">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199939B6-DBC5-4316-A389-F6F83D97D592}">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C19FEDEA-03FF-478F-B378-90959C7C37AC}">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F84D963D-2A6F-461E-9E02-D13ABE090AD4}">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CC4029C0-3124-4F98-87C6-303BC1A18440}">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4AEEB4D3-7DB1-43C6-B86A-66200B6FFD1B}">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5A8D9111-24D2-43F5-9B58-9AFDEFF65C53}">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4FA06753-F74D-4256-9824-486790B44332}">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6460B425-7C77-4B5B-A2A0-32E4F73FE84C}">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52F37749-4EAD-481E-A0E5-24A22810AEC8}">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3DA3EA05-4E23-4E5B-82D5-F1E53D201D74}">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63D8D17F-9E1C-44C8-930B-374C32369392}">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E503FC90-AFE9-4E16-BA4F-ADE4AD1C55AC}">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7D655F8B-F52C-454C-8C2C-653167F37B73}">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63C5D5A5-71ED-45E9-B0DE-5E443B417F82}">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6D7AB244-EC76-434C-AA78-40CA6D76D398}">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1793DE28-D978-4BCF-AAE1-348A67441E3F}">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E575911F-8960-4D64-9995-5D618AD70D59}">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A96621E9-E866-42C0-9DF6-F2541CA19390}">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AF6F0B87-C04A-4185-8048-52B9EF606054}">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EC3E9333-80F6-45ED-8C77-3731E8FB4F09}">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A38C75AE-1E2D-4FC2-BCBA-8E9F0000FD26}">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C6F29E3C-363B-4612-AA75-052A147EAC5A}">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1D07D7F7-3004-4C4A-94D1-CFC091F932EC}">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AD9F6830-3ACC-43EF-B30A-EFDF5E7B2CCD}">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FFAAB391-0470-472F-B570-3C8F7CB82917}">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11A5A694-ADE4-47EF-A286-06F3A453EB07}">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4CB153A8-65D2-43DB-920D-2B5A2D7E07C7}">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B6E71895-431B-45A6-893F-832555120570}">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EF5E25C3-0EBB-4070-B42A-98FD9A67CA0C}">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80A9CE99-918B-4629-AB2E-D1166BF52E99}">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01899FE-A521-4E5A-956A-B11106C293D1}">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48EA4DE5-D9E0-4461-8F08-9983A90E9AA9}">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742D39B4-1C2D-4BD1-B995-C22465C8CD19}">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E622DB80-A499-46E6-93D3-72EC43144203}">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3FE623DF-E67A-46EA-AFF6-3738FBFEF50E}">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BFF55D45-D8D9-4B36-A282-703B4A14C5B5}">
      <text>
        <r>
          <rPr>
            <sz val="10"/>
            <color indexed="8"/>
            <rFont val="Arial"/>
            <family val="2"/>
          </rPr>
          <t>SGE = systèmes de gestion de l’énergie</t>
        </r>
      </text>
    </comment>
    <comment ref="D43" authorId="0" shapeId="0" xr:uid="{C71E13CE-BB9E-4561-A6F3-A23BCD6D5F52}">
      <text>
        <r>
          <rPr>
            <b/>
            <sz val="10"/>
            <color indexed="8"/>
            <rFont val="Arial"/>
            <family val="2"/>
          </rPr>
          <t xml:space="preserve">Portail Web: </t>
        </r>
        <r>
          <rPr>
            <sz val="10"/>
            <color indexed="8"/>
            <rFont val="Arial"/>
            <family val="2"/>
          </rPr>
          <t>une application basée sur le Web peut être appelée.</t>
        </r>
      </text>
    </comment>
    <comment ref="D44" authorId="0" shapeId="0" xr:uid="{2D112072-C9D8-45DB-8A0D-B75683F19BDD}">
      <text>
        <r>
          <rPr>
            <b/>
            <sz val="10"/>
            <color indexed="8"/>
            <rFont val="Arial"/>
            <family val="2"/>
          </rPr>
          <t>Appli:</t>
        </r>
        <r>
          <rPr>
            <sz val="10"/>
            <color indexed="8"/>
            <rFont val="Arial"/>
            <family val="2"/>
          </rPr>
          <t xml:space="preserve"> il existe une application pour smartphone.</t>
        </r>
      </text>
    </comment>
    <comment ref="D46" authorId="0" shapeId="0" xr:uid="{B468B351-AA74-4035-ACB8-C935D2DDFB8D}">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47" authorId="0" shapeId="0" xr:uid="{76C6B064-5758-47BD-99D2-D4E9D3D1CBB0}">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49" authorId="0" shapeId="0" xr:uid="{A200CE6C-AEC6-4315-8C01-5879C36AC516}">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0" authorId="0" shapeId="0" xr:uid="{32B3CD98-0098-45E6-9870-F4198D553D1A}">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1" authorId="0" shapeId="0" xr:uid="{F813D888-C717-4895-A388-42E2E240DF62}">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2" authorId="0" shapeId="0" xr:uid="{CFF02833-FDE8-4AF3-8137-96EAE53C43A3}">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3" authorId="0" shapeId="0" xr:uid="{732CDD5E-EE24-4244-8AE9-ADAA50629F83}">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0" authorId="0" shapeId="0" xr:uid="{3137E6A9-3492-463C-AC8C-744C8398F199}">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1" authorId="0" shapeId="0" xr:uid="{D7DA69C7-0351-42FF-A34C-8AECF1BD0A47}">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3" authorId="0" shapeId="0" xr:uid="{A852A93B-8BF1-479C-87E4-30DDFAE8A3F5}">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4" authorId="0" shapeId="0" xr:uid="{92F57175-7D21-48CF-9568-DB267758E937}">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5" authorId="0" shapeId="0" xr:uid="{9F6E9541-0183-4C20-BF41-1BC259227A02}">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68" authorId="0" shapeId="0" xr:uid="{405048D3-4BF5-4D30-8F69-67FD67C29425}">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1" authorId="0" shapeId="0" xr:uid="{E60FA296-8377-49EB-85C0-C03D7B3D654C}">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2" authorId="0" shapeId="0" xr:uid="{5864EE69-6BC8-4E1D-88C5-05DD38973800}">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5" authorId="0" shapeId="0" xr:uid="{C71EAB3D-0526-4A00-B93B-614C1EC4BCF0}">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79" authorId="0" shapeId="0" xr:uid="{E9D88B58-6392-47D8-90AF-06F622887148}">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0" authorId="0" shapeId="0" xr:uid="{1906FDD9-55D6-49B9-89AC-86739080E577}">
      <text>
        <r>
          <rPr>
            <b/>
            <sz val="10"/>
            <color indexed="8"/>
            <rFont val="Arial"/>
            <family val="2"/>
          </rPr>
          <t xml:space="preserve">Liste blanche (utilisateurs spéciaux): </t>
        </r>
        <r>
          <rPr>
            <sz val="10"/>
            <color indexed="8"/>
            <rFont val="Arial"/>
            <family val="2"/>
          </rPr>
          <t>certains utilisateurs chargent gratuitement.</t>
        </r>
      </text>
    </comment>
    <comment ref="D81" authorId="0" shapeId="0" xr:uid="{717E2204-123F-4AA5-9E67-50C1E91A4C90}">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2" authorId="0" shapeId="0" xr:uid="{2F033299-9092-4D00-8DCB-A2033C0FC51E}">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3" authorId="0" shapeId="0" xr:uid="{934D21F5-A860-44BE-BDB8-C863CD50BA29}">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5" authorId="0" shapeId="0" xr:uid="{51F8135D-0764-466A-84C7-9DBCA44E0C01}">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86" authorId="0" shapeId="0" xr:uid="{F6DE0F90-8814-46F5-9D5F-0865263F8979}">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87" authorId="0" shapeId="0" xr:uid="{A6CF022E-24D3-489A-8F00-8558CD6331BA}">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97" authorId="0" shapeId="0" xr:uid="{0A25AE6D-88E0-40E2-AD36-0D0407484D81}">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51CE36B6-2D6E-4017-BB07-84E1AF1CB287}">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30F42F35-48E9-42BE-BA3D-657EEC09E76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D8B0F591-DDFC-4180-B094-6E64D6821D52}">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7B7024DA-7744-4B0F-AABC-EDCA1361C390}">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09819594-90FF-4653-9BA4-7C6CE15902AD}">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30A8849B-B31D-4F33-B7D9-A7315F3EB14F}">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89FCCE4D-CF8E-47D8-BBB9-A92AA2D7A3E6}">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F8BC4D8C-B0D8-4CDE-A7B8-8E66C9FFB94A}">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EBFD4C90-9AAD-4A45-BA68-39E0E2128D22}">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68E1CD0F-1E89-47E7-878F-3A6B01F7F1D1}">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CE0F54C3-7553-49BF-A226-A095298A9CED}">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3ADC8891-5639-49DB-BE38-64EBEDE8AEEB}">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E01394FD-384B-4439-A1E9-F902BB1321E5}">
      <text>
        <r>
          <rPr>
            <sz val="10"/>
            <color indexed="8"/>
            <rFont val="Arial"/>
            <family val="2"/>
          </rPr>
          <t>SGE = systèmes de gestion de l’énergie</t>
        </r>
      </text>
    </comment>
    <comment ref="D36" authorId="0" shapeId="0" xr:uid="{EFDC5234-2B77-4E99-9D42-04D83399D0A9}">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47B142D1-B8AD-4123-B817-9357BC36488E}">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4D00D894-8BD5-4C7E-9053-AFA87016F78B}">
      <text>
        <r>
          <rPr>
            <b/>
            <sz val="10"/>
            <color indexed="8"/>
            <rFont val="Arial"/>
            <family val="2"/>
          </rPr>
          <t xml:space="preserve">Portail Web: </t>
        </r>
        <r>
          <rPr>
            <sz val="10"/>
            <color indexed="8"/>
            <rFont val="Arial"/>
            <family val="2"/>
          </rPr>
          <t>une application basée sur le Web peut être appelée.</t>
        </r>
      </text>
    </comment>
    <comment ref="D48" authorId="0" shapeId="0" xr:uid="{AD7EDC45-BCB6-468D-808D-8DCF5571FD06}">
      <text>
        <r>
          <rPr>
            <b/>
            <sz val="10"/>
            <color indexed="8"/>
            <rFont val="Arial"/>
            <family val="2"/>
          </rPr>
          <t>Appli:</t>
        </r>
        <r>
          <rPr>
            <sz val="10"/>
            <color indexed="8"/>
            <rFont val="Arial"/>
            <family val="2"/>
          </rPr>
          <t xml:space="preserve"> il existe une application pour smartphone.</t>
        </r>
      </text>
    </comment>
    <comment ref="D50" authorId="0" shapeId="0" xr:uid="{11B5F88A-66ED-49E9-A734-9D5B34D1A410}">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40F9481D-458F-4862-BB8B-9C5F7D5593BA}">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B33C6543-78E8-4BBE-859D-486DE4B9A417}">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E71FDF7B-2235-417C-92D9-917DD4ACEAD0}">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55DADC34-3C2E-4722-8D83-48711B596399}">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786E0DB3-F3D2-4E96-ADB0-4D7E9E27ECBE}">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6A014C2C-459C-408C-9808-ABC8B38AC244}">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1E220C2E-6257-4D0A-A78C-594CCDE39E78}">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6E897AF2-1FE8-4B13-BFC1-5FC6D09A1557}">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0999328A-9A90-46B0-A6F6-FE190CA258B6}">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5FCF83AE-DB96-49B6-86F8-869419BBA204}">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C1A46C6D-E5A7-461A-A6CE-91095573D294}">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DFB9EA5A-6F1D-47B6-B96A-C01DD7163FA4}">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2E753E7F-0C5F-41DF-9952-CB2C2164C8C5}">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8525372C-5165-4EDA-9226-C08EAABBF38E}">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38511BE3-9161-49F5-85B0-2AAD54FD8345}">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40733FD0-F3DC-4D32-8E32-F486B7EF5B38}">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DAE12DAE-9E3D-41C6-838F-C59386462440}">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CD1F3E45-7EA2-4562-BE91-B491E345E787}">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4E54FEA4-A026-4E04-8E34-4DB1ACBCB6AB}">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F805D0A0-AD40-4F62-B06D-10B99D8A63C4}">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1CABFA8D-8F58-4296-B4C4-05DD39388B74}">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E894899B-02A9-4C12-9782-2D5B390638F0}">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373DDB1D-FECB-442D-A8B6-540322C20813}">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629B33B1-4BE1-4FF9-A1CE-DB1990A512C1}">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4856BF9C-9349-42AD-BABB-095CBACDA3D7}">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11A3BC10-3F8B-4F7E-9072-C024F523BB34}">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A396C1D9-A7EF-4916-BBE0-5EC4D71F6A19}">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99A134EF-89F0-4DE3-AB9D-5CF6C2315E9C}">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32E25DAA-DD2E-41D5-B420-27F1527239CB}">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CF012AE7-54CA-44CE-8EFB-FE0B0CD5A372}">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98E80CEB-3DDF-466F-A7E4-B690A6FF729B}">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FC6FB76C-A2D9-4285-9223-A2E2839ED8AE}">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9D16794A-7067-4FC4-88A8-E1D9DC360093}">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B1856EE3-6D2D-48A9-B898-1AF695666E14}">
      <text>
        <r>
          <rPr>
            <sz val="10"/>
            <color indexed="8"/>
            <rFont val="Arial"/>
            <family val="2"/>
          </rPr>
          <t>SGE = systèmes de gestion de l’énergie</t>
        </r>
      </text>
    </comment>
    <comment ref="D36" authorId="0" shapeId="0" xr:uid="{A50637E4-FF11-41D7-8093-4688F58DB505}">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66ADF325-6797-4D27-83A4-A0AAF0DAD8C4}">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95A1EC93-F4AF-4D47-A5DC-20DA2C642ADD}">
      <text>
        <r>
          <rPr>
            <b/>
            <sz val="10"/>
            <color indexed="8"/>
            <rFont val="Arial"/>
            <family val="2"/>
          </rPr>
          <t xml:space="preserve">Portail Web: </t>
        </r>
        <r>
          <rPr>
            <sz val="10"/>
            <color indexed="8"/>
            <rFont val="Arial"/>
            <family val="2"/>
          </rPr>
          <t>une application basée sur le Web peut être appelée.</t>
        </r>
      </text>
    </comment>
    <comment ref="D48" authorId="0" shapeId="0" xr:uid="{CC489358-F9A2-4C18-A26C-3B59CF644AA3}">
      <text>
        <r>
          <rPr>
            <b/>
            <sz val="10"/>
            <color indexed="8"/>
            <rFont val="Arial"/>
            <family val="2"/>
          </rPr>
          <t>Appli:</t>
        </r>
        <r>
          <rPr>
            <sz val="10"/>
            <color indexed="8"/>
            <rFont val="Arial"/>
            <family val="2"/>
          </rPr>
          <t xml:space="preserve"> il existe une application pour smartphone.</t>
        </r>
      </text>
    </comment>
    <comment ref="D50" authorId="0" shapeId="0" xr:uid="{28FD8230-8977-44A6-9BD9-986B14673766}">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B7FB2A84-EB79-4679-938A-48A5DB78FA6E}">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BB127105-B270-4AF1-B192-ADECF727DF04}">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B8879E5E-363F-4313-9068-885DD60B572D}">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413C8E19-5AFC-4E37-BEE6-3537B332E047}">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56BEEBCF-0931-471F-A6C2-36AD6BB0B696}">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6C6A1980-4C6E-4404-A2A8-CC13F68ED412}">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8B5171B4-F9F2-4DC4-A976-832B1EF966F1}">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49A6F213-2400-410F-9A0F-6A80237D37DC}">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8FC3CF97-9E80-4BE3-A44E-836F3B615E74}">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8FC38F89-3E34-4AD6-93DE-1584037001FC}">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529A5029-9F7E-4FB5-8FCE-672A6F2B7F43}">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ED527A02-4506-4349-A199-5B40B579C822}">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8D0E4395-2DD4-4413-96E8-51135B496C39}">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6907A3FA-CB25-4996-9358-CCBE59E71AAC}">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2711D344-C7F0-4152-90A9-DCE076CD4C50}">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EBF384A9-F108-4B58-8AB9-1DF245B69711}">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91E6AAD9-5DD5-42D3-8933-88CC6AF61FB0}">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C72C5B76-611A-42A3-A1B4-20C55DA88198}">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3579FAA8-DFA8-4264-ABF5-5E8DE054EDE8}">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264864E7-C63F-43D7-8A02-D44A6FF9D3A5}">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EA6E1349-20B9-453A-80A6-8D79976711DA}">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B0CDE180-2375-432E-BDF7-C4AE072D7633}">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D1D0ABAA-6377-4F4A-B099-B62B1A0C02BC}">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3A3C1786-1202-4521-A414-CD3C8DA64626}">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EA399A85-F572-46EE-A7D4-76025A61F57D}">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FCF22ECE-A21E-4551-A345-0DCC40DC0398}">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0CDD9E57-7F1A-42D7-AC3E-1B5B1F878389}">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F069DAFE-F089-426C-8AC1-6E2E65E31705}">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9719872C-AD2A-469A-BF55-14E22CC1A037}">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8B78FA30-8DE5-46BD-B1A4-E161B6632B4C}">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47A25FDD-7B0F-4466-A2E6-B949891EAF1C}">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418FEF4E-03DF-4D69-98AD-A14BA0BAD95B}">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8B911D77-3310-49F9-BD4E-6DF0F8B93311}">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C10E28F5-F549-4729-A7DB-22CCA5D3EAD5}">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628639EB-CF67-461F-8B33-450D72A25E51}">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CF571B13-80E2-45A9-A3D7-673928ED6645}">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6927CE41-F5CD-4826-A26F-8110D8E4E7EF}">
      <text>
        <r>
          <rPr>
            <sz val="10"/>
            <color indexed="8"/>
            <rFont val="Arial"/>
            <family val="2"/>
          </rPr>
          <t>SGE = systèmes de gestion de l’énergie</t>
        </r>
      </text>
    </comment>
    <comment ref="D36" authorId="0" shapeId="0" xr:uid="{AFB389CA-6C88-41F2-A602-5BDE3386A555}">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55184CA6-1552-4E3A-82DB-5141520589A8}">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AAABFE25-4048-4065-AED1-9078B8DF621A}">
      <text>
        <r>
          <rPr>
            <b/>
            <sz val="10"/>
            <color indexed="8"/>
            <rFont val="Arial"/>
            <family val="2"/>
          </rPr>
          <t xml:space="preserve">Portail Web: </t>
        </r>
        <r>
          <rPr>
            <sz val="10"/>
            <color indexed="8"/>
            <rFont val="Arial"/>
            <family val="2"/>
          </rPr>
          <t>une application basée sur le Web peut être appelée.</t>
        </r>
      </text>
    </comment>
    <comment ref="D48" authorId="0" shapeId="0" xr:uid="{3D7E3B61-587D-4D35-8BB6-5DC2898A6854}">
      <text>
        <r>
          <rPr>
            <b/>
            <sz val="10"/>
            <color indexed="8"/>
            <rFont val="Arial"/>
            <family val="2"/>
          </rPr>
          <t>Appli:</t>
        </r>
        <r>
          <rPr>
            <sz val="10"/>
            <color indexed="8"/>
            <rFont val="Arial"/>
            <family val="2"/>
          </rPr>
          <t xml:space="preserve"> il existe une application pour smartphone.</t>
        </r>
      </text>
    </comment>
    <comment ref="D50" authorId="0" shapeId="0" xr:uid="{861C5744-FE1B-460D-A997-A3FE997B163C}">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3FAEF9B7-F7CA-46FE-937A-A06E7F787160}">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15E0D4E3-3A65-4F67-8AA6-64B7C57550FB}">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C00C5B91-BC63-4811-883D-78361A3DDACF}">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86081AF1-BA31-43F7-9BAD-78EBB9D1F86D}">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4E885B39-0A72-4E80-B374-9D59C430C66B}">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7EFFCCD7-CB31-4E71-A4DC-427141C667AC}">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4116B595-7FFB-4528-AF8D-5673DE158844}">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1EC48D2E-1B34-416F-B575-C4F790D7E598}">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2CF15BCC-B6EE-438B-A74C-02B39DEBB3B6}">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E05F221A-E6F5-4A4A-BB89-E711B1BD39A3}">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FDFECF41-E5FF-46FB-BEB4-6148EAB278CC}">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647EA8EF-2090-48B7-B298-DF8585E77AE5}">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2F8DDFD1-02DF-4D86-9C46-A96E8EE1B3B8}">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41709779-82E6-4F7C-A8DE-7B3B249C9B39}">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D42CBA7E-83B7-49A4-A724-3A6139C68E23}">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DD995AEF-5B0F-424D-8364-55DFC864E63B}">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E239650C-73D1-42B1-BE25-ACC12B08C460}">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FD9BF223-8C4F-4968-89A1-4E8B383B6471}">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2ED7CB60-7C9F-4DEF-A2D4-3718F23CD42B}">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F4350038-7835-43EA-939F-A62F12796A9A}">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4BCF5D1F-3E4E-4109-A21F-549DC18B5B46}">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0C54E854-C949-46DC-A5AF-DC19EE05416C}">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AD35CAF3-7DFF-483E-85B4-5F1991205B9A}">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0A032599-8890-4D6F-A678-474C6A2B4E95}">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E4E01587-DC8C-4BB0-88B9-04D7F05E33F8}">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AB6AF845-5250-4D28-97E3-23767269B670}">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20F53CEE-3159-4EBA-ADFB-74D1705E9697}">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7DAE4681-00F1-4070-8FCC-11DF8F284D93}">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17482CC-497B-48AD-86E4-C48F96A44F96}">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F27870C7-D13E-4B93-B718-4959C6218F07}">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4DE8D178-2A6A-4F3A-9AA3-DB4AC497008A}">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4517E139-BA6C-4844-AAD3-CAAB1692A349}">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A801529B-A7C5-451C-AC1A-B0FB1151C157}">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EE67FC19-DA6D-4277-A7D4-CB8E4C2964C2}">
      <text>
        <r>
          <rPr>
            <sz val="10"/>
            <color indexed="8"/>
            <rFont val="Arial"/>
            <family val="2"/>
          </rPr>
          <t>SGE = systèmes de gestion de l’énergie</t>
        </r>
      </text>
    </comment>
    <comment ref="D36" authorId="0" shapeId="0" xr:uid="{3D9016F7-E169-4EE2-AF3E-65C5D0490CB2}">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22531B52-31FB-4CE3-9151-F3F82D9A37CE}">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9007946D-316F-4945-A0B5-A18691E719CE}">
      <text>
        <r>
          <rPr>
            <b/>
            <sz val="10"/>
            <color indexed="8"/>
            <rFont val="Arial"/>
            <family val="2"/>
          </rPr>
          <t xml:space="preserve">Portail Web: </t>
        </r>
        <r>
          <rPr>
            <sz val="10"/>
            <color indexed="8"/>
            <rFont val="Arial"/>
            <family val="2"/>
          </rPr>
          <t>une application basée sur le Web peut être appelée.</t>
        </r>
      </text>
    </comment>
    <comment ref="D48" authorId="0" shapeId="0" xr:uid="{EB9E415C-3EC2-4B1F-88CF-29F74FE58AA5}">
      <text>
        <r>
          <rPr>
            <b/>
            <sz val="10"/>
            <color indexed="8"/>
            <rFont val="Arial"/>
            <family val="2"/>
          </rPr>
          <t>Appli:</t>
        </r>
        <r>
          <rPr>
            <sz val="10"/>
            <color indexed="8"/>
            <rFont val="Arial"/>
            <family val="2"/>
          </rPr>
          <t xml:space="preserve"> il existe une application pour smartphone.</t>
        </r>
      </text>
    </comment>
    <comment ref="D50" authorId="0" shapeId="0" xr:uid="{4FCD0994-EA11-47F9-AC11-79D4DF7EA91D}">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9D498CA8-78F6-4576-BD49-6CC5846ECEE2}">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6CB728AA-FF3E-494C-BAD6-5555F54020E1}">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A723C32A-9843-40AE-9FE4-891960252C7E}">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BDBB5258-398A-4C0E-ABF5-7023613C7174}">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8BBCDD17-EEF3-42F8-A32A-EE1F6BA76C02}">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F50DADFA-50C6-4556-BFB8-B5DE8C6DA67B}">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41879668-7BC7-4CB7-A1AC-84BCECBF0E5C}">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0B100CE3-DE1B-4526-AC07-23CF5BC271FA}">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1C8A3F9F-79A1-4048-8799-B11E012E1A29}">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1049E0B6-9D50-46A7-980F-7BFF1FCD1880}">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8B7FA21F-91CD-43BD-B106-539E71BECE05}">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094DA482-062F-4441-BF14-2948B6C8B410}">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5FA4083F-5CA1-4212-910C-CC6AC93D5441}">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3950C45D-B201-49A9-BCC9-933FDC4F56F5}">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7FBF885D-A766-4653-BD14-5C3BB30313BF}">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2DB7F1BA-E31F-47E6-BFFC-B21B38120ACA}">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9FFFBCDF-5E61-4D2B-9EB2-E400765AB34D}">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5272B41E-23AA-49CA-9C71-A1A620B46643}">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DAD3E287-67C2-40BC-90C9-B44CD569B510}">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44A577E5-C8C7-404F-8335-49F018040D89}">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793284C7-F175-4F77-9771-59AAF8722ECF}">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29A4C667-2A36-4030-9C47-2742C58642DA}">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BB2F87C5-0B69-46DA-ACB3-AA73970F1C53}">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FD3A9C1C-0BE8-4155-83B1-201DEE5EE71C}">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B69C854B-BDAB-42E4-91FE-E83DE8BA19E7}">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B1F9678C-5BEB-45FE-A72F-93FF0C8266A0}">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916DBCD5-39CE-4732-8DEB-B939A8B28FA1}">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1E5DF4EB-3390-4767-8790-0556E72C02EC}">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F6956F74-6A52-4E4C-B16B-CDB82187C620}">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387BF540-718B-45DA-807D-5C5600C77042}">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04E7E090-BE45-4676-A4E2-D83C3A0DE709}">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7FCFF27-B814-4252-879B-11492FC7FD1E}">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D3A8710-DF5B-4E11-8F8C-1D058FA2E947}">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D4115C55-0D8E-46F2-AC21-CB286F5ED75A}">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5A055627-0E49-4057-8C7A-B489AB31B6FB}">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124D2DA7-06C6-48A8-8D1C-A3AA5E095826}">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879658FE-E9A0-4EB4-A689-7DAB32462304}">
      <text>
        <r>
          <rPr>
            <sz val="10"/>
            <color indexed="8"/>
            <rFont val="Arial"/>
            <family val="2"/>
          </rPr>
          <t>SGE = systèmes de gestion de l’énergie</t>
        </r>
      </text>
    </comment>
    <comment ref="D36" authorId="0" shapeId="0" xr:uid="{04DC9752-EFD8-4271-9020-9405C75AEEE9}">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03206A88-EB19-4A82-8D8D-203EC359B139}">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E55D5E6E-F720-4843-B83C-ABA574E38BC8}">
      <text>
        <r>
          <rPr>
            <b/>
            <sz val="10"/>
            <color indexed="8"/>
            <rFont val="Arial"/>
            <family val="2"/>
          </rPr>
          <t xml:space="preserve">Portail Web: </t>
        </r>
        <r>
          <rPr>
            <sz val="10"/>
            <color indexed="8"/>
            <rFont val="Arial"/>
            <family val="2"/>
          </rPr>
          <t>une application basée sur le Web peut être appelée.</t>
        </r>
      </text>
    </comment>
    <comment ref="D48" authorId="0" shapeId="0" xr:uid="{B6687B08-6C26-4EAD-B99B-FDA4CCFBA5C4}">
      <text>
        <r>
          <rPr>
            <b/>
            <sz val="10"/>
            <color indexed="8"/>
            <rFont val="Arial"/>
            <family val="2"/>
          </rPr>
          <t>Appli:</t>
        </r>
        <r>
          <rPr>
            <sz val="10"/>
            <color indexed="8"/>
            <rFont val="Arial"/>
            <family val="2"/>
          </rPr>
          <t xml:space="preserve"> il existe une application pour smartphone.</t>
        </r>
      </text>
    </comment>
    <comment ref="D50" authorId="0" shapeId="0" xr:uid="{240CD63A-FA79-4D81-8EF0-8616747A1C6B}">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483B896E-89DB-47ED-BF78-330095585BE8}">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EE0CC8B3-EC08-4C71-ADFB-83E61851E7A4}">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F304BD79-8F79-4B38-9E71-C1413247EF2F}">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327A045A-7000-4109-ADF9-412F825D953F}">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07581157-C162-4D8A-A944-050420697A4C}">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706BBF09-4A22-4A7C-AB1D-E8FAB12F2354}">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D9EA14B0-DBC4-42C4-8B2B-04E453BF896B}">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2B176C90-98B7-4571-959E-DFC33C51B325}">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EA8F565C-E4CB-4E5F-9F3B-C25486B1D1E2}">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4FAC6594-9C03-47C0-916D-2DCE694B2D65}">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5CF972C8-A19A-40F0-9BEA-7A77B0C075A6}">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FCEBCBED-9C05-4535-9F94-51E0663B8614}">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899D4235-6FF8-4D25-A0AA-C2DCD5117182}">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446DA5F9-2C10-4DAF-8531-61C1C9AF293C}">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E80A3257-7C62-4F92-AA01-EF71FC141653}">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E3FF6646-5421-491C-8D6F-E80C63CBEE13}">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06FC92E5-D685-4A01-A974-475DE50650CF}">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36620B6E-D680-4B55-9D46-96CBF2664407}">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27CC21F2-3804-4567-BCD5-77D998843B3A}">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2AD4E370-03A9-4BD9-89E5-43F4C06760A2}">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A5836F8D-BF9E-41D1-8446-74294748B0E4}">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03A1B47D-8651-432D-8362-EDB6670799BA}">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94D1B3DD-020C-4D6D-AB2E-4813B7AB0CE0}">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6A61D05C-A5A0-4520-9CBA-4070A1D29EB8}">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A1899FB6-FD2D-4354-BF4C-D3295E140124}">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DC17302C-C1FE-4A1A-B7E8-D36BEEF1A6CA}">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246EFF75-74F7-4558-A798-9ABB75D792D3}">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46DCBA53-B8E0-404B-85F4-87AA54ADDDDC}">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57B3C566-60AD-4EB6-8B24-CB65A0495850}">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F694DC01-3A6E-4289-8777-1BB1C1745468}">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94565699-5F0F-46E3-9559-CBFA35384864}">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FEA33F88-A314-49D8-A9BD-52997026893F}">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BB1FDD15-6B3B-41C7-BB20-47D6790390DC}">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FB6CCE3B-E9D4-4DDA-85D2-FCE9DFEB4E1D}">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29AC906D-A4B2-4A97-814D-9090AF5564FF}">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743C1976-BA5B-4ED5-9D23-A1E4DCACF5F1}">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97232F78-2A46-46D5-88DD-88BCA8EFDBF4}">
      <text>
        <r>
          <rPr>
            <sz val="10"/>
            <color indexed="8"/>
            <rFont val="Arial"/>
            <family val="2"/>
          </rPr>
          <t>SGE = systèmes de gestion de l’énergie</t>
        </r>
      </text>
    </comment>
    <comment ref="D36" authorId="0" shapeId="0" xr:uid="{9CDA0A4A-3AC4-41C8-9F67-FE8401C83004}">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D1B27070-BD36-44B8-819C-E3BDBDEC2AF9}">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B2EE8F92-3295-4663-B2DF-853A0152CCF2}">
      <text>
        <r>
          <rPr>
            <b/>
            <sz val="10"/>
            <color indexed="8"/>
            <rFont val="Arial"/>
            <family val="2"/>
          </rPr>
          <t xml:space="preserve">Portail Web: </t>
        </r>
        <r>
          <rPr>
            <sz val="10"/>
            <color indexed="8"/>
            <rFont val="Arial"/>
            <family val="2"/>
          </rPr>
          <t>une application basée sur le Web peut être appelée.</t>
        </r>
      </text>
    </comment>
    <comment ref="D48" authorId="0" shapeId="0" xr:uid="{BE35E8AF-C5AE-405C-92D5-FAD26F4FBB5A}">
      <text>
        <r>
          <rPr>
            <b/>
            <sz val="10"/>
            <color indexed="8"/>
            <rFont val="Arial"/>
            <family val="2"/>
          </rPr>
          <t>Appli:</t>
        </r>
        <r>
          <rPr>
            <sz val="10"/>
            <color indexed="8"/>
            <rFont val="Arial"/>
            <family val="2"/>
          </rPr>
          <t xml:space="preserve"> il existe une application pour smartphone.</t>
        </r>
      </text>
    </comment>
    <comment ref="D50" authorId="0" shapeId="0" xr:uid="{2AC9DF35-D54F-4120-9500-2FD5BEBB73BF}">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4CCD0203-FB95-461A-80EA-E346DE95D5FF}">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30ED0705-D061-4451-AABE-D39EB7405A93}">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BE4840CF-9644-40C6-825F-81B6EC5D37AE}">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E396329B-82B7-4190-92B5-D8B728A33DAC}">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72B8132D-0EA0-4E0C-B80B-0B34C21A67FD}">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053D07B4-B77E-41D7-AA39-6FD718E69CDC}">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B1E9F452-8CEA-4963-9DA8-A3292C3FFB86}">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CBC79BB7-114F-4E2B-9B61-C5812D85548F}">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187881E2-070B-4651-B5BA-F7E9A079A9B4}">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2A6BD07A-C88A-40A0-AB73-860A81B6DC6C}">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48A7C5B1-DDA7-48A6-980B-19CE241F01DB}">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AACA21E7-FF1A-4B3F-A585-12612096396F}">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E04B2EC1-61D5-42C3-BB44-7A595D93B5D2}">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9479156F-FD1C-4ABD-BC00-3DE89DC6B3A0}">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544D8C18-52F3-4782-9307-01D4D7DE852C}">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9C6AE3B3-ED1A-472F-B546-A049D81C342C}">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8B5D8CCD-5FD5-400E-86D3-8D55FD1569F9}">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079ECAA8-B3E0-48DF-9109-6BF49CC9686D}">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49237E80-6901-4DB4-8050-341D042EE399}">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E9CEA3C4-7D20-4D74-8513-932835EEB22D}">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06F2FE42-F071-49B2-81C1-546CF82D49DA}">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88710626-58C8-492C-A528-7973EF84CE97}">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BFCC7E8A-1D94-4F9B-B70E-E923408654F7}">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EFDD097A-AC69-4851-8FBC-E2C68BBE6953}">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B0393C19-BBC9-42E9-ADE5-8D4B3D97BE66}">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187E2C63-048E-48A5-940D-C95D6CB28717}">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28234858-4985-49A8-A8E0-E5D94C8E2D5A}">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D43A87A7-F14D-472F-820A-4ACBB0C9EE68}">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24E6E357-A558-45A4-8399-AAA4BC2A9F48}">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8932F7C7-F7AE-49EA-948F-2E5A7E20828E}">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80B1AE17-B0DA-4ADC-8238-131E2315FB28}">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0F5F7B2-B693-4909-AB74-B4FA813BCC38}">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EC1CF823-F8FD-4978-AA15-91E8EDBAF27B}">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52F3A41A-BDDB-43FC-AC28-0E9C80B638D4}">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9A08CC8E-E342-4B3F-8020-C7A6D13573E9}">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94B64234-7ADE-44A0-93C6-E27B21FAC56E}">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F4C7277D-323C-4A06-BDCD-3353530E37D2}">
      <text>
        <r>
          <rPr>
            <sz val="10"/>
            <color indexed="8"/>
            <rFont val="Arial"/>
            <family val="2"/>
          </rPr>
          <t>SGE = systèmes de gestion de l’énergie</t>
        </r>
      </text>
    </comment>
    <comment ref="D36" authorId="0" shapeId="0" xr:uid="{CE603160-3E7C-480F-A88C-D932BA533CC5}">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35124DC5-29E1-47B7-BF7E-A5A9BCA1A6C2}">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29187C0A-6927-4021-BC45-1B61CEED4F6A}">
      <text>
        <r>
          <rPr>
            <b/>
            <sz val="10"/>
            <color indexed="8"/>
            <rFont val="Arial"/>
            <family val="2"/>
          </rPr>
          <t xml:space="preserve">Portail Web: </t>
        </r>
        <r>
          <rPr>
            <sz val="10"/>
            <color indexed="8"/>
            <rFont val="Arial"/>
            <family val="2"/>
          </rPr>
          <t>une application basée sur le Web peut être appelée.</t>
        </r>
      </text>
    </comment>
    <comment ref="D48" authorId="0" shapeId="0" xr:uid="{8B305111-AAEA-4B15-9927-564FB61DA8D2}">
      <text>
        <r>
          <rPr>
            <b/>
            <sz val="10"/>
            <color indexed="8"/>
            <rFont val="Arial"/>
            <family val="2"/>
          </rPr>
          <t>Appli:</t>
        </r>
        <r>
          <rPr>
            <sz val="10"/>
            <color indexed="8"/>
            <rFont val="Arial"/>
            <family val="2"/>
          </rPr>
          <t xml:space="preserve"> il existe une application pour smartphone.</t>
        </r>
      </text>
    </comment>
    <comment ref="D50" authorId="0" shapeId="0" xr:uid="{2565D95D-8AFD-49A4-8AAA-CD0DEA6CF4DE}">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1265E084-E489-4F79-9A83-697D54BE670E}">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F3BDC7D4-D59A-4C83-A2EE-6390DC7E59ED}">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893F6D41-EC9B-41A9-8E08-AE5224EE8B85}">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C5E273C5-080A-4109-995B-93B482E9BD33}">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D590D652-2E4C-4DC8-9F1B-B86D765EAEB4}">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567CD996-4425-48F9-8896-58F4EF18A8A6}">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D2E23F05-EE89-4A80-B650-05DB094CE567}">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54D890DE-866D-4E37-8609-1C577DC96F36}">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D0A309A4-A383-4F8B-8781-101040324D98}">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0B35A027-1939-4E9B-9A81-106C0EDAAF18}">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6BF54E6E-5926-4C75-8DF4-68758D6FA176}">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9577D692-AB2B-4D99-8D23-C7E80FCD5A6C}">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8CD80E27-8E68-4579-8895-87AD6DD19DCB}">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30D4EEE0-1A4C-4D00-BD9B-E87272B05954}">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B8CDA3EC-EFD6-42F5-9372-3C4EEE87A052}">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38C166CC-813D-4C2B-A327-260BBE228CD2}">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C9795219-4CA2-489A-8AEC-6F6C2AB05910}">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B1043C42-FEB7-4A85-A7AF-214E7667F9A6}">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9E91FDC8-BE25-4A84-AFBE-C90925FEBE28}">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1C491D46-0A8A-4DB9-94AD-BAB9CDA0483F}">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0BE529B8-1210-40A0-BFBB-28A04249C6DD}">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96232DB1-EE80-4BE5-8FB1-3ACCF51E1042}">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36CDDA4F-AA8F-4190-B8DB-4E9DE0A8CB41}">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6596FA53-8DAB-4381-BA82-16F2FAC0B7A9}">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E2F81BEE-B3CA-4E8B-B909-5EB27E9CA5F6}">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D5C86667-647C-40CD-BC86-F0523ED97E9D}">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433B4B54-62D4-4844-95C1-8931BD765DBF}">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0EE8385F-A7F2-4952-9615-4FB29AA72CFD}">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F45EDA9C-1D9B-440F-A5E1-78EDD6C314E4}">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86F1D73D-B75A-414D-9784-045ACB6E40E3}">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665DF4FD-F08B-4929-B630-277F812FCB1E}">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EDAFECF-08A1-4004-B1F5-D729E6E10B08}">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5E7CA04-2946-4F26-BCCB-C407E0C68643}">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6C91C69B-A5AF-4644-8041-D538388288E0}">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88095B23-BCA7-454B-878D-33A2C00A9C90}">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3DB3ADC7-2580-4B31-ADF6-BE413100AA39}">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7FD3662F-E9FB-4B52-9A54-51B9325526B7}">
      <text>
        <r>
          <rPr>
            <sz val="10"/>
            <color indexed="8"/>
            <rFont val="Arial"/>
            <family val="2"/>
          </rPr>
          <t>SGE = systèmes de gestion de l’énergie</t>
        </r>
      </text>
    </comment>
    <comment ref="D43" authorId="0" shapeId="0" xr:uid="{D1B87A78-B7CA-4234-B04A-805A5DE91B38}">
      <text>
        <r>
          <rPr>
            <b/>
            <sz val="10"/>
            <color indexed="8"/>
            <rFont val="Arial"/>
            <family val="2"/>
          </rPr>
          <t xml:space="preserve">Portail Web: </t>
        </r>
        <r>
          <rPr>
            <sz val="10"/>
            <color indexed="8"/>
            <rFont val="Arial"/>
            <family val="2"/>
          </rPr>
          <t>une application basée sur le Web peut être appelée.</t>
        </r>
      </text>
    </comment>
    <comment ref="D44" authorId="0" shapeId="0" xr:uid="{71674009-45C8-4A4D-B3E1-F92EBA0DC4CD}">
      <text>
        <r>
          <rPr>
            <b/>
            <sz val="10"/>
            <color indexed="8"/>
            <rFont val="Arial"/>
            <family val="2"/>
          </rPr>
          <t>Appli:</t>
        </r>
        <r>
          <rPr>
            <sz val="10"/>
            <color indexed="8"/>
            <rFont val="Arial"/>
            <family val="2"/>
          </rPr>
          <t xml:space="preserve"> il existe une application pour smartphone.</t>
        </r>
      </text>
    </comment>
    <comment ref="D46" authorId="0" shapeId="0" xr:uid="{A4F6DBD1-F0EB-447A-A67F-27D63DED4134}">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47" authorId="0" shapeId="0" xr:uid="{BE3BA0A5-B97A-4FF6-A480-F66D23115A53}">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49" authorId="0" shapeId="0" xr:uid="{8E28622A-38B8-44C3-8B88-23B5CAC2FE9F}">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0" authorId="0" shapeId="0" xr:uid="{25546425-5A22-419A-B55D-5A29952AE531}">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1" authorId="0" shapeId="0" xr:uid="{35414793-4440-4FBE-86A3-96774A4979CE}">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2" authorId="0" shapeId="0" xr:uid="{F801B7F8-AF04-43B5-A5D0-999FCC03E75A}">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3" authorId="0" shapeId="0" xr:uid="{55C00E06-3180-4BF6-8CEB-2849694AA1F4}">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0" authorId="0" shapeId="0" xr:uid="{66F3A47C-BC73-4185-9468-2896CC41E99F}">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1" authorId="0" shapeId="0" xr:uid="{5F7995A1-E0B6-4373-AB97-70DACB1B28E8}">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3" authorId="0" shapeId="0" xr:uid="{A7DE1CBC-D6D1-4DB3-8E61-9D85BD065AD6}">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4" authorId="0" shapeId="0" xr:uid="{906D36BF-BF16-4A39-BA99-638CDC2FCB04}">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5" authorId="0" shapeId="0" xr:uid="{1ABBB84F-8311-421B-9457-E182A6679BAE}">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68" authorId="0" shapeId="0" xr:uid="{D0D5FEC0-BF8E-41C3-B114-7D3521A0E3D5}">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1" authorId="0" shapeId="0" xr:uid="{B1303355-96A8-4512-A6BA-F4FB9F804A1A}">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2" authorId="0" shapeId="0" xr:uid="{A1A2AF4F-68BA-434E-8921-401F643FE612}">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5" authorId="0" shapeId="0" xr:uid="{C5D9D7B2-BA50-4406-8E6B-D86E84BF2729}">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79" authorId="0" shapeId="0" xr:uid="{EF3B527A-DC06-40F1-A50C-7870EC357F2B}">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0" authorId="0" shapeId="0" xr:uid="{C1DE9DD3-FC51-482E-8129-272D153EA3CD}">
      <text>
        <r>
          <rPr>
            <b/>
            <sz val="10"/>
            <color indexed="8"/>
            <rFont val="Arial"/>
            <family val="2"/>
          </rPr>
          <t xml:space="preserve">Liste blanche (utilisateurs spéciaux): </t>
        </r>
        <r>
          <rPr>
            <sz val="10"/>
            <color indexed="8"/>
            <rFont val="Arial"/>
            <family val="2"/>
          </rPr>
          <t>certains utilisateurs chargent gratuitement.</t>
        </r>
      </text>
    </comment>
    <comment ref="D81" authorId="0" shapeId="0" xr:uid="{D4FEA89C-2E60-453B-9F77-70CD3E293DD5}">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2" authorId="0" shapeId="0" xr:uid="{705E0527-C717-4805-9EE9-47CF6C339E13}">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3" authorId="0" shapeId="0" xr:uid="{D52F7D6A-B473-44AB-8AB6-A202DFB3DE00}">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5" authorId="0" shapeId="0" xr:uid="{31A7EBE2-C662-409C-AE59-40278269E078}">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86" authorId="0" shapeId="0" xr:uid="{88784565-4F4B-4C11-961C-596D2B06295F}">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87" authorId="0" shapeId="0" xr:uid="{8E5E8D6A-7FE0-468C-8631-334C0666A342}">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97" authorId="0" shapeId="0" xr:uid="{608491C0-1B7B-4A6D-A02D-D0675B12E23A}">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6F3311BB-16C9-4B30-B13E-4C0AF71A7441}">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98F0ABFD-D8D1-4719-B7D3-1CB3E41B81F8}">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C91AC971-0DB6-4626-B302-2F12D281740F}">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CBCBF9B5-C22D-412D-8302-CD3CCA8B6E22}">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4740526A-CEF6-4CF9-A26B-9C6598F860EF}">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DF1B5BBF-1B5D-442C-AA47-1CC4702A5413}">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9067D15B-2413-42EE-B6BB-E14A604F07C6}">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8BEC0EF-04B2-4A31-92F2-0511186AB99B}">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BC978C0D-CFED-434A-8CCE-D0F776C44FB0}">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26A24B1B-B70C-48E8-BF36-F0979393C21B}">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9A2F769E-420E-459C-B8A6-21A9FC3488C0}">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35C64060-5D2D-4E5A-ADCC-C0DB681A1F21}">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7E4C3451-8DA8-4B3F-AD31-5DC2052EDE79}">
      <text>
        <r>
          <rPr>
            <sz val="10"/>
            <color indexed="8"/>
            <rFont val="Arial"/>
            <family val="2"/>
          </rPr>
          <t>SGE = systèmes de gestion de l’énergie</t>
        </r>
      </text>
    </comment>
    <comment ref="D36" authorId="0" shapeId="0" xr:uid="{DD4B93E7-F2EB-4601-88B0-92AF2E5CEEF8}">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D973FA63-8B50-469A-B72D-2E8B61F0EE94}">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A39C682F-B32C-4FCA-B22B-F384B2558C9A}">
      <text>
        <r>
          <rPr>
            <b/>
            <sz val="10"/>
            <color indexed="8"/>
            <rFont val="Arial"/>
            <family val="2"/>
          </rPr>
          <t xml:space="preserve">Portail Web: </t>
        </r>
        <r>
          <rPr>
            <sz val="10"/>
            <color indexed="8"/>
            <rFont val="Arial"/>
            <family val="2"/>
          </rPr>
          <t>une application basée sur le Web peut être appelée.</t>
        </r>
      </text>
    </comment>
    <comment ref="D48" authorId="0" shapeId="0" xr:uid="{4FC96CBD-DE48-4104-AC5A-1B4DD329FCF5}">
      <text>
        <r>
          <rPr>
            <b/>
            <sz val="10"/>
            <color indexed="8"/>
            <rFont val="Arial"/>
            <family val="2"/>
          </rPr>
          <t>Appli:</t>
        </r>
        <r>
          <rPr>
            <sz val="10"/>
            <color indexed="8"/>
            <rFont val="Arial"/>
            <family val="2"/>
          </rPr>
          <t xml:space="preserve"> il existe une application pour smartphone.</t>
        </r>
      </text>
    </comment>
    <comment ref="D50" authorId="0" shapeId="0" xr:uid="{02AE6F30-C735-4CD6-9937-358046B497AD}">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848DCF5E-0632-4ECB-A89A-93E0775F095E}">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06AA5A89-307B-4A60-BFF7-0308FFBE436C}">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EBC4975D-2FF8-46BC-976A-AC26CFA4329F}">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F895DC09-B564-4BE9-9580-E00A7529D67B}">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0119AAEC-CC50-4BD6-AD9F-5AFD3BA9DF4C}">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7F70EDF0-9889-4FDA-BAEF-262A8377ADF4}">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793AFA66-0D4A-4B7D-9721-97573E5B8ED7}">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4A83D654-3AD9-4AB9-8D60-70FA218B0212}">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7D8D0919-82B7-4565-8B57-3B5BA0D93408}">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E7A8228E-F8E2-4BD8-955D-C795D1403910}">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818A42F8-4899-4530-830F-87E095860562}">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FC907C1E-21FF-4E8F-8444-54BE1B54767B}">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C390F81E-2E0E-4392-9E3D-9A76774C59D7}">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DCC0FB94-469A-441E-814E-82567452DB62}">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3DA3ABFF-5F12-443C-B6A2-4B414DCBFE64}">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2AB2AF8B-D2B0-4A10-8067-CE29F9C77B46}">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5FDEEF5E-858D-4D11-9BD1-DC496AADA8F0}">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38F45FEE-86FF-4CB8-9FF1-146E33788FAB}">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D8344423-EF10-442F-8E7B-CB969FDA622B}">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45253878-8ECC-4CAB-A1F6-2409344FABDA}">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70365AED-BF24-43A5-AAA2-85F752FDAC90}">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3A27B0D5-5322-45DB-8F86-05BED8E664EF}">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610E6927-32CC-448F-B897-1A6A5952E17A}">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19EF3669-9EC1-485A-8F09-0BD30C4BD204}">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A83BD0B7-301F-4A6D-AB3A-86447B467EDA}">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A5002FA3-C2E3-4189-B276-E2C91390DD97}">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DD84839D-6ACF-4119-98F9-AC16DD70A2A8}">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10F20310-56C7-4D17-8242-C3803D5286B4}">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CAB93F6-2972-480D-AD3A-7754C2D42C6A}">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A9877255-1BB4-4BE8-B9A2-B6A8A9C213AF}">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4C128C93-2F7E-4761-9662-E72B0A738EC7}">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A565206A-B720-416F-BE70-59562B9C6924}">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2B7905DE-0347-42EC-97E1-04ED083F1FCF}">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489CC631-AB85-4452-A35A-B54C5CC999A1}">
      <text>
        <r>
          <rPr>
            <sz val="10"/>
            <color indexed="8"/>
            <rFont val="Arial"/>
            <family val="2"/>
          </rPr>
          <t>SGE = systèmes de gestion de l’énergie</t>
        </r>
      </text>
    </comment>
    <comment ref="D36" authorId="0" shapeId="0" xr:uid="{9057E504-D1C1-4248-BCD6-C6D21158B00E}">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6CD7E743-70D8-4375-9CD3-44DAB877ECD2}">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51C83EAE-2D5B-4A85-976D-AE11E849EFD8}">
      <text>
        <r>
          <rPr>
            <b/>
            <sz val="10"/>
            <color indexed="8"/>
            <rFont val="Arial"/>
            <family val="2"/>
          </rPr>
          <t xml:space="preserve">Portail Web: </t>
        </r>
        <r>
          <rPr>
            <sz val="10"/>
            <color indexed="8"/>
            <rFont val="Arial"/>
            <family val="2"/>
          </rPr>
          <t>une application basée sur le Web peut être appelée.</t>
        </r>
      </text>
    </comment>
    <comment ref="D48" authorId="0" shapeId="0" xr:uid="{F265C18E-4857-464B-B492-67B4B6334F28}">
      <text>
        <r>
          <rPr>
            <b/>
            <sz val="10"/>
            <color indexed="8"/>
            <rFont val="Arial"/>
            <family val="2"/>
          </rPr>
          <t>Appli:</t>
        </r>
        <r>
          <rPr>
            <sz val="10"/>
            <color indexed="8"/>
            <rFont val="Arial"/>
            <family val="2"/>
          </rPr>
          <t xml:space="preserve"> il existe une application pour smartphone.</t>
        </r>
      </text>
    </comment>
    <comment ref="D50" authorId="0" shapeId="0" xr:uid="{A3401F4D-FD46-4B15-998F-B635682EA139}">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0B451C2F-3268-47DC-B9A6-C31FF764A8FF}">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FA9D5926-E6A8-4249-9181-23DA5F83576C}">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DE65FAF2-B4A8-494C-8732-874A51A65171}">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88B34E9A-219F-43F8-B8C9-DA6319A55C42}">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BFD46C7D-D077-44A5-87A8-818AA2C9F9A8}">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047DD9A6-84AA-4CCD-A748-44DCE89E2074}">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043FF492-442D-4BA2-BDA2-322135EFA4F1}">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0F11E9CA-8551-4ED9-85B0-55F6272BD0DA}">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C3E27364-9E67-4588-AE4D-CCB448AC57C6}">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862B8EFE-BC87-44F6-910F-32E4863BAFAE}">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327EFC26-01B1-4CF8-889B-D1B8634D0F14}">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0C0614DF-77FB-4B55-AAF9-5E275D4235BC}">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3D712E72-F28E-4159-8410-29E7778A071C}">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8C12D294-7B30-4428-9C94-C3134805EC67}">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C8FC04BD-ACD7-4ACF-A79E-FACF9E6E8B52}">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DCD26600-D501-41EE-A38E-7E0EDD98CE4C}">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089F5692-C5F1-4274-9742-138917735462}">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EF098B8E-7112-4312-9283-1250BEF5612C}">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A39A5384-87D5-40A7-A591-A9F4953CD496}">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5377F4B7-0F95-46D3-8327-44ABEF6E5FFF}">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B46D1803-3E3F-4820-94A1-9D83FD2E6503}">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43ACE285-43F5-49E7-8450-70D1705C7D3B}">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E59CBEA4-477F-4371-89B1-545AE26D93B6}">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03C85C57-619E-423B-AB75-8E808AB8481B}">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9F598354-5708-4A4E-B453-A99897CB2EE8}">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CC228F7E-4F2B-42D8-BBB0-326F569E1CC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8755D7B1-3C35-4BFB-95B9-3A60AE87E43E}">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A4BBA4F4-8184-4486-8392-CA65A45151BD}">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F3FF23B4-18A2-4353-9A86-0282C5779FFC}">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1F8E5DEC-1141-4B04-8708-11F478542A4A}">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1918CC34-AB89-4135-B5FE-23C3EE5CEEBF}">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3E1E6A7-1FE1-4FD4-8D46-978A277C6A2B}">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C46B2C6-66ED-4A20-9AC2-D56DD37C7076}">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B8F32EF8-736C-44FD-9E20-62CD46E13CA5}">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55D63179-A28B-41F2-B51D-0CAD493F4CE3}">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9F2B9A58-C845-4A53-9105-4E17C3E4EC26}">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4E001818-8588-416B-BC68-611042878D5B}">
      <text>
        <r>
          <rPr>
            <sz val="10"/>
            <color indexed="8"/>
            <rFont val="Arial"/>
            <family val="2"/>
          </rPr>
          <t>SGE = systèmes de gestion de l’énergie</t>
        </r>
      </text>
    </comment>
    <comment ref="D36" authorId="0" shapeId="0" xr:uid="{AEBF0EA7-30FC-4D67-A182-70C22E3EF983}">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4B377628-734B-4F5C-8908-DB011930A83B}">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ACF1F3CB-CBCE-48BB-9957-21865CE998C8}">
      <text>
        <r>
          <rPr>
            <b/>
            <sz val="10"/>
            <color indexed="8"/>
            <rFont val="Arial"/>
            <family val="2"/>
          </rPr>
          <t xml:space="preserve">Portail Web: </t>
        </r>
        <r>
          <rPr>
            <sz val="10"/>
            <color indexed="8"/>
            <rFont val="Arial"/>
            <family val="2"/>
          </rPr>
          <t>une application basée sur le Web peut être appelée.</t>
        </r>
      </text>
    </comment>
    <comment ref="D48" authorId="0" shapeId="0" xr:uid="{CD1B0219-C61D-452A-886B-29153D226B21}">
      <text>
        <r>
          <rPr>
            <b/>
            <sz val="10"/>
            <color indexed="8"/>
            <rFont val="Arial"/>
            <family val="2"/>
          </rPr>
          <t>Appli:</t>
        </r>
        <r>
          <rPr>
            <sz val="10"/>
            <color indexed="8"/>
            <rFont val="Arial"/>
            <family val="2"/>
          </rPr>
          <t xml:space="preserve"> il existe une application pour smartphone.</t>
        </r>
      </text>
    </comment>
    <comment ref="D50" authorId="0" shapeId="0" xr:uid="{86B80B60-AFA0-4CB8-AC1D-6E8D7013C049}">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FFA7AC4B-99C3-48AF-AC2C-8A9459B4EA4F}">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7F3F4BA2-751F-4BF4-8749-EE199F886961}">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02F04354-F6E9-416E-9CEA-2148CCF1E9B0}">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25F1EF61-8E0F-4C99-A9B7-3814C080EA29}">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397A4ACF-A0E5-4664-972F-9390A979EFE4}">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21B2D27D-371F-4113-AAF3-FE635D33804F}">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DA951D50-EE33-4E89-92D3-59DEF039503B}">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4DB16B74-1567-48A6-84B0-547B658E5D30}">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164C41BC-E920-438C-84C7-55952D8A246B}">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ABA7041A-FA41-4FB5-9666-C071ED3AF1BA}">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5351F1DD-BB98-4D94-AC80-53E6CD3A15FA}">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AB934AB4-1DBD-4008-9599-7686F6B6EBD8}">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51C8B09B-1B5D-4F5A-81B8-018E4DC40D62}">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F8D7455A-B6C3-40F0-AD4E-023CD3F64723}">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A845536C-D393-4488-9C9B-202C42FB793D}">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E4C3E662-D1A9-44D2-AF32-32A1F79618D9}">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7FD9EF51-C0F0-42F3-A98C-2B7DC662EE85}">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892AD81B-C224-4000-9DB0-3BBAA56AA6AB}">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82F3FC80-4BDC-4A5C-B7F2-5B95B668520C}">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7613AC50-C40A-44B0-B95D-B04D836E689B}">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008BB8A9-A759-4564-AF21-27048255BA0B}">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28C5E01A-1F6F-4261-9AC6-66BB207E7F06}">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E275031C-D3F9-4D43-A197-77F01CCFD83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1B996010-0FB5-4F97-991C-742267CCD607}">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49738E4B-DB35-462A-8BFC-8795431E5265}">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E57366C8-D3F2-43CC-A806-D45A27E884C6}">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BE017FF3-5231-4752-B93F-B01034ABCCFF}">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5CD0C463-A70E-47A0-8028-A393493CB171}">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sharedStrings.xml><?xml version="1.0" encoding="utf-8"?>
<sst xmlns="http://schemas.openxmlformats.org/spreadsheetml/2006/main" count="24436" uniqueCount="1929">
  <si>
    <t>Nein</t>
  </si>
  <si>
    <t>Ja</t>
  </si>
  <si>
    <t>CHF</t>
  </si>
  <si>
    <t>Störungsmanagement</t>
  </si>
  <si>
    <t>Hotline 24/7</t>
  </si>
  <si>
    <t>Umfang Dienstleistungen für Nutzende</t>
  </si>
  <si>
    <t>Energie Thun AG</t>
  </si>
  <si>
    <t>LADESTROM</t>
  </si>
  <si>
    <t>Thun</t>
  </si>
  <si>
    <t>PICO smart-me, Zaptec</t>
  </si>
  <si>
    <t>LADESTROM MFH</t>
  </si>
  <si>
    <t>charge@imovatec.ch</t>
  </si>
  <si>
    <t>IMOVAcharge AG</t>
  </si>
  <si>
    <t>All in One</t>
  </si>
  <si>
    <t>www.imovacharge.ch</t>
  </si>
  <si>
    <t>041 910 50 50</t>
  </si>
  <si>
    <t>Hünenberg</t>
  </si>
  <si>
    <t>easee, Zaptec</t>
  </si>
  <si>
    <t>SH POWER</t>
  </si>
  <si>
    <t>SH POWER Elektromobilität</t>
  </si>
  <si>
    <t>https://www.shpower.ch/elektromobilitaet.html</t>
  </si>
  <si>
    <t>052 635 11 00</t>
  </si>
  <si>
    <t>https://ecarupwiki.smart-me.com/ocpp-ladestationen</t>
  </si>
  <si>
    <t>Kauf Modell</t>
  </si>
  <si>
    <t>Mietmodell C2</t>
  </si>
  <si>
    <t>NetZulg AG</t>
  </si>
  <si>
    <t>Ladestrom</t>
  </si>
  <si>
    <t>https://www.netzulg.ch/emobilitaet</t>
  </si>
  <si>
    <t>info@netzulg.ch</t>
  </si>
  <si>
    <t>Steffisburg</t>
  </si>
  <si>
    <t>EnBAG</t>
  </si>
  <si>
    <t>Ladelösung EnBAG</t>
  </si>
  <si>
    <t>https://www.enbag.ch/loesungen/mobilitaet/ladeloesung</t>
  </si>
  <si>
    <t>edl@enbag.ch</t>
  </si>
  <si>
    <t>Brig</t>
  </si>
  <si>
    <t>Abo "Pro"</t>
  </si>
  <si>
    <t>Abo "Start"</t>
  </si>
  <si>
    <t>Zaptec</t>
  </si>
  <si>
    <t>eCarUp AG</t>
  </si>
  <si>
    <t>eCarUp</t>
  </si>
  <si>
    <t>Rotkreuz</t>
  </si>
  <si>
    <t>https://web.ecarup.com/e-ladestationen/</t>
  </si>
  <si>
    <t>Standard</t>
  </si>
  <si>
    <t>Pico</t>
  </si>
  <si>
    <t>CKW Gebäudetechnik AG</t>
  </si>
  <si>
    <t>E-Mobilität Start</t>
  </si>
  <si>
    <t>anfragen-emobility@ckw.ch</t>
  </si>
  <si>
    <t>Kaufmodell</t>
  </si>
  <si>
    <t>Mietmodell</t>
  </si>
  <si>
    <t>NeoVac ATA AG</t>
  </si>
  <si>
    <t>E-Mobility Go! (3 Modelle: VEWA/ZEV/Go!)</t>
  </si>
  <si>
    <t>info@neovac.ch</t>
  </si>
  <si>
    <t>058 715 50 50</t>
  </si>
  <si>
    <t>Oberriet</t>
  </si>
  <si>
    <t>https://www.neovac.ch/de</t>
  </si>
  <si>
    <t>Easee, KEBA, Zaptec</t>
  </si>
  <si>
    <t>E-Mobility Go!</t>
  </si>
  <si>
    <t>E-Mobility ZEV</t>
  </si>
  <si>
    <t>E-Mobility VEWA</t>
  </si>
  <si>
    <t>IWB</t>
  </si>
  <si>
    <t>mobilitaet@iwb.ch</t>
  </si>
  <si>
    <t>Mobilitätsabo - Miete Ladestation</t>
  </si>
  <si>
    <t>Mobilitätsabo - Kauf Ladestation</t>
  </si>
  <si>
    <t>Elektrizitätswerk Obwalden</t>
  </si>
  <si>
    <t>Ladelösung Mehrfamilienhaus</t>
  </si>
  <si>
    <t>www.ewo.ch/e-mobilitaet</t>
  </si>
  <si>
    <t>elektromobilitaet@ewo.ch</t>
  </si>
  <si>
    <t>Kerns</t>
  </si>
  <si>
    <t>Ladelösung Mehrfamilienhaus (Kaufmodell)</t>
  </si>
  <si>
    <t>Ladelösung Mehrfamilienhaus (Mietmodell)</t>
  </si>
  <si>
    <t>WWZ Energie AG</t>
  </si>
  <si>
    <t>readyhome+</t>
  </si>
  <si>
    <t>https://readyhomeplus.ch/</t>
  </si>
  <si>
    <t>verkauf.elektromobilitaet@wwz.ch</t>
  </si>
  <si>
    <t>https://bestellung-ladeschluessel-readyhome.paperform.co/</t>
  </si>
  <si>
    <t>Webasto Live, Zaptec Pro Charger</t>
  </si>
  <si>
    <t>Thurplus</t>
  </si>
  <si>
    <t>LadestationPlus</t>
  </si>
  <si>
    <t>https://www.thurplus.ch/</t>
  </si>
  <si>
    <t>info@thurplus.ch</t>
  </si>
  <si>
    <t>052 724 20 20</t>
  </si>
  <si>
    <t>Frauenfeld</t>
  </si>
  <si>
    <t>Zaptec Pro, easee Charge</t>
  </si>
  <si>
    <t>Mietmodell Anschluss + Ladestation</t>
  </si>
  <si>
    <t>Kaufmodell Ladestation</t>
  </si>
  <si>
    <t>e-mobilitaet@migrol.ch</t>
  </si>
  <si>
    <t>044 495 16 16</t>
  </si>
  <si>
    <t>Migrol AG</t>
  </si>
  <si>
    <t>M-Charge</t>
  </si>
  <si>
    <t>Adliswil ZH</t>
  </si>
  <si>
    <t>MOVE Mobility AG</t>
  </si>
  <si>
    <t>MOVE Immo</t>
  </si>
  <si>
    <t>sales@move.ch</t>
  </si>
  <si>
    <t>Granges-Paccot</t>
  </si>
  <si>
    <t>zevvy AG</t>
  </si>
  <si>
    <t>zevvy</t>
  </si>
  <si>
    <t>info@zevvy.ch</t>
  </si>
  <si>
    <t>Horw</t>
  </si>
  <si>
    <t>https://www.zevvy.org/de-CH/schnittstellen-partner</t>
  </si>
  <si>
    <t>zevvy Lite</t>
  </si>
  <si>
    <t>ewz</t>
  </si>
  <si>
    <t>ewz.Ladelösung</t>
  </si>
  <si>
    <t>elektromobilitaet@ewz.ch</t>
  </si>
  <si>
    <t>E-Man</t>
  </si>
  <si>
    <t>www.e-man.ch</t>
  </si>
  <si>
    <t>info@e-man.ch</t>
  </si>
  <si>
    <t>041 511 1600</t>
  </si>
  <si>
    <t>Stans</t>
  </si>
  <si>
    <t>easee</t>
  </si>
  <si>
    <t>032 387 02 93</t>
  </si>
  <si>
    <t>e-charge@home</t>
  </si>
  <si>
    <t>Lyss</t>
  </si>
  <si>
    <t>easee charge</t>
  </si>
  <si>
    <t>charge:IMMO</t>
  </si>
  <si>
    <t>e-mobility@helion.ch</t>
  </si>
  <si>
    <t>Cham</t>
  </si>
  <si>
    <t>easee, Zaptec, Eaton, Hager</t>
  </si>
  <si>
    <t>charge:IMMO - Standard</t>
  </si>
  <si>
    <t>Invisia AG</t>
  </si>
  <si>
    <t>Invisia Pay</t>
  </si>
  <si>
    <t>https://www.invisia.ch/produkte/invisia-pay/</t>
  </si>
  <si>
    <t>hallo@invisia.ch</t>
  </si>
  <si>
    <t>Hettlingen</t>
  </si>
  <si>
    <t>Privat</t>
  </si>
  <si>
    <t>ABB</t>
  </si>
  <si>
    <t>INERA SA</t>
  </si>
  <si>
    <t>Charg'Immo</t>
  </si>
  <si>
    <t>https://www.inera.ch/fr/nos-produits/entreprises-et-immobilier/mobilite-electrique/charg-immo-328/</t>
  </si>
  <si>
    <t>info@inera.ch</t>
  </si>
  <si>
    <t>Suisse</t>
  </si>
  <si>
    <t>Fully</t>
  </si>
  <si>
    <t>Charg'Immo+</t>
  </si>
  <si>
    <t>energie wasser luzern</t>
  </si>
  <si>
    <t>ewl Ladelösung</t>
  </si>
  <si>
    <t>elektromobilitaet@ewl-luzern.ch</t>
  </si>
  <si>
    <t>041 369 44 48</t>
  </si>
  <si>
    <t>Ladestationskauf und Installation ab Flachbandkabel</t>
  </si>
  <si>
    <t>Miete der Ladestation ab Flachbandkabel</t>
  </si>
  <si>
    <t>EKZ</t>
  </si>
  <si>
    <t>EKZ Ladelösung</t>
  </si>
  <si>
    <t>emobiliaet@ekz.ch</t>
  </si>
  <si>
    <t>058 359 25 49</t>
  </si>
  <si>
    <t>User-Paid</t>
  </si>
  <si>
    <t>Flexible</t>
  </si>
  <si>
    <t>Invest</t>
  </si>
  <si>
    <t>Juice Technology AG</t>
  </si>
  <si>
    <t>info@juice.world</t>
  </si>
  <si>
    <t>Bachenbülach, ZH</t>
  </si>
  <si>
    <t>OCPP</t>
  </si>
  <si>
    <t>Juice Technology</t>
  </si>
  <si>
    <t>Solar Manager AG</t>
  </si>
  <si>
    <t>Solar Manager</t>
  </si>
  <si>
    <t>info@solarmanager.ch</t>
  </si>
  <si>
    <t>056 512 92 08</t>
  </si>
  <si>
    <t>Muri AG</t>
  </si>
  <si>
    <t>https://www.solarmanager.ch/produkt/unterstuetzte-geraete/</t>
  </si>
  <si>
    <t>✓</t>
  </si>
  <si>
    <t>(✓)</t>
  </si>
  <si>
    <t>→</t>
  </si>
  <si>
    <t>×</t>
  </si>
  <si>
    <t xml:space="preserve">AG
</t>
  </si>
  <si>
    <t xml:space="preserve">AR
</t>
  </si>
  <si>
    <t xml:space="preserve">AI
</t>
  </si>
  <si>
    <t xml:space="preserve">BL
</t>
  </si>
  <si>
    <t xml:space="preserve">BS
</t>
  </si>
  <si>
    <t xml:space="preserve">BE
</t>
  </si>
  <si>
    <t xml:space="preserve">FR
</t>
  </si>
  <si>
    <t xml:space="preserve">GE
</t>
  </si>
  <si>
    <t xml:space="preserve">GL
</t>
  </si>
  <si>
    <t xml:space="preserve">GR
</t>
  </si>
  <si>
    <t xml:space="preserve">JU
</t>
  </si>
  <si>
    <t xml:space="preserve">LU
</t>
  </si>
  <si>
    <t xml:space="preserve">NE
</t>
  </si>
  <si>
    <t xml:space="preserve">NW
</t>
  </si>
  <si>
    <t xml:space="preserve">OW
</t>
  </si>
  <si>
    <t xml:space="preserve">SG
</t>
  </si>
  <si>
    <t xml:space="preserve">SH
</t>
  </si>
  <si>
    <t xml:space="preserve">SZ
</t>
  </si>
  <si>
    <t xml:space="preserve">TI
</t>
  </si>
  <si>
    <t xml:space="preserve">TG
</t>
  </si>
  <si>
    <t xml:space="preserve">UR
</t>
  </si>
  <si>
    <t xml:space="preserve">VD
</t>
  </si>
  <si>
    <t xml:space="preserve">VS
</t>
  </si>
  <si>
    <t xml:space="preserve">ZG
</t>
  </si>
  <si>
    <t xml:space="preserve">ZH
</t>
  </si>
  <si>
    <t xml:space="preserve">Hotline 24h
</t>
  </si>
  <si>
    <t>E-Man AG / Energie - Managment</t>
  </si>
  <si>
    <t>emobility@ewn.ch</t>
  </si>
  <si>
    <t>Kantonales Elektrizitätswerk Nidwalden</t>
  </si>
  <si>
    <t>Nidwaldner Lösung</t>
  </si>
  <si>
    <t>Oberdorf NW</t>
  </si>
  <si>
    <t>ZAPTEC pro MID</t>
  </si>
  <si>
    <t>Nidwaldner-Lösung Kaufmodell</t>
  </si>
  <si>
    <t>Nidwaldner-Lösung Mietmodell</t>
  </si>
  <si>
    <t>Techem (Schweiz) AG</t>
  </si>
  <si>
    <t>verkauf@techem.ch</t>
  </si>
  <si>
    <t>Eschborn</t>
  </si>
  <si>
    <t>IBC Energie Wasser Chur</t>
  </si>
  <si>
    <t>Abrechnungslösung für Ladestationen</t>
  </si>
  <si>
    <t>Chur</t>
  </si>
  <si>
    <t>Swisscharge</t>
  </si>
  <si>
    <t>Immocharge &amp; publiccharge</t>
  </si>
  <si>
    <t>info@swisscharge.ch</t>
  </si>
  <si>
    <t>Gossau</t>
  </si>
  <si>
    <t>swissPass</t>
  </si>
  <si>
    <t>https://support.virta.global/hc/en-gb/articles/360015648958-Compatible-charging-stations</t>
  </si>
  <si>
    <t>immocharge basic</t>
  </si>
  <si>
    <t>immocharge Premium</t>
  </si>
  <si>
    <t>Lynus AG</t>
  </si>
  <si>
    <t>Mieterstrom Konzept (zev)</t>
  </si>
  <si>
    <t>https://lynus.io/</t>
  </si>
  <si>
    <t>office@lynus.io</t>
  </si>
  <si>
    <t>Tuggen</t>
  </si>
  <si>
    <t>https://shop-ch.lynus.io/c/produkte/elektro-ladestationen</t>
  </si>
  <si>
    <t>salman.oerge@stadtgossau.ch</t>
  </si>
  <si>
    <t>Stadtwerke Gossau</t>
  </si>
  <si>
    <t>https://stadtwerke-gossau.ch/</t>
  </si>
  <si>
    <t>Gossau (SG)</t>
  </si>
  <si>
    <t>reev GmbH</t>
  </si>
  <si>
    <t>reev Software</t>
  </si>
  <si>
    <t>sales@reev.com</t>
  </si>
  <si>
    <t>https://reev.com/kunden-partner/hardwarehersteller/</t>
  </si>
  <si>
    <t>reev Connect - Lizenz Pro</t>
  </si>
  <si>
    <t>https://reev.com/software/</t>
  </si>
  <si>
    <t>reev Connect - Lizenz Compact</t>
  </si>
  <si>
    <t>manuelle Belegerstellung</t>
  </si>
  <si>
    <t>Individuell anhand der manuellen Belegerstattung</t>
  </si>
  <si>
    <t>055 505 30 18</t>
  </si>
  <si>
    <t>SINTIO AG</t>
  </si>
  <si>
    <t>sintio.flow.service</t>
  </si>
  <si>
    <t>sintio.flow.fullservice</t>
  </si>
  <si>
    <t>sintio.flow.public</t>
  </si>
  <si>
    <t>CLEMAP AG</t>
  </si>
  <si>
    <t>CLEMAP Load Management Abrechnungs Modul</t>
  </si>
  <si>
    <t>https://www.clemap.com/dynamisches-lastmanagement#kompatibilitaet</t>
  </si>
  <si>
    <t>FLOEM Pro</t>
  </si>
  <si>
    <t>Smart Energy Link AG</t>
  </si>
  <si>
    <t>SEL</t>
  </si>
  <si>
    <t>info@smartenergylink.ch</t>
  </si>
  <si>
    <t>https://smartenergylink.ch/de/elektromobilitaet/lademodi-fur-elektroautos/</t>
  </si>
  <si>
    <t>Zaptec, easee, Alfen, Alpitronic, Mennekes, Keba, EVTec</t>
  </si>
  <si>
    <t>0</t>
  </si>
  <si>
    <t>AMP IT SA</t>
  </si>
  <si>
    <t>AMP IT Hub</t>
  </si>
  <si>
    <t>prop.tech@amp-it.ch</t>
  </si>
  <si>
    <t>Satigny (GE)</t>
  </si>
  <si>
    <t>Easee, Zaptec, Enelion, Wallbox, Etrel</t>
  </si>
  <si>
    <t>AMP IT Home</t>
  </si>
  <si>
    <t>AMP IT Volt</t>
  </si>
  <si>
    <t>Disclaimer</t>
  </si>
  <si>
    <t>Climkit</t>
  </si>
  <si>
    <t>MOBILITY</t>
  </si>
  <si>
    <t>service@climkit.io</t>
  </si>
  <si>
    <t>Vevey</t>
  </si>
  <si>
    <t>-</t>
  </si>
  <si>
    <t>Partino Mobile Energie AG</t>
  </si>
  <si>
    <t>Partino-Backend</t>
  </si>
  <si>
    <t>www.partino.ch</t>
  </si>
  <si>
    <t>e-mobility@partino.ch</t>
  </si>
  <si>
    <t>Oberentfelden</t>
  </si>
  <si>
    <t>BUSINESS-3 (Firmenladestationen)</t>
  </si>
  <si>
    <t>info@blockstrom.com</t>
  </si>
  <si>
    <t>Blockstrom AG</t>
  </si>
  <si>
    <t>Abrechnung E-Mobilität</t>
  </si>
  <si>
    <t>031 511 20 30</t>
  </si>
  <si>
    <t>https://blockstrom.com/emobility</t>
  </si>
  <si>
    <t>Abrechnung und Inkasso E-Mobilität</t>
  </si>
  <si>
    <t>EKT AG</t>
  </si>
  <si>
    <t>E-Mob Flex</t>
  </si>
  <si>
    <t>https://www.ekt.ch/unternehmen/geschaeftskunden/e-mobility/</t>
  </si>
  <si>
    <t>mobilitaet@ekt.ch</t>
  </si>
  <si>
    <t>071 440 66 42</t>
  </si>
  <si>
    <t>Arbon</t>
  </si>
  <si>
    <t>Novagrid AG</t>
  </si>
  <si>
    <t>climkit@novagrid.ch</t>
  </si>
  <si>
    <t>Wettingen</t>
  </si>
  <si>
    <t>https://www.climkit.io/de/mobility/</t>
  </si>
  <si>
    <t>Zaptec, ABB AC Terra, easee, KEBA X</t>
  </si>
  <si>
    <t>Privates Modell</t>
  </si>
  <si>
    <t>BKW Energie AG</t>
  </si>
  <si>
    <t>mobility@bkw.ch</t>
  </si>
  <si>
    <t>https://support.chargecloud.de/hc/de/articles/213187729-Angebundene-Ladeinfrastruktur-Hersteller</t>
  </si>
  <si>
    <t>ChargeOne Immo mit Grundgebühr</t>
  </si>
  <si>
    <t>SAK St. Gallisch-Appenzellische Kraftwerke AG</t>
  </si>
  <si>
    <t>www.sak.ch</t>
  </si>
  <si>
    <t>solution@sak.ch</t>
  </si>
  <si>
    <t>Easee Charge, Zaptec Pro</t>
  </si>
  <si>
    <t>E-Mobility Light</t>
  </si>
  <si>
    <t>E-Mobility Standard</t>
  </si>
  <si>
    <t>Ladestationsmiete</t>
  </si>
  <si>
    <t>nicht zutreffend</t>
  </si>
  <si>
    <t>ennovatis Energiemanagement AG</t>
  </si>
  <si>
    <t>www.ennovatis.com</t>
  </si>
  <si>
    <t>Olten</t>
  </si>
  <si>
    <t>Regio Energie Solothurn</t>
  </si>
  <si>
    <t>Billing Plus</t>
  </si>
  <si>
    <t>regioenergie.ch/e-mobilitaet</t>
  </si>
  <si>
    <t>e-mobilitaet@regioenergie.ch</t>
  </si>
  <si>
    <t>Reporting</t>
  </si>
  <si>
    <t>Pico
Zaptec</t>
  </si>
  <si>
    <t>easee
Zaptec</t>
  </si>
  <si>
    <t/>
  </si>
  <si>
    <t>easee
Mennekes</t>
  </si>
  <si>
    <t>easee
KEBA</t>
  </si>
  <si>
    <t>ABB
ABL
Alfen
Compleo
easee
Siemens
Zaptec
Partino</t>
  </si>
  <si>
    <t>Webasto
Zaptec</t>
  </si>
  <si>
    <t>KEBA
Zaptec</t>
  </si>
  <si>
    <t>Eaton (Green Motion)
Zaptec</t>
  </si>
  <si>
    <t>easee
Garo
KEBA
Mennekes
Zaptec</t>
  </si>
  <si>
    <t>easee
Mennekes
Zaptec</t>
  </si>
  <si>
    <t>Alfen
Circontrol
easee
Teltonika
Zaptec</t>
  </si>
  <si>
    <t>Alfen
KEBA
Schneider Electric
Webasto
Weidmüller
Zaptec</t>
  </si>
  <si>
    <t>Alfen
easee
Zaptec</t>
  </si>
  <si>
    <t>ABB
Alfen
Autel
Etrel</t>
  </si>
  <si>
    <t>ABB
Etrel</t>
  </si>
  <si>
    <t>hallo@arfosmobility.com</t>
  </si>
  <si>
    <t>044 521 99 88</t>
  </si>
  <si>
    <t>Arfos Mobility GmbH</t>
  </si>
  <si>
    <t>SmartM</t>
  </si>
  <si>
    <t>www.arfosmobility.com</t>
  </si>
  <si>
    <t>Wollerau</t>
  </si>
  <si>
    <t>Pay as you use</t>
  </si>
  <si>
    <t>Kreditor</t>
  </si>
  <si>
    <t>Egon AG</t>
  </si>
  <si>
    <t>egonline</t>
  </si>
  <si>
    <t>egonline.ch</t>
  </si>
  <si>
    <t>energie@egonline.ch</t>
  </si>
  <si>
    <t>058 680 20 05</t>
  </si>
  <si>
    <t>Feldmeilen</t>
  </si>
  <si>
    <t>https://www.egonline.ch/schnittstellen/</t>
  </si>
  <si>
    <t>Energie 360° AG</t>
  </si>
  <si>
    <t>charge@immo</t>
  </si>
  <si>
    <t>mobilitaet@energie360.ch</t>
  </si>
  <si>
    <t>043 317 20 02</t>
  </si>
  <si>
    <t>start</t>
  </si>
  <si>
    <t>smart</t>
  </si>
  <si>
    <t>complete</t>
  </si>
  <si>
    <t>info@vgt.energy</t>
  </si>
  <si>
    <t>062 521 21 21</t>
  </si>
  <si>
    <t>Virtual Global Trading AG</t>
  </si>
  <si>
    <t>IS-X</t>
  </si>
  <si>
    <t>www.vgt.energy</t>
  </si>
  <si>
    <t>Aarau</t>
  </si>
  <si>
    <t>ABB, KEBA, Zaptec, Easee, Fronius, Alfen, Honda, VW ID</t>
  </si>
  <si>
    <t>Individuelle Abrechnung</t>
  </si>
  <si>
    <t>easee
Juice Technology
Zaptec</t>
  </si>
  <si>
    <t>ABB
Alfen
E3/DC
Eaton (Green Motion)
easee
EVBox
Hager
KEBA
neoom
Pico
Teltonika
Zaptec</t>
  </si>
  <si>
    <t xml:space="preserve">Reporting
</t>
  </si>
  <si>
    <t xml:space="preserve">SO
</t>
  </si>
  <si>
    <t>★</t>
  </si>
  <si>
    <t>✅</t>
  </si>
  <si>
    <t>❎</t>
  </si>
  <si>
    <t>🕒</t>
  </si>
  <si>
    <t>Installation</t>
  </si>
  <si>
    <t>033 439 42 42</t>
  </si>
  <si>
    <t>027 922 45 66</t>
  </si>
  <si>
    <t>058 510 49 00</t>
  </si>
  <si>
    <t>041 541 77 66</t>
  </si>
  <si>
    <t>052 770 07 24</t>
  </si>
  <si>
    <t>041 618 02 02</t>
  </si>
  <si>
    <t>043 455 65 20</t>
  </si>
  <si>
    <t>071 388 11 50</t>
  </si>
  <si>
    <t>071 388 47 26</t>
  </si>
  <si>
    <t>043 508 50 82</t>
  </si>
  <si>
    <t>062 832 42 40</t>
  </si>
  <si>
    <t>056 535 53 46</t>
  </si>
  <si>
    <t>071 229 51 51</t>
  </si>
  <si>
    <t>032 626 95 17</t>
  </si>
  <si>
    <t>AMP IT SA →</t>
  </si>
  <si>
    <t>Arfos Mobility GmbH →</t>
  </si>
  <si>
    <t>BKW Energie AG →</t>
  </si>
  <si>
    <t>Blockstrom AG →</t>
  </si>
  <si>
    <t>CKW Gebäudetechnik AG →</t>
  </si>
  <si>
    <t>CLEMAP AG →</t>
  </si>
  <si>
    <t>Climkit →</t>
  </si>
  <si>
    <t>eCarUp AG →</t>
  </si>
  <si>
    <t>Egon AG →</t>
  </si>
  <si>
    <t>EKT AG →</t>
  </si>
  <si>
    <t>EKZ →</t>
  </si>
  <si>
    <t>Elektrizitätswerk Obwalden →</t>
  </si>
  <si>
    <t>E-Man AG / Energie - Managment →</t>
  </si>
  <si>
    <t>EnBAG →</t>
  </si>
  <si>
    <t>Energie 360° AG →</t>
  </si>
  <si>
    <t>Energie Thun AG →</t>
  </si>
  <si>
    <t>energie wasser luzern →</t>
  </si>
  <si>
    <t>ennovatis Energiemanagement AG →</t>
  </si>
  <si>
    <t>ewz →</t>
  </si>
  <si>
    <t>IBC Energie Wasser Chur →</t>
  </si>
  <si>
    <t>IMOVAcharge AG →</t>
  </si>
  <si>
    <t>INERA SA →</t>
  </si>
  <si>
    <t>Invisia AG →</t>
  </si>
  <si>
    <t>IWB →</t>
  </si>
  <si>
    <t>Juice Technology AG →</t>
  </si>
  <si>
    <t>Kantonales Elektrizitätswerk Nidwalden →</t>
  </si>
  <si>
    <t>Lynus AG →</t>
  </si>
  <si>
    <t>Migrol AG →</t>
  </si>
  <si>
    <t>MOVE Mobility AG →</t>
  </si>
  <si>
    <t>NeoVac ATA AG →</t>
  </si>
  <si>
    <t>NetZulg AG →</t>
  </si>
  <si>
    <t>Novagrid AG →</t>
  </si>
  <si>
    <t>Partino Mobile Energie AG →</t>
  </si>
  <si>
    <t>reev GmbH →</t>
  </si>
  <si>
    <t>Regio Energie Solothurn →</t>
  </si>
  <si>
    <t>SAK St. Gallisch-Appenzellische Kraftwerke AG →</t>
  </si>
  <si>
    <t>SH POWER →</t>
  </si>
  <si>
    <t>SINTIO AG →</t>
  </si>
  <si>
    <t>Smart Energy Link AG →</t>
  </si>
  <si>
    <t>Solar Manager AG →</t>
  </si>
  <si>
    <t>Stadtwerke Gossau →</t>
  </si>
  <si>
    <t>Swisscharge →</t>
  </si>
  <si>
    <t>Techem (Schweiz) AG →</t>
  </si>
  <si>
    <t>Thurplus →</t>
  </si>
  <si>
    <t>Virtual Global Trading AG →</t>
  </si>
  <si>
    <t>WWZ Energie AG →</t>
  </si>
  <si>
    <t>zevvy AG →</t>
  </si>
  <si>
    <t xml:space="preserve">
✅
★
🕒
❎
 </t>
  </si>
  <si>
    <t>Proposé individuellement en fonction des besoins</t>
  </si>
  <si>
    <t>La variante "Le compteur électrique pour l'e-mobilité est en possession de l'entreprise de services" est mise en œuvre par nos partenaires. eCarUp est un pur fournisseur de technologie.</t>
  </si>
  <si>
    <t>Nous ne proposons pas directement la variante 2, mais nous travaillons avec des partenaires qui peuvent proposer la variante "le compteur électrique pour l'e-mobilité est en possession de l'entreprise de services".</t>
  </si>
  <si>
    <t>L'énergie pour les processus de recharge est facturée via un compteur d'e-mobilité séparé. Les frais mensuels et l'énergie facturée sont pris en charge par EKT, selon le modèle choisi. Les coûts par kWh d'énergie sont calculés annuellement sur la base du tarif d'électricité local et de la classe de qualité correspondante. Un supplément par kWh est perçu à titre de frais d'exploitation et de décompte et est facturé directement au locataire en même temps que l'électricité.</t>
  </si>
  <si>
    <t>Nous payons la facture d'électricité de l'e-mobilité dans son ensemble dans le bâtiment au GRD compétent. Nous facturons ces coûts aux différents utilisateurs chaque trimestre sous la forme d'une facturation directe selon les tarifs élevés et bas, en fonction du principe de causalité. Des modèles de kickback peuvent également être appliqués, c'est-à-dire que nous facturons un supplément aux utilisateurs, que nous créditons à nouveau au propriétaire.</t>
  </si>
  <si>
    <t>Paquet sans souci pour les gestionnaires de biens immobiliers</t>
  </si>
  <si>
    <t>Pour charge@immo, le compteur EW est par défaut en possession de l'entreprise de services d'entretien. Mais les deux variantes sont en principe possibles.</t>
  </si>
  <si>
    <t>Le compteur électrique "E-Mobility" fonctionne au nom d'IMOVAcharge AG, qui prend en charge tous les frais occasionnés tels que le courant de veille, les frais de base et l'Internet.</t>
  </si>
  <si>
    <t>Les deux variantes sont déjà proposées activement. En outre : un modèle de location pour les stations de recharge dans les immeubles collectifs.</t>
  </si>
  <si>
    <t>Nous proposons tout, de la simple intégration des coûts dans le DIFEE à l'encaissement complet avec reprise des compteurs EAE.</t>
  </si>
  <si>
    <t>Avec le RCP Facturation ou Indépendant</t>
  </si>
  <si>
    <t>Facturation automatisée, facturation</t>
  </si>
  <si>
    <t>Nous facturons tout, le client n'a pas de dépenses.</t>
  </si>
  <si>
    <t>Nous proposons les deux variantes, car nous pouvons aussi facturer directement via le compteur du fournisseur d'énergie en tant que solution en marque blanche pour les fournisseurs d'énergie.</t>
  </si>
  <si>
    <t>Paquet sans souci pour l'administration - il n'y a pas de charge supplémentaire pour l'administration</t>
  </si>
  <si>
    <t>Nous remplissons ce formulaire en tant qu'écosystème zevvy. zevvy n'est que le logiciel qui permet les solutions. Nos partenaires proposent finalement les offres standard.</t>
  </si>
  <si>
    <t>Tarif fixe indépendant du fournisseur d'énergie local</t>
  </si>
  <si>
    <t>Différents modèles possibles. Le plus souvent, modèle DIFEE : prix moyen calculé pour chaque période de facturation à partir de la facture de l'EAE.</t>
  </si>
  <si>
    <t>Prix moyen selon l'ElCom</t>
  </si>
  <si>
    <t>Le produit d'électricité standard (tarif unique) de l'EAE locale est appliqué.</t>
  </si>
  <si>
    <t>Moyenne pondérée en fonction du temps</t>
  </si>
  <si>
    <t>Selon EWN Naturstrom 50% d'électricité solaire 50% d'électricité hydraulique de Nidwald</t>
  </si>
  <si>
    <t>⅔ heures pleines et ⅓ heures creuses</t>
  </si>
  <si>
    <t>tarif unique de l'EAE
s'il n'y en a pas, en règle générale, tarif élevé ou, dans les constructions purement résidentielles, 70% HC et 30% HP</t>
  </si>
  <si>
    <t>Prix moyen de la HP et de la HC</t>
  </si>
  <si>
    <t>Nous reproduisons n'importe quel tarif</t>
  </si>
  <si>
    <t>Est réglable individuellement</t>
  </si>
  <si>
    <t>Nous prenons le tarif le plus vert du fournisseur d'énergie local, nous ne rajoutons pas de marge et nous vendons au prix coûtant.</t>
  </si>
  <si>
    <t>Il y a un aperçu avec le tarif par code postal.</t>
  </si>
  <si>
    <t>Le tarif est fixé par l'exploitant de la borne.</t>
  </si>
  <si>
    <t>Nous pouvons proposer différents modèles de tarifs, en fonction des besoins du client.</t>
  </si>
  <si>
    <t>Nous pouvons facturer l'électricité selon le tarif unitaire, les heures pleines et les heures creuses ou selon un tarif RCP. Si vous disposez d'une installation solaire, nous pouvons également facturer les tarifs PV.</t>
  </si>
  <si>
    <t>Il est facturé au tarif normal et au tarif économique, avec un forfait mensuel de 6,50 CHF TTC.</t>
  </si>
  <si>
    <t>Tarifs réseau et solaire</t>
  </si>
  <si>
    <t>La solution de recharge peut être intégrée au CA. D'autres modèles tarifaires sont en cours d'élaboration.</t>
  </si>
  <si>
    <t xml:space="preserve">
Le produit d'électricité standard (tarif unique) de l'EAE locale est appliqué.</t>
  </si>
  <si>
    <t>Nous sommes actuellement en phase d'adaptation afin de pouvoir proposer un tarif dynamique.</t>
  </si>
  <si>
    <t>Prix dynamiques HP/HC probablement possible en 2024.</t>
  </si>
  <si>
    <t>Le tarif peut être choisi par l'administration</t>
  </si>
  <si>
    <t>Plusieurs tarifs statiques, y compris tarif solaire (si RCP ou GRD disponible) est en cours de développement</t>
  </si>
  <si>
    <t>H2 Tarif en tant qu'indice</t>
  </si>
  <si>
    <t xml:space="preserve">Nous répliquons le tarif facturé par le GRD et le répartissons sur les différentes bornes de recharge. Si nous assurons la gestion de la communauté solaire (RCP ou CA), nous appliquons le tarif solaire plus avantageux sur les recharges des véhicules électriques. </t>
  </si>
  <si>
    <t>La qualité de l'électricité provient à 50% d'installations hydroélectriques et à 50% d'installations photovoltaïques dans le canton de Nidwald. (EWNNatur).</t>
  </si>
  <si>
    <t>Selon la zone d'approvisionnement</t>
  </si>
  <si>
    <t>Les tarifs de recharge proposés peuvent varier en fonction du modèle de facturation choisi (DIFEE, RCP, Go !, paiement par carte de crédit).</t>
  </si>
  <si>
    <t>Nous proposons les deux, HP / HC ou tarif unique</t>
  </si>
  <si>
    <t>Si les entreprises d'électricité ne proposent pas de tarif unique, le tarif unitaire synthétique est appliqué.</t>
  </si>
  <si>
    <t>Le prix de l'électricité se compose du prix moyen HP / HC du fournisseur d'énergie concerné. S'y ajoutent 3 centimes par kWh. de frais de service par kWh.</t>
  </si>
  <si>
    <t>Les tarifs d'électricité peuvent être configurés et choisis librement.</t>
  </si>
  <si>
    <t>Le contrôleur demande des données au compteur via TCP/IP</t>
  </si>
  <si>
    <t>Nous proposons deux systèmes de gestion de la charge : une variante de base avantageuse (choisie dans 90% des cas), dans laquelle toutes les stations de recharge doivent être du même fabricant.</t>
  </si>
  <si>
    <t>Solaire et courant minimal, priorisation des stations de recharge individuelles.</t>
  </si>
  <si>
    <t>Les modes de charge disponibles dépendent du système de gestion de la charge choisi</t>
  </si>
  <si>
    <t>Il y a un tarif unique sans mode individuel. L'objectif est d'avoir une solution unique et simple qui puisse être utilisée par toutes les générations : brancher et charger.</t>
  </si>
  <si>
    <t>Si la SAK est l'exploitant du RCP, il est possible de charger avec de l'électricité solaire.</t>
  </si>
  <si>
    <t>SOC charge cible, quantité de charge en kWh et bien plus encore</t>
  </si>
  <si>
    <t>Chargement dynamique commandé par SGE</t>
  </si>
  <si>
    <t>Divers produits partenaires selon le projet</t>
  </si>
  <si>
    <t>Nous et l'installateur</t>
  </si>
  <si>
    <t>Invisia ou l'installateur peut le faire</t>
  </si>
  <si>
    <t>Différents scénarios sont possibles en fonction des souhaits du client.</t>
  </si>
  <si>
    <t>L'opérateur de la plate-forme en marque blanche</t>
  </si>
  <si>
    <t>Par l'administration ou le propriétaire de l'immeuble ou par le prestataire de services de facturation qui utilise zevvy sous son propre logo.</t>
  </si>
  <si>
    <t>Nous nous occupons de l'installation du câble plat, de la gestion dynamique de la charge, du Wi-Fi et des bornes de recharge et nous les connectons au cloud (notre solution backend).</t>
  </si>
  <si>
    <t>Installation par un électricien ou par nous-mêmes, puis mise en service de l'infrastructure dans les 4 jours ouvrables, puis instruction du client / propriétaire et, si souhaité (contre facturation), instruction individuelle des utilisateurs ou vidéo Youtube.</t>
  </si>
  <si>
    <t>L'activation est effectuée par l'un de nos techniciens de service</t>
  </si>
  <si>
    <t>L'installateur monte la Wallbox, Blockstrom donne l'autorisation de charger à l'utilisateur</t>
  </si>
  <si>
    <t>Dans la plupart des cas, nous effectuons nous-mêmes l'installation et la mise en service. Par conséquent, nous mettons nous-mêmes les bornes de recharge en service.</t>
  </si>
  <si>
    <t>L'installateur configure la gestion de la charge via le portail en ligne.</t>
  </si>
  <si>
    <t>Le processus est décrit ici : https://ecarupwiki.smart-me.com/stationsbetreiber/inbetriebnahme-ocpp-station</t>
  </si>
  <si>
    <t>La livraison et l'installation des bornes de recharge et du système de gestion de la charge sont effectuées par l'installateur:in et éventuellement le fournisseur du système de gestion de la charge. L'installateur nous informe ensuite du nombre et des numéros de série des bornes de recharge par le biais d'un formulaire Excel standardisé. Nous les connectons sur le portail egonline et créons un train pour l'installateur(trice) et le gestionnaire.</t>
  </si>
  <si>
    <t>Les bornes de recharge sont mises en ligne après l'installation par nos soins en tant que fournisseur.</t>
  </si>
  <si>
    <t>Energie 360° coordonne l'ensemble de l'installation et se charge de la mise en service des bornes de recharge. Pour le(s) propriétaire(s) immobilier(s), cela n'entraîne aucune dépense, hormis le fait de laisser les places de parking libres.</t>
  </si>
  <si>
    <t>Il existe un processus qui définit le déroulement des différents cas.</t>
  </si>
  <si>
    <t>Par notre société sœur Helion lors de l'installation/mise en service ou via une interface cloud</t>
  </si>
  <si>
    <t>Sur place ou en ligne - selon l'installation</t>
  </si>
  <si>
    <t>brancher - embarquer - charger</t>
  </si>
  <si>
    <t>Les bornes de recharge sont envoyées préconfigurées. Plug-and-Play</t>
  </si>
  <si>
    <t>La vente de matériel, y compris la mise en service, est généralement confiée à l'installateur électrique, l'électricien effectue la première installation des câbles/le montage, NeoVac effectue finalement la mise en service et est ensuite responsable de la maintenance et de l'entretien.</t>
  </si>
  <si>
    <t>L'installateur nous communique les numéros de série et les accès des bornes de recharge dès qu'elles sont mises en service et nous les lisons.</t>
  </si>
  <si>
    <t>Commande via un formulaire en ligne et installation dans un délai de 10 jours.</t>
  </si>
  <si>
    <t>Comme les bornes de recharge peuvent être achetées par Thurplus ou par l'installateur, elles sont également mises en ligne par chacune des deux parties sur leur portail respectif,</t>
  </si>
  <si>
    <t>Peut être effectuée par la gérance ou le propriétaire de l'immeuble ou par l'installateur ou un de nos partenaires.</t>
  </si>
  <si>
    <t>borne publique : pas d'inscription nécessaire
Borne (semi-)privée : c'est l'affaire de l'exploitant de la station</t>
  </si>
  <si>
    <t>Dans le cas standard, le téléchargement de notre application de chargement est suffisant.</t>
  </si>
  <si>
    <t>Boutique en ligne</t>
  </si>
  <si>
    <t>Inscription à : https://partino-chf.evc-net.com/ (consultation par téléphone ou par e-mail)</t>
  </si>
  <si>
    <t>Le gestionnaire reçoit un code QR. Il le transmet au locataire concerné. Et c'est tout. Le reste est fait par le locataire lui-même</t>
  </si>
  <si>
    <t>Le technicien de service ou le chef de projet convient d'une date de mise en service à laquelle l'utilisateur est présent pour une brève formation. Alternativement, un guide de démarrage rapide est envoyé à l'utilisateur.</t>
  </si>
  <si>
    <t>L'utilisateur télécharge l'application, s'enregistre, choisit le groupe d'utilisateurs, enregistre un moyen de paiement, commande une carte de recharge - et c'est parti.</t>
  </si>
  <si>
    <t>Les bornes de recharge n'ont qu'un seul utilisateur à la fois, c'est pourquoi elles reçoivent l'autorisation de stationnement et les instructions d'utilisation de la part de l'administration.</t>
  </si>
  <si>
    <t>Différentes possibilités selon la situation individuelle.</t>
  </si>
  <si>
    <t>Des fiches d'information sont distribuées aux locataires, expliquant tout.</t>
  </si>
  <si>
    <t>L'onboarding pour les utilisateurs de bornes de recharge se fait directement avec Energie 360° via un portail en ligne.</t>
  </si>
  <si>
    <t>L'administration établit le contact avec les utilisateurs, puis nous prenons le relais.</t>
  </si>
  <si>
    <t>L'administration envoie des instructions au locataire/utilisateur</t>
  </si>
  <si>
    <t>Scanner le code QR et enregistrer les données de l'utilisateur (carte de crédit, Twint) et lire la RFID (par ex. Swisspass).</t>
  </si>
  <si>
    <t>Les utilisateurs s'inscrivent de manière autonome via l'application MOVE.</t>
  </si>
  <si>
    <t>L'utilisateur peut nous être signalé par différents canaux, comme coché ci-dessus, mais en règle générale via le site web (spécifique à l'immeuble) ou via l'administration. L'utilisateur est ensuite invité par e-mail. L'adresse e-mail sert également d'accroche pour l'autorisation de recharge sur les bornes de recharge.</t>
  </si>
  <si>
    <t>Selon les compétences, nous nous chargeons de l'onboarding ou l'installateur s'il y a un accès direct.</t>
  </si>
  <si>
    <t>Les exploitants de bornes et les utilisateurs seront contactés par nos soins et recevront des instructions sur la manière d'ouvrir leur compte client Partino et d'obtenir la carte de recharge. L'inscription se fait très facilement en ligne sur : https://partino-chf.evc-net.com/ 
L'onboarding pour les utilisateurs de stations de recharge peut être complété par des éléments de sécurité supplémentaires dans le processus d'inscription (comme par exemple des mots de passe et des mentions pour identifier l'appartenance à un groupe), en accord avec l'exploitant de la borne, l'administration ou le propriétaire immobilier.</t>
  </si>
  <si>
    <t>L'inscription de l'installation se fait via un formulaire en ligne, puis les utilisateurs sont invités à s'enregistrer sur le portail Sintio par le biais d'un e-mail d'onboarding.</t>
  </si>
  <si>
    <t>Les clients sont enregistrés, puis ils peuvent s'enregistrer eux-mêmes au moyen de leur numéro de client et de leur numéro de facture.</t>
  </si>
  <si>
    <t>Dans une première étape, il est décidé si le propriétaire immobilier:in utilise lui-même zevvy ou si un service complet doit être proposé par un partenaire.</t>
  </si>
  <si>
    <t>Nous travaillons ici avec le fournisseur tiers eCarUp.</t>
  </si>
  <si>
    <t>Plug and Charge possible uniquement avec les stations DC.</t>
  </si>
  <si>
    <t>Code QR. Ce setting est parfois utilisé pour les bornes de recharge semi-privées dans les MFH.</t>
  </si>
  <si>
    <t>via un terminal de carte de crédit/débit, eCarUp, Swisscharge, Virta</t>
  </si>
  <si>
    <t>Code QR</t>
  </si>
  <si>
    <t>Via une plateforme web, compatible avec les mobiles</t>
  </si>
  <si>
    <t>Dans la plupart des cas, le compteur d'e-mobilité fonctionne via CKW. Ainsi, le propriétaire du bien immobilier n'a rien à voir avec l'exploitation de l'e-mobilité.</t>
  </si>
  <si>
    <t>Intégration possible dans les communautés solaires</t>
  </si>
  <si>
    <t>Référencement des bornes de recharge et des cartes de recharge / Ouverture et gestion des collaborateurs et des cartes de recharge / Facturation directe via certaines sociétés de gestion de flotte (véhicules de société en leasing), facturation à l'employeur, par exemple pour les véhicules de société (électricité achetée à domicile pour les kilomètres de société).</t>
  </si>
  <si>
    <t>Facturation entièrement automatisée, facturation automatisée des processus de recharge à domicile, recharge ad hoc</t>
  </si>
  <si>
    <t>Intégration des bornes de recharge dans la facturation et la gestion des autres flux d'énergie en RCP.</t>
  </si>
  <si>
    <t>Une hotline 24h/24 et 7j/7 peut être réservée en standard comme add-on moyennant un supplément.</t>
  </si>
  <si>
    <t>Un WLAN est disponible dans le parking souterrain, ce qui permet aux utilisateurs d'effectuer les mises à jour de leur véhicule confortablement sur leur place de parking. Mises à jour gratuites de la gestion de la recharge et des bornes de recharge.</t>
  </si>
  <si>
    <t>Contrôle actif de l'activité de chargement via l'application : démarrage et arrêt de la transaction de chargement.</t>
  </si>
  <si>
    <t>puce de chargement gratuite</t>
  </si>
  <si>
    <t>facturation automatisée pour les voitures de service qui roulent à domicile</t>
  </si>
  <si>
    <t>Excel / PDF / Envoi automatisé des listes de références énergétiques</t>
  </si>
  <si>
    <t>Nous proposons des interfaces vers les fichiers VHKA de Rimo, Immotop, Garaiorem, MorLivis, AbaImmo, etc. Chacun de ces logiciels a son propre format de données (par ex. xml).</t>
  </si>
  <si>
    <t>Nous proposons un package complet incluant le service, le transfert de données n'est donc pas nécessaire, mais il peut être configuré si nécessaire.</t>
  </si>
  <si>
    <t>Un système basé sur le cloud offre de nombreuses possibilités. L'expérience montre que les systèmes immobiliers ne veulent si possible rien avoir à faire avec cela. C'est pourquoi notre offre standard est indépendante, mais tout serait possible par défaut.</t>
  </si>
  <si>
    <t>Échange avec les systèmes immobiliers via fichier DTA également possible avec tous les systèmes de gestion courants utilisés par les administrations.</t>
  </si>
  <si>
    <t>toutes les bornes de recharge compatibles OCPP (par ex. Mennekes, easee, Zaptec, Garo, Juice, KEBA, ...)</t>
  </si>
  <si>
    <t>toutes les bornes de recharge courantes</t>
  </si>
  <si>
    <t>Toutes les bornes de recharge avec protocole OCPP et compteur certifié MID peuvent être intégrées dans notre gestion de la recharge après avoir été testées au préalable.</t>
  </si>
  <si>
    <t>Easee Charge, Zaptec Pro, Alfen Single - d'autres modèles sont contrôlés et testés en permanence et peuvent également être intégrés dans un projet en cas de besoin (après clarification et moyennant un surcroît de travail).</t>
  </si>
  <si>
    <t>Il est possible d'utiliser des stations AC, DC et V2X.</t>
  </si>
  <si>
    <t>toutes les bornes de recharge courantes avec interface OCPP</t>
  </si>
  <si>
    <t>Toutes les bornes de recharge OCPP courantes. Pour les nouveaux types de bornes de recharge ou les types de bornes de recharge qui ne sont pas encore en service dans notre backend, un test d'intégration doit être effectué.</t>
  </si>
  <si>
    <t>Entre autres zaptec, easee, ABL, Alfen, ABB, Schneider electric, Mennekes, hager, alpitronic, PCE, Keba, GEWISS, Walther Werke,...</t>
  </si>
  <si>
    <t>La lecture des bornes de recharge s'effectue généralement via des passerelles telles que HOOC ou Solar Manager.</t>
  </si>
  <si>
    <t>Facturation en fonction des kWh consommés par les utilisateurs</t>
  </si>
  <si>
    <t>Frais mensuels fixes + frais d'électricité</t>
  </si>
  <si>
    <t>Abonnement à prix fixe annuel
sans supplément de prix</t>
  </si>
  <si>
    <t>OPTION-4</t>
  </si>
  <si>
    <t>Configuration de l'infrastructure et de l'app, onboarding, frais de licence part 30%.</t>
  </si>
  <si>
    <t>Agencement, setup, installation et déplacement, onboarding, introduction des utilisateurs, hors matériel, le cas échéant frais de licence unique par point de charge pour la gestion de la charge.</t>
  </si>
  <si>
    <t>Mise en service coûte CHF 400 par installation (parking)</t>
  </si>
  <si>
    <t>CLEMAP propose l'activation de bornes de recharge pour 29CHF par point de recharge. Actuellement, coût du matériel de gestion de la charge.</t>
  </si>
  <si>
    <t>Borne de recharge, plaque de base, installation à partir du câble plat, onboarding</t>
  </si>
  <si>
    <t>Hardware = 1500.- et mise en service 200.-</t>
  </si>
  <si>
    <t>Livraison et installation, mise en service, activation du portail et envoi de la carte RFID, IA, Sina, TVA excl.</t>
  </si>
  <si>
    <t>Se compose de la taille du parc de recharge que l'on met en service.</t>
  </si>
  <si>
    <t>CHF 350.-- par installation/frais d'installation uniques</t>
  </si>
  <si>
    <t>Si Migrol vend l'infrastructure de recharge, il n'y a pas de frais uniques.</t>
  </si>
  <si>
    <t>Frais d'installation</t>
  </si>
  <si>
    <t>Raccordement électrique à partir du câble plat, y compris le montage et le petit matériel ainsi que les contrôles électriques nécessaires.</t>
  </si>
  <si>
    <t>Setup / installation dans le portail</t>
  </si>
  <si>
    <t>Configuration et mise en service dans le backend Partino. Conseil et accompagnement on-boarding de 30 minutes inclus. L'intégration de bornes de recharge NON testées N'EST PAS incluse et sera facturée en fonction du temps passé (test d'intégration).</t>
  </si>
  <si>
    <t>Kit de configuration reev Connect</t>
  </si>
  <si>
    <t>Individuel en fonction du site.</t>
  </si>
  <si>
    <t>Frais de mise en service (installation selon offre individuelle)</t>
  </si>
  <si>
    <t>Frais d'onboarding d'un nouvel utilisateur</t>
  </si>
  <si>
    <t>Coûts d'intégration</t>
  </si>
  <si>
    <t>Aucun frais</t>
  </si>
  <si>
    <t>Il s'agit de la redevance pour la facturation, la maintenance, l'application utilisateur, etc. Elle nous permet également d'amortir les investissements dans l'infrastructure générale de recharge (Calbel).</t>
  </si>
  <si>
    <t>Licence, compteur, service</t>
  </si>
  <si>
    <t>Service, licence, connectivité, assistance, hotline, facturation</t>
  </si>
  <si>
    <t>E-Mobilité Start coûte 7.50, facturation trimestrielle (carte de crédit, Twint), surveillance du système, hotline, télémaintenance heures de bureau, app avec aperçu des possibilités de chargement, prix, factures, possibilité de chargement sur plus de 100'000 sites dans l'UE. Add-on 1 : 1.50 hotline 24/7 Add-on 2 : 11 maintenance annuelle</t>
  </si>
  <si>
    <t>3.50 CHF par utilisateur (indépendamment du nombre de bornes de recharge) + 3.00 CHF (facturation et encaissement)</t>
  </si>
  <si>
    <t>Montant approximatif de la connexion de communication de l'infrastructure de recharge au backend, facturation des coûts d'énergie et de service sur la base de la plateforme backend. Le prix peut varier en fonction du modèle choisi et du nombre de points de charge.</t>
  </si>
  <si>
    <t>Borne de recharge, service, licence, compteur, connectivité, facturation, hotline 24/7, Internet</t>
  </si>
  <si>
    <t>Facturation avec encaissement sur facture d'électricité, compteur, service, licences
Sans abonnement de données Internet</t>
  </si>
  <si>
    <t>Service 24h/24 et 7j/7, frais de compteur, frais Internet,</t>
  </si>
  <si>
    <t>comprend la gestion de la charge, la facturation aux utilisateurs, la licence, le support et la maintenance.</t>
  </si>
  <si>
    <t>Gestion de la charge, facturation du support</t>
  </si>
  <si>
    <t>Le prix est pour la conservation des données, selon la connectivité, la taille du système, la facturation, il y a d'autres frais.</t>
  </si>
  <si>
    <t>Service de facturation</t>
  </si>
  <si>
    <t>Chaque utilisateur est facturé CHF5.00/mois, mais il est possible d'utiliser plusieurs cartes RFID et bornes de recharge.</t>
  </si>
  <si>
    <t>Pas de frais fixes mensuels.</t>
  </si>
  <si>
    <t>Service, facturation, système, hotline</t>
  </si>
  <si>
    <t>Facturation de base sans encaissement</t>
  </si>
  <si>
    <t>Frais de licence par point de charge</t>
  </si>
  <si>
    <t>Facturation, hotline, télémaintenance</t>
  </si>
  <si>
    <t>Service de facturation, licence</t>
  </si>
  <si>
    <t>- Facturation semestrielle
- Chargement contrôlé intelligemment
- Assistance téléphonique, dépannage à distance</t>
  </si>
  <si>
    <t>Connexion, cloud et visualisation</t>
  </si>
  <si>
    <t>Modèle tarifaire readyhome+, il n'y a des frais que si la charge est effectuée, max 16.--/ mois</t>
  </si>
  <si>
    <t>Les utilisateurs paient le même tarif que le fournisseur d'énergie local, nous n'appliquons pas de supplément sur le kWh, nous nous rémunérons uniquement sur l'abonnement.</t>
  </si>
  <si>
    <t>Supplément pour la consommation en veille et les frais de transaction</t>
  </si>
  <si>
    <t>Les 10% ne s'appliquent qu'en cas de facturation par carte de crédit.</t>
  </si>
  <si>
    <t>Selon la solution souhaitée, des montants en pourcentage s'appliquent par transaction.</t>
  </si>
  <si>
    <t>aucun</t>
  </si>
  <si>
    <t>Un prix fixe de l'électricité est facturé. Actuellement à Thoune : 36.16 centimes / kWh TVA incluse.</t>
  </si>
  <si>
    <t>Les éventuels coûts de connectivité sont répartis entre les utilisateurs.</t>
  </si>
  <si>
    <t>Selon le mode de paiement, il peut y avoir des frais de transaction.</t>
  </si>
  <si>
    <t>Le gestionnaire / maître d'ouvrage décide du prix du kWh.</t>
  </si>
  <si>
    <t>Dépend du moyen de paiement. Pour l'utilisation de la fonction de facturation mise à disposition, les frais sont déduits du montant de la transaction.</t>
  </si>
  <si>
    <t>Courant de charge au tarif unitaire ou au tarif unitaire synthétique</t>
  </si>
  <si>
    <t>Compteur, service</t>
  </si>
  <si>
    <t>Modèle tarifaire readyhome+, il n'y a de frais que si la charge est effectuée, par kWh 9.55 ct. max 16.--/ mois.</t>
  </si>
  <si>
    <t>Le tarif peut être choisi librement.</t>
  </si>
  <si>
    <t>Achat de l'infrastructure de base par le propriétaire et des wallboxes par abonnement utilisateur.
Prestation de service de recharge :
Pas de frais administratifs
Facturation directe aux utilisateurs
Service de recharge pour les utilisateurs
Boîte à bornes (wallbox) :
Wallbox dans l'abonnement utilisateur
Combinaison possible d'un abonnement utilisateur et d'un achat
Installation de base :
Investissement par le propriétaire</t>
  </si>
  <si>
    <t>Facturé en même temps que la facture d'électricité "normale".</t>
  </si>
  <si>
    <t>Prépaiement ou facturation annuelle</t>
  </si>
  <si>
    <t>Paquet sans souci, WWZ prend en charge tout le processus de facturation readyhome+.</t>
  </si>
  <si>
    <t>onboarding, licence, setup</t>
  </si>
  <si>
    <t>identique à l'offre 1</t>
  </si>
  <si>
    <t>Livraison, installation, mise en place, setup, installation, licences, onboarding, hardware</t>
  </si>
  <si>
    <t>Forfait d'installation, les installations sont réalisées par une entreprise d'installation électrique.</t>
  </si>
  <si>
    <t>Matériel informatique 1500.- IBN 200.-</t>
  </si>
  <si>
    <t>Pas de frais d'installation, mais une durée de location minimale de 12 mois.</t>
  </si>
  <si>
    <t>Personnalisé selon le site</t>
  </si>
  <si>
    <t>Onboarding d'un nouvel utilisateur</t>
  </si>
  <si>
    <t>Installation à partir du câble plat (C1) : Avis d'installation, rapport de sécurité (SiNa), intégration dans la gestion de la charge et la solution de facturation, démontage à la fin de la location.</t>
  </si>
  <si>
    <t>Coûts d'intégration par point de charge</t>
  </si>
  <si>
    <t>Paiement anticipé, service, licence, frais de compteur</t>
  </si>
  <si>
    <t>32.40 est la taxe de location pure, en général il faut ajouter 7.50 pour le service de facturation et éventuellement un add-on.</t>
  </si>
  <si>
    <t>Service, licence, compteur, connectivité, facturation, Internet, hotline de service 24/7</t>
  </si>
  <si>
    <t>Service de facturation, utilisation du backend, carte SIM (abonnement Internet parking). Prix TVA incluse).</t>
  </si>
  <si>
    <t>Borne de recharge ZAPTEC pro</t>
  </si>
  <si>
    <t>Coûts de facturation pour l'intégration dans le système de facturation RCP pour la gestion. Il est possible d'appliquer jusqu'à 4 tarifs (haut et bas tarif chacun pour le prélèvement PV et le prélèvement réseau).</t>
  </si>
  <si>
    <t>Facturation, hotline, télémaintenance, Internet et location de compteurs</t>
  </si>
  <si>
    <t>chf 36 location de la station de recharge + chf 7.50 pour la facturation semestrielle (toujours hors TVA)</t>
  </si>
  <si>
    <t>L'énergie est vendue au client au prix coûtant.</t>
  </si>
  <si>
    <t>0.02 pour la consommation en veille, frais de transaction</t>
  </si>
  <si>
    <t>Même chose que pour le modèle d'achat</t>
  </si>
  <si>
    <t>Les dépannages sur place sont facturés.</t>
  </si>
  <si>
    <t>Courant de charge tarif unitaire ou tarif unitaire synthétique</t>
  </si>
  <si>
    <t>Service, compteurs</t>
  </si>
  <si>
    <t>Achat de l'infrastructure de base et des Wallbox par le propriétaire
Prestation de service de recharge :
Pas de frais administratifs
Facturation directe aux utilisateurs
Service de recharge pour les utilisateurs
Boîte murale (wallbox) :
Achat par le propriétaire 
Installation de base :
Investissement par le propriétaire</t>
  </si>
  <si>
    <t>Les bornes de recharge sont entièrement intégrées au RCP. L'encaissement de la part de NeoVac est disponible en option dans ce modèle.</t>
  </si>
  <si>
    <t>Transfert de compteur possible sur Sintio, facture EAE payée directement par Sintio</t>
  </si>
  <si>
    <t>Installation de la plaque arrière, mise en service, forfait de déplacement, frais de manutention en cas de résiliation</t>
  </si>
  <si>
    <t>Borne de recharge, service, licence, compteur, connectivité, facturation, Internet, hotline de service 24/7</t>
  </si>
  <si>
    <t>Frais de facturation annuels pour l'intégration dans le décompte des coûts d'énergie et d'eau sur la base de la consommation</t>
  </si>
  <si>
    <t>Facture par le fournisseur, facture par le fournisseur d'énergie</t>
  </si>
  <si>
    <t>User-Paid 
Chargement et infrastructure de base en tant que service dans l'abonnement utilisateur tout compris à partir de 20 places de stationnement
Service de recharge
Pas de frais administratifs
Facturation directe aux utilisateurs
Service de recharge pour les utilisateurs
Wallbox
*Pas d'achat par le propriétaire
Wallbox dans l'abonnement utilisateur
Installation de base
*Pas d'investissement par le propriétaire
Installation de base dans l'abonnement utilisateur</t>
  </si>
  <si>
    <t>La gérance intègre les consommations et les coûts d'électricité dans le décompte habituel des charges d'immeuble, qui est établi chaque année pour les locataires. NeoVac prépare entièrement le décompte pour l'intégration.</t>
  </si>
  <si>
    <t>Coûts annexes de l'énergie</t>
  </si>
  <si>
    <t>Nous proposons la facturation pour les flottes d'entreprises</t>
  </si>
  <si>
    <t>toutes les charges d'un bâtiment</t>
  </si>
  <si>
    <t>Gestionnaire de blanchisserie, facturation de la chaleur et de l'eau</t>
  </si>
  <si>
    <t>Tout peut être décompté, du nombre de clics par interrupteur à la commande d'installations complexes.</t>
  </si>
  <si>
    <t>readywork / readyhome+ Intégration dans le modèle REV / ZEV</t>
  </si>
  <si>
    <t>Uniquement les charges telles que les frais de chauffage et d'eau chaude, l'électricité générale,..., tout ce qui peut être relevé de manière automatisée par des compteurs. Nous ne facturons pas les frais tels que le déneigement, l'entretien du jardin, etc.</t>
  </si>
  <si>
    <t>Non
La plupart sont possibles via nos partenaires
mais pas directement par zevvy.</t>
  </si>
  <si>
    <t>Le marché de l'électromobilité connaît une croissance rapide. Pourtant, la disponibilité de moyens de recharge privés est l'un des principaux obstacles à l'introduction de véhicules électriques.
AMP IT s'est fixé pour objectif de résoudre ce problème. C'est pourquoi nous proposons aux locataires et aux copropriétaires une solution de recharge prête à l'emploi qui leur permet de se recharger à domicile. Plus précisément, AMP IT se charge de l'installation, de l'investissement et de l'exploitation des bornes de recharge.</t>
  </si>
  <si>
    <t>BKW Energie AG crée des solutions d'électromobilité innovantes pour les clients privés et commerciaux, pour les pouvoirs publics ainsi que pour le secteur immobilier et l'industrie automobile. De l'élaboration de votre solution, à l'évaluation du système de recharge approprié, en passant par l'intégration dans la gestion du bâtiment et la commande des stations de recharge, nous offrons à nos clients une vision globale de l'électromobilité.</t>
  </si>
  <si>
    <t>Blockstrom est un prestataire privé de services de mesure pour l'énergie. Depuis sa création en 2017, nous avons réalisé les projets les plus divers dans toute la Suisse : Des immeubles commerciaux existants aux lotissements entièrement neufs.
Nous sommes actifs dans toute la Suisse et nous nous concentrons sur le segment des propriétaires et des gestionnaires professionnels. Nous proposons la mesure et la facturation de l'ensemble de la consommation d'énergie : Eau, chaleur, électricité et électromobilité. Si vous le souhaitez, nous nous chargeons également de l'envoi des factures.</t>
  </si>
  <si>
    <t>Faites comme le roi de la lutte - réduisez votre empreinte carbone avec une station de recharge de CKW.
CKW est un fournisseur leader de solutions énergétiques et de technique du bâtiment et s'engage pour un avenir énergétique durable. 
Elle propose notamment la planification et l'installation de stations de recharge pour voitures électriques, une solution de facturation adaptée à la consommation, la possibilité d'une recharge publique, un service à distance et sur place incluant une hotline ainsi que la maintenance.
CKW peut proposer tout cela d'un seul tenant avec ses propres agences dans toute la Suisse alémanique.
N'hésitez pas à nous contacter pour nous faire part de vos questions - nos experts se feront un plaisir de vous conseiller sur votre projet.</t>
  </si>
  <si>
    <t>Climkit Mobility offre un service complet de comptage et de gestion pour la recharge des véhicules électriques dans les appartements de location et les copropriétés. Notre système permet un suivi précis de la consommation individuelle et des décomptes périodiques pour chaque utilisateur. Nous gérons également la répartition des coûts d'électricité avec les fournisseurs locaux et permettons le partage des stations de recharge entre plusieurs utilisateurs avec une facturation séparée. De plus, nous proposons une gestion dynamique de la puissance qui adapte automatiquement la charge afin de réduire le temps de charge sans dépasser la capacité du bâtiment.</t>
  </si>
  <si>
    <t>egonline est un système de facturation pour les données énergétiques dans les bâtiments. Par exemple, les bornes de recharge et le RCP, mais aussi la chaleur et l'eau. egonline est compatible avec les bornes de recharge et les systèmes SGE les plus divers : Zaptec, easee, eCarUp, invisia, Solarmanager, Solarlog, ecocoach, etc. 
Les gestionnaires peuvent établir eux-mêmes les décomptes sur le portail egonline ou réserver notre service de décompte.
Grâce aux interfaces avec tous les logiciels de gestion immobilière courants, les données de facturation créées peuvent être exportées vers Immotop, Rimo, AbaImmo, etc.
egonline utilise les données météorologiques actuelles pour contrôler le rendement solaire et le degré d'efficacité de la pompe à chaleur. Des e-mails d'alerte informent en cas de panne.</t>
  </si>
  <si>
    <t>Arfos Mobility - votre partenaire pour une mobilité électrique et une utilisation solaire durables. 
Notre entreprise allie savoir-faire technique et recherche de solutions simples et conviviales. Nous sommes spécialisés dans la facturation de l'énergie électrique pour les véhicules électriques et les communautés énergétiques (RCP), ainsi que dans le leasing de bornes de recharge. Notre objectif est de rendre la mobilité électrique accessible à tous et de mettre l'électricité solaire à la disposition de tous de manière efficace et simple. Nous travaillons avec innovation et passion pour faire avancer la transition énergétique, en misant toujours sur la fiabilité, la simplicité et la transparence. Rejoignez-nous sur la voie d'un avenir durable !</t>
  </si>
  <si>
    <t>"E-Mob Flex" - une solution globale individuelle et flexible pour votre infrastructure de recharge électrique. En bref, cela se résume ainsi : 
- planification, réalisation et gestion de votre infrastructure de recharge électrique, sur demande par abonnement 
- un équipement ultérieur flexible, adapté à vos besoins 
Selon l'aménagement individuel : 
- Exploitation et entretien, y compris les pièces de rechange 
- Facturation des coûts d'énergie et de service
- Support pendant les heures de bureau
- Autofinancement ou financement externe</t>
  </si>
  <si>
    <t>Avec EKZ, choisissez dès le départ le bon partenaire pour un concept global convaincant. Grâce à une solution de recharge innovante, pérenne et transparente, nous augmentons ensemble l'attractivité de votre bien immobilier. Votre infrastructure de recharge est conçue, montée et entretenue de manière fiable par EKZ. La facturation s'effectue directement auprès des utilisateurs des bornes de recharge. Et si vous avez des questions sur les processus de recharge ou sur la facturation, notre hotline de service 24h/24 et 7j/7 saura vous conseiller.</t>
  </si>
  <si>
    <t>Avec charge@immo d'Energie 360°, vous investissez dans l'avenir de la mobilité. Nous sommes votre partenaire et vous accompagnons dans la planification, le financement, l'installation, l'exploitation et l'assistance. Nous réalisons des infrastructures de recharge adaptées à vos besoins et nous nous occupons de la gestion de la charge et du chargement.
Prêts pour l'avenir : indépendants du matériel et extensibles de manière flexible
Solutions de recharge faciles à utiliser et d'une grande longévité
Accès avantageux au plus grand réseau de recharge de Suisse grâce à l'application client</t>
  </si>
  <si>
    <t>Nous sommes une entreprise de distribution d'énergie locale et proposons à nos clients des services innovants en matière d'applications énergétiques, par exemple dans le domaine des solutions de recharge dans les immeubles collectifs. Préparez votre parking souterrain à la mobilité électrique. Avec e-charge@home, vous créez pour vous et vos clients - qu'ils soient locataires ou propriétaires par étage - les conditions nécessaires pour passer à l'e-mobilité. Notre solution mise sur une structure modulaire. Cela vous permet d'étendre continuellement l'installation au fur et à mesure que les besoins augmentent. Avec notre solution, vous préparez dès aujourd'hui vos surfaces de stationnement pour les utilisateurs de demain et investissez ainsi dans un avenir durable.</t>
  </si>
  <si>
    <t>LADESTROM est la solution de recharge simple et globale 
pour l'e-mobilité.</t>
  </si>
  <si>
    <t>Moderne, innovant et durable : avec une flotte de véhicules électriques et des infrastructures de recharge intelligentes, vous transmettez ces attributs à votre entreprise et profitez d'une image positive. Nous vous soutenons dans cette démarche en vous proposant des solutions complètes clés en main, en prenant en charge la planification et la réalisation et en garantissant le bon fonctionnement des installations dans le domaine de l'électromobilité.</t>
  </si>
  <si>
    <t>En tant que fournisseur leader d'installations photovoltaïques, d'infrastructures de recharge, de véhicules électriques et de solutions de facturation, nous avons une grande expérience dans la réalisation d'infrastructures de recharge, clés en main ou pour le compte d'administrations ou de partenaires. 
Nous veillons à la flexibilité de nos solutions et évitons de lier nos clients à long terme par de longs contrats.
En ce qui concerne la solution de facturation, nous veillons tout particulièrement à ce que les processus soient légers et permettent un minimum d'efforts de la part de l'administration/des propriétaires. Grâce à des solutions innovantes d'onboarding et de gestion, nous minimisons également les dépenses pour l'utilisateur et pour nous, ce qui nous permet d'obtenir des conditions intéressantes.</t>
  </si>
  <si>
    <t>Juice Technology AG, dont le siège est à Bachenbülach (ZH), est un fabricant de solutions de recharge pour véhicules électriques présent dans le monde entier. Le vaste portefeuille de produits de l'entreprise comprend aussi bien des bornes de recharge AC que DC et s'étend des appareils mobiles légers aux grands chargeurs rapides. Depuis 2014, Juice domine le marché mondial des bornes de recharge mobiles de 22 kW et est l'un des rares fournisseurs de gamme complète du secteur. La convivialité est au cœur du développement des produits de Juice Technology. Tous les produits sont conçus et designés en mettant l'accent sur l'utilisateur, afin de garantir une utilisation intuitive et efficace.</t>
  </si>
  <si>
    <t>EWN accompagne ses clients sur le thème des concepts de recharge E-Mobility dans le secteur de l'habitat collectif en tant que fournisseur de solutions globales comprenant l'étude de faisabilité, le conseil sur place, la conception, l'installation, la mise en service et la garantie de disponibilité avec hotline et échange d'appareils de remplacement.
Pour l'installation, nous travaillons en étroite collaboration avec des entreprises d'installation électrique locales dans le cadre d'une approche de partenariat. Nous misons sur un système de charge modulaire de technologie récente avec une gestion optimisée de la charge. 
Avec un rabais de soutien, nous apportons notre contribution au développement de la mobilité électrique dans le canton de Nidwald.
Vous êtes intéressé par notre package sans souci ? Nous nous ferons un plaisir de vous conseiller !</t>
  </si>
  <si>
    <t>Chez Lynus, des experts en logiciels, des spécialistes de l'énergie et des praticiens travaillent à un objectif commun : notre technologie aide les personnes et les entreprises à utiliser l'énergie renouvelable de manière optimale.
Et notre travail porte ses fruits : plus de 600 systèmes énergétiques Lynus d'une puissance photovoltaïque totale de 8 MW ont été réalisés jusqu'à présent avec nos produits (situation en octobre 2023).
https://lynus.io/ueber-uns/</t>
  </si>
  <si>
    <t>En tant qu'entreprise énergétique leader en Suisse, Migrol propose des solutions pour le chargement privé, semi-public et public. Nous nous chargeons de la planification, de l'installation et de l'exploitation, y compris du système de facturation, pour les locataires, les propriétaires par étage, les entreprises et les collaborateurs de flottes professionnelles. Profitez en outre de points Cumulus lors du chargement dans l'un des plus grands réseaux de chargement de Suisse.</t>
  </si>
  <si>
    <t>MOVE Mobility AG est une coentreprise des prestataires de services énergétiques Primeo Energie, Energie Wasser Bern et Groupe E. La mission de l'opérateur de réseau de recharge, basé à Fribourg et à Zurich, est de simplifier considérablement la vie - auparavant complexe - des conducteurs de voitures électriques et des propriétaires de bornes de recharge. Elle y parvient notamment grâce à un système de tarification uniforme avec des prix fixes sur ses propres bornes de recharge et celles de ses partenaires. En tant que fournisseur de solutions globales pour l'infrastructure de recharge, MOVE installe des installations d'un seul tenant et les remet clés en main. www.move.ch.</t>
  </si>
  <si>
    <t>L'utilisation efficace de l'énergie marquera durablement notre avenir. NeoVac propose des solutions globales pour une utilisation intelligente et respectueuse des ressources et un stockage sûr de l'énergie et de l'eau. 50 ans de savoir-faire font de nous le leader des fournisseurs de solutions complètes sur le marché.
NeoVac propose des infrastructures de recharge évolutives avec gestion dynamique intégrée de la charge et facturation en fonction de la consommation pour les immeubles collectifs et les sites dans le secteur semi-public. Avec E-Mobility de NeoVac, les propriétaires par étage ou les locataires ont facilement accès à l'électromobilité, tandis que les propriétaires et les administrations sont déchargés des tâches administratives.</t>
  </si>
  <si>
    <t>Recharge des véhicules électriques dans les appartements de location et les copropriétés avec facturation individuelle et gestion dynamique de la puissance. Climkit facture trimestriellement à chaque utilisateur une redevance pour l'utilisation de la station de recharge et paie la facture d'électricité émise par le distributeur électrique local. Pour les propriétaires qui louent des stations de recharge à leurs locataires, les frais de location peuvent également être facturés directement sur la même facture. Une station de recharge peut être partagée par plusieurs utilisateurs disposant d'un badge. Chaque utilisateur est facturé séparément avec son propre badge.</t>
  </si>
  <si>
    <t>Avec son logiciel cloud, reev, dont le siège est à Munich, met à disposition une plateforme simple, transparente et entièrement automatisée pour la gestion, le contrôle et la facturation des infrastructures de recharge. L'entreprise propose ainsi une solution globale unique et évolutive pour les exigences les plus diverses. La mission de reev est de donner à chacun la possibilité de façonner lui-même l'avenir de la mobilité électrique, de contribuer activement au changement de mobilité et de devenir exploitant de sa propre infrastructure de recharge. C'est pourquoi le logiciel reev a été spécialement conçu pour répondre aux besoins des parcs de véhicules complexes, tels que les entreprises, les immeubles d'habitation et commerciaux ou les parkings.</t>
  </si>
  <si>
    <t>Fournisseur complet de solutions d'e-mobilité et de RCP</t>
  </si>
  <si>
    <t>SAK Solutions est un centre de compétences de premier plan lorsqu'il s'agit de trouver des solutions globales optimisées en termes de rendement pour les entreprises immobilières, industrielles et de services ainsi que pour les communes. La planification, la gestion de projet, l'exploitation d'infrastructures énergétiques décentralisées sont nos priorités.
infrastructures, la gestion des données et les solutions ICT sont au cœur de nos préoccupations. Des compétences étendues, des ressources, un vaste réseau de partenaires et des collaborateurs engagés constituent la base de notre succès. Nous assumons la responsabilité de prestations de service fonctionnelles et optimisées et établissons des liens de confiance, solides et partenariaux avec nos clients.</t>
  </si>
  <si>
    <t xml:space="preserve">
Vous cherchez une connexion ?
Peu importe où votre journée vous mène, avec une voiture électrique, vous arrivez à destination sans émissions et en silence. Faire une course rapide, aller à une réunion de clients l'après-midi ? La clé, c'est une solution de recharge adaptée. SH POWER vous accompagne pas à pas vers votre mobilité électrique personnelle.</t>
  </si>
  <si>
    <t>Sintio garantit un fonctionnement sans faille des bornes de recharge pour véhicules électriques dans les immeubles de toute la Suisse. Notre logiciel, assure non seulement le bon fonctionnement de l'infrastructure de recharge, mais permet également une facturation directe de l'énergie de recharge avec les utilisateurs et offre un support rapide et compétent en différentes langues. Notre solution est indépendante du matériel utilisé et offre des solutions de facturation sur mesure pour les bornes de recharge privées, publiques et en pool. Différents tarifs ainsi que la prise en charge de la facture de l'EAE (transfert de compteur) sont possibles. Des services supplémentaires pour les gérances immobilières sont en préparation.</t>
  </si>
  <si>
    <t>Smart Energy Link (SEL) est la solution globale intégrale pour l'avenir : optimisation de la consommation propre, régulation de la charge de pointe, solution de recharge intelligente, décompte des coûts énergétiques ainsi que surveillance de l'énergie. SEL est développé comme un système ouvert et capable d'apprendre, il peut être adapté individuellement et étendu sans problème. Les points forts de SEL résident dans l'optimisation de la zone et dans l'exploitation de solutions de charge solaires et bidirectionnelles. En outre, le système permet la transmission d'alarmes techniques et le monitoring Minergie.</t>
  </si>
  <si>
    <t>Solar Manager n'est pas seulement la solution leader dans le domaine HEMS en Suisse, mais peut aussi parfaitement être utilisé comme gestion de la charge dans les petits immeubles collectifs. La solution est indépendante du fabricant et prend en charge toutes les bornes de recharge courantes sur le marché suisse. Il est ainsi possible, de manière rentable, non seulement de surveiller le PV et d'optimiser la consommation propre, mais aussi de créer une gestion de charge simple dans le garage. La particularité est que chaque locataire d'un RCP peut choisir son mode de charge (solaire uniquement, charge immédiate, tarif optimisé) avec son propre login d'application.</t>
  </si>
  <si>
    <t>Swisscharge réalise des solutions de recharge clés en main dans des immeubles collectifs et des lotissements, qu'il s'agisse d'une nouvelle construction, d'une rénovation ou d'une mise à niveau. Avec une technologie d'avenir, une facturation équitable et à des conditions économiques.</t>
  </si>
  <si>
    <t>Techem (Suisse) SA, en tant que filiale du groupe international Techem (dont le siège est à Eschborn DE), est active depuis plus de 70 ans dans le domaine du sous-comptage avec fourniture des services de facturation correspondants. Les domaines RCP et e-mobilité sont implémentés et établis en Suisse depuis quelques années. Avec notre propre équipe de service technique à la clientèle, nous sommes en contact quotidien avec de nombreuses entreprises d'installation et de gestion immobilière en Suisse.</t>
  </si>
  <si>
    <t>Nous sommes une entreprise de la ville de Frauenfeld. Chez nous, la proximité est une tradition depuis 1878 et nous oblige à travailler de manière orientée vers le service, compétente et durable.</t>
  </si>
  <si>
    <t>Découvre la diversité de la plateforme VGT, qui maîtrise aisément les exigences en matière de facturation - des factures d'énergie classiques à l'E-Mobility en passant par la RCP/LEG/l'électricité des locataires.</t>
  </si>
  <si>
    <t>La solution de recharge readyhome+ est une offre commune 
du distributeur zougois WWZ et du grossiste en matériel électrique Otto Fischer AG. 
Les deux fournisseurs y associent leur longue expérience en matière d'approvisionnement en électricité, de facturation et d'électromobilité.
Il en résulte une plus-value pour nos clients, nos collaborateurs, l'environnement, l'économie et la société. 
et la société. 
WWZ met la vie en réseau et agit toujours dans l'air du temps. 
En tant que fournisseur fiable d'énergie et d'eau, mais aussi en tant que développeur et 
exploitant de la solution de recharge readyhome+.
L'avenir de la mobilité est électrique. Rechargez votre voiture électrique 
confortablement à nos bornes de recharge, que ce soit à la maison ou au travail.</t>
  </si>
  <si>
    <t>Coire et environs</t>
  </si>
  <si>
    <t>En installant IMOVAcharge dans le parking, IMOVAcharge AG se charge de l'exploitation complète, de la commande, du service et de la facturation des différentes bornes de recharge.</t>
  </si>
  <si>
    <t>Zurich</t>
  </si>
  <si>
    <t>Berne</t>
  </si>
  <si>
    <t>Lucerne</t>
  </si>
  <si>
    <t>Obwald</t>
  </si>
  <si>
    <t>Nidwald</t>
  </si>
  <si>
    <t>Zoug</t>
  </si>
  <si>
    <t>Soleure</t>
  </si>
  <si>
    <t>Schaffhouse</t>
  </si>
  <si>
    <t>Saint-Gall</t>
  </si>
  <si>
    <t>Grisons</t>
  </si>
  <si>
    <t>Thurgovie</t>
  </si>
  <si>
    <t>Bâle</t>
  </si>
  <si>
    <t>Allemagne</t>
  </si>
  <si>
    <t>Munich</t>
  </si>
  <si>
    <t>Argovie
Bâle-Campagne
Bâle-Ville
Lucerne
Nidwald
Obwald
Schwyz
Soleure
Uri
Zoug
Zurich</t>
  </si>
  <si>
    <t>Argovie
Glaris
Schaffhouse
Schwyz
Thurgovie
Zoug
Zurich</t>
  </si>
  <si>
    <t>Appenzell Rh.-Ext.
Appenzell Rh.-Int.
Saint-Gall
Schaffhouse
Thurgovie</t>
  </si>
  <si>
    <t>Schaffhouse
Thurgovie
Zurich</t>
  </si>
  <si>
    <t>Fribourg
Jura
Neuchâtel
Vaud
Valais</t>
  </si>
  <si>
    <t>Argovie
Appenzell Rh.-Ext.
Appenzell Rh.-Int.
Bâle-Campagne
Bâle-Ville
Berne
Fribourg
Glaris
Grisons
Lucerne
Nidwald
Obwald
Saint-Gall
Schaffhouse
Schwyz
Soleure
Thurgovie
Uri
Valais
Zoug
Zurich</t>
  </si>
  <si>
    <t>Votre solution de recharge sur mesure pour un grand immeuble collectif ou un lotissement.La solution de recharge ewl convient aussi bien à une utilisation privée que commerciale.
- solution avancée pour les propriétaires et les locataires
- extension flexible et adaptée aux besoins des bornes de recharge
- facturation individuelle de l'énergie de charge en fonction de la consommation</t>
  </si>
  <si>
    <t>Site Web</t>
  </si>
  <si>
    <t>Dans toute la Suisse</t>
  </si>
  <si>
    <t>Saisie des données
Facturation
Encaissement</t>
  </si>
  <si>
    <t>Saisie des données
Pas de facturation
Pas d’encaissement</t>
  </si>
  <si>
    <t>Saisie des données
Facturation
Pas d’encaissement</t>
  </si>
  <si>
    <t>Stations de recharge privées</t>
  </si>
  <si>
    <t>Offre standard</t>
  </si>
  <si>
    <t>Offre individuelle</t>
  </si>
  <si>
    <t>Pas d’offre</t>
  </si>
  <si>
    <t>Solution de décompte</t>
  </si>
  <si>
    <t>Matériel (stations de recharge)</t>
  </si>
  <si>
    <t>Gestion de la charge</t>
  </si>
  <si>
    <t>Tarif unique</t>
  </si>
  <si>
    <t>Tarifs statiques (p. ex. heures pleines/creuses)</t>
  </si>
  <si>
    <t>Tarifs statiques, y compris le tarif solaire</t>
  </si>
  <si>
    <t>Optionnel dans package supplémentaire</t>
  </si>
  <si>
    <t>En cours de développement</t>
  </si>
  <si>
    <t>Par passerelle locale / station locale</t>
  </si>
  <si>
    <t>Via le cloud</t>
  </si>
  <si>
    <t>Par transformateur de courant</t>
  </si>
  <si>
    <t>Directement sur le compteur (numérique, y compris l’interface)</t>
  </si>
  <si>
    <t>Non applicable</t>
  </si>
  <si>
    <t>Aucune indication</t>
  </si>
  <si>
    <t>Entreprise de services</t>
  </si>
  <si>
    <t>Installateur</t>
  </si>
  <si>
    <t>Téléphone</t>
  </si>
  <si>
    <t>E-mail</t>
  </si>
  <si>
    <t>Via le site Web – Formulaire général</t>
  </si>
  <si>
    <t>Via le site Web – Formulaire avec indication d’un lien spécifique à l’immeuble ou d’un code QR</t>
  </si>
  <si>
    <t>Régie ou propriétaire immobilier</t>
  </si>
  <si>
    <t>Non, les stations de recharge doivent toutes provenir du même fabricant.</t>
  </si>
  <si>
    <t>Oui, selon la liste de compatibilité</t>
  </si>
  <si>
    <t>Oui, des systèmes tiers peuvent en principe être intégrés, mais la compatibilité dépend le cas échéant des stations de recharge.</t>
  </si>
  <si>
    <t>Non, les systèmes tiers ne peuvent pas être intégrés.</t>
  </si>
  <si>
    <t>Autofinancement</t>
  </si>
  <si>
    <t>Modèle de location de la station de recharge</t>
  </si>
  <si>
    <t>Abonnement à prix fixe mensuel (sans supplément)</t>
  </si>
  <si>
    <t>Supplément sur le courant de charge (par kWh) (sans prix fixe mensuel)</t>
  </si>
  <si>
    <t>Pourcentage de supplément par transaction (sans prix fixe mensuel)</t>
  </si>
  <si>
    <t>Abonnement avec prix fixe mensuel + supplément sur le courant de charge (par kWh)</t>
  </si>
  <si>
    <t>Modèle d’achat: la station de recharge est achetée de manière combinée directement auprès du fournisseur (station de recharge incluse)</t>
  </si>
  <si>
    <t>Modèle de service pur: La station de recharge est achetée indépendamment (par un tiers ou par nous en tant que fournisseur de services) ou est déjà disponible</t>
  </si>
  <si>
    <t>Full Contracting (installation de base et station de recharge)</t>
  </si>
  <si>
    <t>Modèle de location (station de recharge)</t>
  </si>
  <si>
    <t>Décompte - Encaissement</t>
  </si>
  <si>
    <t>Portail Web de gestion des utilisateurs</t>
  </si>
  <si>
    <t>Liste blanche (utilisateurs spéciaux)</t>
  </si>
  <si>
    <t>Différents niveaux tarifaires</t>
  </si>
  <si>
    <t>Réglage d’un tarif d’énergie propre</t>
  </si>
  <si>
    <t>Gestion des incidents</t>
  </si>
  <si>
    <t>Télémaintenance</t>
  </si>
  <si>
    <t>Dépannage sur place</t>
  </si>
  <si>
    <t>Fonction de reporting</t>
  </si>
  <si>
    <t>Mise à jour automatisée en cas de modification des tarifs d’électricité d’EAE</t>
  </si>
  <si>
    <t>Portail Web</t>
  </si>
  <si>
    <t>Appli</t>
  </si>
  <si>
    <t>Contrôle actif de l’activité de chargement</t>
  </si>
  <si>
    <t>Aperçu des transactions</t>
  </si>
  <si>
    <t>Visualisation de ses propres consommations</t>
  </si>
  <si>
    <t>Hotline uniquement pendant les heures de bureau</t>
  </si>
  <si>
    <t>Coûts mensuels par station de recharge</t>
  </si>
  <si>
    <t>Facture par le fournisseur</t>
  </si>
  <si>
    <t>Facture par le fournisseur d’énergie</t>
  </si>
  <si>
    <t>Facture par les propriétaires immobiliers</t>
  </si>
  <si>
    <t>Carte de crédit / carte EC</t>
  </si>
  <si>
    <t>Immédiat</t>
  </si>
  <si>
    <t>Mensuel</t>
  </si>
  <si>
    <t>Trimestriel</t>
  </si>
  <si>
    <t>Semestriel</t>
  </si>
  <si>
    <t>Annuel</t>
  </si>
  <si>
    <t>Non applicable, car pas d’entreprise locale d’approvisionnement en énergie</t>
  </si>
  <si>
    <t>Mesure pour reporting</t>
  </si>
  <si>
    <t>illimité</t>
  </si>
  <si>
    <t xml:space="preserve">Activation par un tiers
</t>
  </si>
  <si>
    <t xml:space="preserve">Onboarding par un tiers
</t>
  </si>
  <si>
    <t xml:space="preserve">Intégration de différentes stations de recharge
</t>
  </si>
  <si>
    <t xml:space="preserve">Intégration de systèmes tiers
</t>
  </si>
  <si>
    <t xml:space="preserve">Gestion dynamique de la charge
</t>
  </si>
  <si>
    <t xml:space="preserve">Aperçu des transactions
</t>
  </si>
  <si>
    <t xml:space="preserve">Visualisation des consommations
</t>
  </si>
  <si>
    <t xml:space="preserve">Contrôle actif de la charge
</t>
  </si>
  <si>
    <t xml:space="preserve">Portail Web
 </t>
  </si>
  <si>
    <t xml:space="preserve">Appli
</t>
  </si>
  <si>
    <t xml:space="preserve">Hotline heures de bureau
</t>
  </si>
  <si>
    <t xml:space="preserve">Gestion des incidents
</t>
  </si>
  <si>
    <t xml:space="preserve">Télémaintenance
</t>
  </si>
  <si>
    <t xml:space="preserve">Dépannage sur place
</t>
  </si>
  <si>
    <t xml:space="preserve">Service de décompte d’électromobilité
</t>
  </si>
  <si>
    <t xml:space="preserve">Prise en compte de plusieurs tarifs statiques d’électricité
</t>
  </si>
  <si>
    <t xml:space="preserve">Prise en compte du tarif solaire ou du tarif RCP
</t>
  </si>
  <si>
    <t xml:space="preserve">Différents niveaux tarifaires
</t>
  </si>
  <si>
    <t xml:space="preserve">Liste blanche
</t>
  </si>
  <si>
    <t xml:space="preserve">Mise à jour automatisée des tarifs de l’EAE
</t>
  </si>
  <si>
    <t xml:space="preserve">Réglage d’un tarif d’énergie propre
</t>
  </si>
  <si>
    <t xml:space="preserve">Décompte RCP
</t>
  </si>
  <si>
    <t xml:space="preserve">Décompte des frais annexes
</t>
  </si>
  <si>
    <t xml:space="preserve">Fonction de mandant
</t>
  </si>
  <si>
    <t xml:space="preserve">Portail Web
</t>
  </si>
  <si>
    <t xml:space="preserve">Financement du modèle de location
</t>
  </si>
  <si>
    <t xml:space="preserve">Financement Full Contracting
</t>
  </si>
  <si>
    <t xml:space="preserve">Modèle de prix des frais mensuels
</t>
  </si>
  <si>
    <t xml:space="preserve">Modèle de prix du supplément sur l’énergie
</t>
  </si>
  <si>
    <t xml:space="preserve">Modèle de prix du supplément par transaction
</t>
  </si>
  <si>
    <t>A. Informations générales sur le fournisseur</t>
  </si>
  <si>
    <t>Description</t>
  </si>
  <si>
    <t>Siège</t>
  </si>
  <si>
    <t>Disponibilité de l’offre (canton)</t>
  </si>
  <si>
    <t>Restriction locale</t>
  </si>
  <si>
    <t>Nombre de points de recharge en Suisse dans les immeubles d’habitation</t>
  </si>
  <si>
    <t>Dont en Suisse alémanique</t>
  </si>
  <si>
    <t>Dont en Suisse romande</t>
  </si>
  <si>
    <t>Dont au Tessin</t>
  </si>
  <si>
    <t>B. Système d’accès et de décompte</t>
  </si>
  <si>
    <t>1 Inscription et onboarding</t>
  </si>
  <si>
    <t>Inscription de l’utilisateur de la station de recharge par</t>
  </si>
  <si>
    <t>Activation par</t>
  </si>
  <si>
    <t>Explication</t>
  </si>
  <si>
    <t>Onboarding des utilisateurs de stations de recharge par</t>
  </si>
  <si>
    <t>Explication de l’onboarding</t>
  </si>
  <si>
    <t>2 Infrastructure et processus de recharge</t>
  </si>
  <si>
    <t>Services d’électromobilité</t>
  </si>
  <si>
    <t>Nombre max. de stations de recharge par bâtiment</t>
  </si>
  <si>
    <t>Matériel, compatibilité et interfaces</t>
  </si>
  <si>
    <t>Stations de recharge compatibles</t>
  </si>
  <si>
    <t>Vente de stations de recharge</t>
  </si>
  <si>
    <t>Intégration de différents fabricants de SR au sein d’un même bâtiment</t>
  </si>
  <si>
    <t>Intégration de systèmes tiers</t>
  </si>
  <si>
    <t>Propre solution SGE disponible</t>
  </si>
  <si>
    <t>Avec les fonctions suivantes</t>
  </si>
  <si>
    <t>Gestion de la charge (GC)</t>
  </si>
  <si>
    <t>Offre</t>
  </si>
  <si>
    <t>GC statique</t>
  </si>
  <si>
    <t>GC dynamique</t>
  </si>
  <si>
    <t>Mise en œuvre GC</t>
  </si>
  <si>
    <t>Mesure du courant</t>
  </si>
  <si>
    <t>Intégration de différents fabricants</t>
  </si>
  <si>
    <t>Options d’accès</t>
  </si>
  <si>
    <t>Par application</t>
  </si>
  <si>
    <t>RFID (carte/badge)</t>
  </si>
  <si>
    <t>Plug’n’Charge</t>
  </si>
  <si>
    <t>Autres options d’accès</t>
  </si>
  <si>
    <t>Interfaces utilisateur pour les usagers</t>
  </si>
  <si>
    <t>Visualisation</t>
  </si>
  <si>
    <t>Contrôle de l’activité de chargement</t>
  </si>
  <si>
    <t>Chargement basé sur l’énergie solaire</t>
  </si>
  <si>
    <t>Chargement économique</t>
  </si>
  <si>
    <t>Chargement prioritaire</t>
  </si>
  <si>
    <t>Prise en compte des limites de chargement</t>
  </si>
  <si>
    <t>Autres modes de chargement</t>
  </si>
  <si>
    <t>Autres services</t>
  </si>
  <si>
    <t>3 Assistance et maintenance</t>
  </si>
  <si>
    <t>Assistance</t>
  </si>
  <si>
    <t>Monitoring et maintenance</t>
  </si>
  <si>
    <t>4 Décompte</t>
  </si>
  <si>
    <t>Portée de la solution de décompte</t>
  </si>
  <si>
    <t>Paiement du décompte par</t>
  </si>
  <si>
    <t>Intervalle de décompte</t>
  </si>
  <si>
    <t>Stations de recharge décomptables</t>
  </si>
  <si>
    <t>Variantes de décompte – Compteurs</t>
  </si>
  <si>
    <t>Commentaire</t>
  </si>
  <si>
    <t>Tarifs de charge</t>
  </si>
  <si>
    <t>Tarifs d’électricité possibles</t>
  </si>
  <si>
    <t>Définition du tarif unique</t>
  </si>
  <si>
    <t>Commentaire sur le tarif de charge</t>
  </si>
  <si>
    <t>Services supplémentaires de décompte de l’électromobilité</t>
  </si>
  <si>
    <t>Décompte du chargement bidirectionnel</t>
  </si>
  <si>
    <t>Autres décomptes</t>
  </si>
  <si>
    <t>Décompte RCP</t>
  </si>
  <si>
    <t>Modèle GRD</t>
  </si>
  <si>
    <t>Décompte des frais annexes</t>
  </si>
  <si>
    <t>Compatibilité avec les systèmes immobiliers</t>
  </si>
  <si>
    <t>Exportation .csv</t>
  </si>
  <si>
    <t>Interface API</t>
  </si>
  <si>
    <t>Autres</t>
  </si>
  <si>
    <t>5 Régie</t>
  </si>
  <si>
    <t>Exploitation</t>
  </si>
  <si>
    <t>Fonction de mandataire</t>
  </si>
  <si>
    <t>6 Chargement accessible à tous</t>
  </si>
  <si>
    <t>Accès pour les utilisateurs de stations de recharge</t>
  </si>
  <si>
    <t>Accès aux stations de recharge accessibles à tous avec le même moyen d’accès au sein du même réseau de recharge</t>
  </si>
  <si>
    <t>Accès aux stations de recharge accessibles à tous avec le même moyen d’accès (Roaming)</t>
  </si>
  <si>
    <t>Stations de recharge accessibles à tous (p. ex. places de stationnement pour visiteurs)</t>
  </si>
  <si>
    <t>Décompte des stations de recharge accessibles à tous</t>
  </si>
  <si>
    <t>Option de Roaming pour les stations de recharge accessibles à tous</t>
  </si>
  <si>
    <t>C. Modèles de prix et de financement</t>
  </si>
  <si>
    <t>Informations générales sur les modèles de prix et de financement</t>
  </si>
  <si>
    <t>Modèles de financement</t>
  </si>
  <si>
    <t>Modèles de prix</t>
  </si>
  <si>
    <t>Durées des contrats</t>
  </si>
  <si>
    <t>Durée minimale pour les propriétaires du bâtiment</t>
  </si>
  <si>
    <t>Délai de résiliation pour les propriétaires du bâtiment</t>
  </si>
  <si>
    <t>Durée minimale pour les utilisateurs de la station de recharge</t>
  </si>
  <si>
    <t>Délai de résiliation pour les utilisateurs de la station de recharge</t>
  </si>
  <si>
    <t>Type de modèle de prix</t>
  </si>
  <si>
    <t>Étendue des services pour les propriétaires</t>
  </si>
  <si>
    <t>Étendue des prestations pour les utilisateurs de SR</t>
  </si>
  <si>
    <t>Frais de service liés à l’utilisation</t>
  </si>
  <si>
    <t>Frais par kWh</t>
  </si>
  <si>
    <t>Frais en pourcentage</t>
  </si>
  <si>
    <t xml:space="preserve">Frais fixes </t>
  </si>
  <si>
    <t>Explications</t>
  </si>
  <si>
    <t>Commentaire sur le modèle de prix</t>
  </si>
  <si>
    <t>Non disponible</t>
  </si>
  <si>
    <t>retour à l’aperçu →</t>
  </si>
  <si>
    <t>Jusqu’à l’encaissement</t>
  </si>
  <si>
    <t>Jusqu’à la saisie des données</t>
  </si>
  <si>
    <t>Jusqu’à la facturation</t>
  </si>
  <si>
    <t>Menu déroulant:</t>
  </si>
  <si>
    <t>Modèle de prix</t>
  </si>
  <si>
    <t>Conseils d’utilisation</t>
  </si>
  <si>
    <t>Dans toute la Suisse
Valais</t>
  </si>
  <si>
    <t>Dans toute la Suisse
Grisons
Zurich</t>
  </si>
  <si>
    <t>Dans toute la Suisse
Soleure</t>
  </si>
  <si>
    <t>Stations de recharge privées
Stations de recharge semi-privées</t>
  </si>
  <si>
    <t>Stations de recharge privées
Stations de recharge semi-publiques</t>
  </si>
  <si>
    <t>Stations de recharge privées
Stations de recharge semi-privées
Stations de recharge semi-publiques</t>
  </si>
  <si>
    <t>Installation de base
Pas de stations de recharge publiques
Pas de stations de recharge rapide</t>
  </si>
  <si>
    <t>Installation de base
Stations de recharge publiques
Stations de recharge rapide</t>
  </si>
  <si>
    <t>Pas d’installation de base
Pas de stations de recharge publiques
Pas de stations de recharge rapide</t>
  </si>
  <si>
    <t>Installation de base
Stations de recharge publiques
Pas de stations de recharge rapide</t>
  </si>
  <si>
    <t>Stations de recharge publiques
Stations de recharge rapide
Pas d’installation de base</t>
  </si>
  <si>
    <t>Installation de base
Stations de recharge rapide
Pas de stations de recharge publiques</t>
  </si>
  <si>
    <t>Stations de recharge publiques
Pas d’installation de base
Pas de stations de recharge rapide</t>
  </si>
  <si>
    <t>Tarif unique
Tarifs statiques, y compris le tarif solaire</t>
  </si>
  <si>
    <t>Tarif unique
Tarifs statiques (p. ex. heures pleines/creuses)
Tarifs statiques, y compris le tarif solaire</t>
  </si>
  <si>
    <t>Tarif unique
Tarifs statiques (p. ex. heures pleines/creuses)
Tarif dynamique (peut varier en fonction d’une entrée externe)</t>
  </si>
  <si>
    <t>Tarif unique
Tarifs statiques (p. ex. heures pleines/creuses)
Tarifs statiques, y compris le tarif solaire
Tarif dynamique (peut varier en fonction d’une entrée externe)</t>
  </si>
  <si>
    <t>Tarifs statiques (p. ex. heures pleines/creuses)
Tarifs statiques, y compris le tarif solaire</t>
  </si>
  <si>
    <t>Tarif unique
Tarifs statiques (p. ex. heures pleines/creuses)</t>
  </si>
  <si>
    <t>Par passerelle locale / station locale
Nous installons toujours des dispositifs matériels
pour assurer la gestion de la charge
même s'il y a des problèmes de connexion à Internet.</t>
  </si>
  <si>
    <t>Via le cloud
Par passerelle locale / station locale</t>
  </si>
  <si>
    <t>Via le cloud
Par passerelle locale / station locale
Nous ne proposons pas de matériel propre pour la gestion de la charge et les compteurs. Mais sont compatibles avec de nombreux systèmes de gestion de la charge courants tels que eCarUp
Solarmanager
ecocoach
soleco
invisia
Solarlog, etc.</t>
  </si>
  <si>
    <t>Via le cloud
Par passerelle locale / station locale
Nous proposons les deux solutions</t>
  </si>
  <si>
    <t>Par passerelle locale / station locale
Gestion dynamique de la charge multi-niveaux</t>
  </si>
  <si>
    <t>Par transformateur de courant
Compteur direct séparé</t>
  </si>
  <si>
    <t>Par transformateur de courant
Directement sur le compteur (numérique, y compris l’interface)</t>
  </si>
  <si>
    <t>Par transformateur de courant
Directement sur le compteur (numérique, y compris l’interface)
aussi : compteur virtuel</t>
  </si>
  <si>
    <t>Par transformateur de courant
Directement sur le compteur (numérique, y compris l’interface)
Mesure sur le raccordement domestique via un transformateur d'intensité
Mesure à la station de recharge via un compteur MID</t>
  </si>
  <si>
    <t>Directement sur le compteur (numérique, y compris l’interface)
Question un peu bizarre ; il y a des compteurs avec ou sans convertisseur
selon la taille du raccordement</t>
  </si>
  <si>
    <t>Par transformateur de courant
Directement sur le compteur (numérique, y compris l’interface)
Dans la mesure où l'interface peut être utilisée - n'est pas toujours assurée</t>
  </si>
  <si>
    <t>Par transformateur de courant
Selon le cas, les compteurs existants peuvent être intégrés.</t>
  </si>
  <si>
    <t>E-mail
Via le site Web – Formulaire général</t>
  </si>
  <si>
    <t>Téléphone
E-mail
Via le site Web – Formulaire général</t>
  </si>
  <si>
    <t>E-mail
Via le site Web – Formulaire général
Via le site Web – Formulaire avec indication d’un lien spécifique à l’immeuble ou d’un code QR</t>
  </si>
  <si>
    <t>Téléphone
E-mail</t>
  </si>
  <si>
    <t>Via le site Web – Formulaire avec indication d’un lien spécifique à l’immeuble ou d’un code QR
Via l'application de recharge EKZ</t>
  </si>
  <si>
    <t>Téléphone
E-mail
Via le site Web – Formulaire général
Via le site Web – Formulaire avec indication d’un lien spécifique à l’immeuble ou d’un code QR</t>
  </si>
  <si>
    <t>Via le site Web – Formulaire général
Via le site Web – Formulaire avec indication d’un lien spécifique à l’immeuble ou d’un code QR</t>
  </si>
  <si>
    <t>Via le site Web – Formulaire avec indication d’un lien spécifique à l’immeuble ou d’un code QR,</t>
  </si>
  <si>
    <t>Téléphone
E-mail
Via le site Web – Formulaire général
Via le site Web – Formulaire avec indication d’un lien spécifique à l’immeuble ou d’un code QR
par l'intermédiaire de l'installateur électricien</t>
  </si>
  <si>
    <t>E-mail
Via le site Web – Formulaire avec indication d’un lien spécifique à l’immeuble ou d’un code QR</t>
  </si>
  <si>
    <t>Téléphone
E-mail
Via le site Web – Formulaire avec indication d’un lien spécifique à l’immeuble ou d’un code QR</t>
  </si>
  <si>
    <t>Téléphone
Via le site Web – Formulaire général
Via le site Web – Formulaire avec indication d’un lien spécifique à l’immeuble ou d’un code QR</t>
  </si>
  <si>
    <t>Régie ou propriétaire immobilier
Installateur</t>
  </si>
  <si>
    <t>Entreprise de services
Régie ou propriétaire immobilier
Installateur</t>
  </si>
  <si>
    <t>Entreprise de services
Régie ou propriétaire immobilier</t>
  </si>
  <si>
    <t>Entreprise de services
Installateur</t>
  </si>
  <si>
    <t>Entreprise de services
Processus d'onboarding selon accord avec l'exploitant de la borne
Gestion
Propriétaire immobilier:in.</t>
  </si>
  <si>
    <t>Régie ou propriétaire immobilier
Installateur
Responsable de la plate-forme</t>
  </si>
  <si>
    <t>Abonnement à prix fixe mensuel (sans supplément)
Supplément sur le courant de charge (par kWh) (sans prix fixe mensuel)
Abonnement avec prix fixe mensuel + supplément sur le courant de charge (par kWh)</t>
  </si>
  <si>
    <t>Supplément sur le courant de charge (par kWh) (sans prix fixe mensuel)
Supplément fixe par transaction (sans prix fixe mensuel)
Abonnement avec prix fixe mensuel + supplément sur le courant de charge (par kWh)
Abonnement avec prix fixe mensuel + supplément fixe par transaction</t>
  </si>
  <si>
    <t>Abonnement à prix fixe mensuel (sans supplément)
Abonnement avec prix fixe mensuel + supplément sur le courant de charge (par kWh)
Abonnement avec prix fixe mensuel + pourcentage de supplément par transaction
Abonnement avec prix fixe mensuel + supplément fixe par transaction</t>
  </si>
  <si>
    <t>Abonnement à prix fixe mensuel (sans supplément)
Abonnement avec prix fixe mensuel + supplément sur le courant de charge (par kWh)</t>
  </si>
  <si>
    <t>Abonnement à prix fixe mensuel (sans supplément)
Supplément sur le courant de charge (par kWh) (sans prix fixe mensuel)</t>
  </si>
  <si>
    <t>Abonnement à prix fixe mensuel (sans supplément)
Nous nous différencions dans le service de facturation en demandant un montant fixe mensuel pour la facturation.</t>
  </si>
  <si>
    <t>Abonnement à prix fixe mensuel (sans supplément)
Abonnement avec prix fixe mensuel + pourcentage de supplément par transaction</t>
  </si>
  <si>
    <t>Abonnement à prix fixe mensuel (sans supplément)
Supplément sur le courant de charge (par kWh) (sans prix fixe mensuel)
Abonnement avec prix fixe mensuel + supplément sur le courant de charge (par kWh)
Abonnement à prix fixe mensuel + Intégration DIFEE/RCP</t>
  </si>
  <si>
    <t>Abonnement à prix fixe mensuel (sans supplément)
Abonnement avec prix fixe mensuel + supplément sur le courant de charge (par kWh)
Différents modèles d'abonnement disponibles.</t>
  </si>
  <si>
    <t>Abonnement à prix fixe mensuel (sans supplément)
Supplément sur le courant de charge (par kWh) (sans prix fixe mensuel)
Pourcentage de supplément par transaction (sans prix fixe mensuel)
Abonnement avec prix fixe mensuel + pourcentage de supplément par transaction</t>
  </si>
  <si>
    <t>Abonnement à prix fixe mensuel (sans supplément)
Supplément sur le courant de charge (par kWh) (sans prix fixe mensuel)
Supplément fixe par transaction (sans prix fixe mensuel)
Abonnement avec prix fixe mensuel + supplément sur le courant de charge (par kWh)
Abonnement avec prix fixe mensuel + pourcentage de supplément par transaction
Abonnement avec prix fixe mensuel + supplément fixe par transaction
Configurable individuellement</t>
  </si>
  <si>
    <t>Décompte - Pour mise à disposition des données
Décompte - Facturation et envoi
Décompte - Encaissement
Gestion de la charge
Portail Web de gestion des utilisateurs
Liste blanche (utilisateurs spéciaux)
Différents niveaux tarifaires
Réglage d’un tarif d’énergie propre
Gestion des incidents
Télémaintenance
Dépannage sur place
Fonction de reporting
Fonction de mandant
Mise à jour automatisée en cas de modification des tarifs d’électricité d’EAE</t>
  </si>
  <si>
    <t>Gestion de la charge
Gestion des incidents
Télémaintenance
Option de Roaming pour les stations de recharge publiques (p. ex. places de stationnement pour visiteurs)
Mise à jour automatisée en cas de modification des tarifs d’électricité d’EAE</t>
  </si>
  <si>
    <t>Décompte - Pour mise à disposition des données
Décompte - Facturation et envoi
Décompte - Encaissement
Gestion de la charge
Portail Web de gestion des utilisateurs
Liste blanche (utilisateurs spéciaux)
Différents niveaux tarifaires
Réglage d’un tarif d’énergie propre
Gestion des incidents
Télémaintenance
Dépannage sur place
Fonction de reporting
Fonction de mandant
Décompte des stations de recharge publiques (p. ex. places de stationnement pour visiteurs)
Option de Roaming pour les stations de recharge publiques (p. ex. places de stationnement pour visiteurs)</t>
  </si>
  <si>
    <t>Décompte - Pour mise à disposition des données
Différents niveaux tarifaires
Réglage d’un tarif d’énergie propre
Mise à jour automatisée en cas de modification des tarifs d’électricité d’EAE</t>
  </si>
  <si>
    <t>Décompte - Facturation et envoi
Décompte - Encaissement
Gestion de la charge
Portail Web de gestion des utilisateurs
Liste blanche (utilisateurs spéciaux)
Différents niveaux tarifaires
Réglage d’un tarif d’énergie propre
Gestion des incidents
Télémaintenance
Dépannage sur place
Fonction de reporting
Décompte des stations de recharge publiques (p. ex. places de stationnement pour visiteurs)
Option de Roaming pour les stations de recharge publiques (p. ex. places de stationnement pour visiteurs)
Mise à jour automatisée en cas de modification des tarifs d’électricité d’EAE</t>
  </si>
  <si>
    <t>Décompte - Pour mise à disposition des données
Gestion de la charge
Portail Web de gestion des utilisateurs
Liste blanche (utilisateurs spéciaux)
Différents niveaux tarifaires
Réglage d’un tarif d’énergie propre
Gestion des incidents
Télémaintenance
Fonction de reporting
Fonction de mandant</t>
  </si>
  <si>
    <t>Décompte - Pour mise à disposition des données
Décompte - Facturation et envoi
Décompte - Encaissement
Gestion de la charge
Portail Web de gestion des utilisateurs
Liste blanche (utilisateurs spéciaux)
Différents niveaux tarifaires
Réglage d’un tarif d’énergie propre
Gestion des incidents
Télémaintenance
Fonction de reporting
Fonction de mandant
Décompte des stations de recharge publiques (p. ex. places de stationnement pour visiteurs)
Mise à jour automatisée en cas de modification des tarifs d’électricité d’EAE</t>
  </si>
  <si>
    <t>Décompte - Facturation et envoi
Décompte - Encaissement
Gestion de la charge
Liste blanche (utilisateurs spéciaux)
Différents niveaux tarifaires
Réglage d’un tarif d’énergie propre
Télémaintenance
Fonction de reporting
Décompte des stations de recharge publiques (p. ex. places de stationnement pour visiteurs)
Option de Roaming pour les stations de recharge publiques (p. ex. places de stationnement pour visiteurs)</t>
  </si>
  <si>
    <t>Décompte - Pour mise à disposition des données
Décompte - Facturation et envoi
Décompte - Encaissement
Gestion de la charge
Différents niveaux tarifaires
Réglage d’un tarif d’énergie propre
Gestion des incidents
Télémaintenance
Dépannage sur place
Fonction de reporting
Décompte des stations de recharge publiques (p. ex. places de stationnement pour visiteurs)
Option de Roaming pour les stations de recharge publiques (p. ex. places de stationnement pour visiteurs)
Mise à jour automatisée en cas de modification des tarifs d’électricité d’EAE</t>
  </si>
  <si>
    <t>Décompte - Facturation et envoi
Décompte - Encaissement
Gestion de la charge
Gestion des incidents
Télémaintenance
Dépannage sur place
Mise à jour automatisée en cas de modification des tarifs d’électricité d’EAE</t>
  </si>
  <si>
    <t>Décompte - Encaissement
Gestion de la charge
Différents niveaux tarifaires
Gestion des incidents
Télémaintenance
Dépannage sur place
Mise à jour automatisée en cas de modification des tarifs d’électricité d’EAE</t>
  </si>
  <si>
    <t>Décompte - Facturation et envoi
Décompte - Encaissement
Gestion de la charge
Liste blanche (utilisateurs spéciaux)
Différents niveaux tarifaires
Gestion des incidents
Télémaintenance
Dépannage sur place
Fonction de reporting
Mise à jour automatisée en cas de modification des tarifs d’électricité d’EAE</t>
  </si>
  <si>
    <t>Décompte - Facturation et envoi
Décompte - Encaissement
Gestion de la charge
Gestion des incidents
Télémaintenance
Dépannage sur place
Fonction de reporting
Décompte des stations de recharge publiques (p. ex. places de stationnement pour visiteurs)
Option de Roaming pour les stations de recharge publiques (p. ex. places de stationnement pour visiteurs)
Mise à jour automatisée en cas de modification des tarifs d’électricité d’EAE</t>
  </si>
  <si>
    <t>Décompte - Encaissement
Gestion de la charge
Gestion des incidents
Télémaintenance
Dépannage sur place
Mise à jour automatisée en cas de modification des tarifs d’électricité d’EAE</t>
  </si>
  <si>
    <t>Décompte - Facturation et envoi
Décompte - Encaissement
Gestion de la charge
Portail Web de gestion des utilisateurs
Gestion des incidents
Télémaintenance
Dépannage sur place</t>
  </si>
  <si>
    <t>Décompte - Pour mise à disposition des données
Décompte - Facturation et envoi
Décompte - Encaissement
Gestion de la charge
Portail Web de gestion des utilisateurs
Réglage d’un tarif d’énergie propre
Gestion des incidents
Télémaintenance
Dépannage sur place
Fonction de reporting
Fonction de mandant
Mise à jour automatisée en cas de modification des tarifs d’électricité d’EAE</t>
  </si>
  <si>
    <t>Décompte - Facturation et envoi
Décompte - Encaissement
Gestion de la charge
Réglage d’un tarif d’énergie propre
Gestion des incidents
Fonction de reporting
Mise à jour automatisée en cas de modification des tarifs d’électricité d’EAE</t>
  </si>
  <si>
    <t>Décompte - Facturation et envoi
Décompte - Encaissement</t>
  </si>
  <si>
    <t>Décompte - Facturation et envoi
Décompte - Encaissement
Gestion de la charge
Portail Web de gestion des utilisateurs
Gestion des incidents
Télémaintenance
Dépannage sur place
Fonction de mandant
Mise à jour automatisée en cas de modification des tarifs d’électricité d’EAE</t>
  </si>
  <si>
    <t>Décompte - Encaissement
Différents niveaux tarifaires
Réglage d’un tarif d’énergie propre
Gestion des incidents
Télémaintenance</t>
  </si>
  <si>
    <t>Décompte - Pour mise à disposition des données
Décompte - Facturation et envoi
Décompte - Encaissement
Gestion de la charge
Portail Web de gestion des utilisateurs
Différents niveaux tarifaires
Réglage d’un tarif d’énergie propre
Gestion des incidents
Télémaintenance
Dépannage sur place
Fonction de reporting
Décompte des stations de recharge publiques (p. ex. places de stationnement pour visiteurs)</t>
  </si>
  <si>
    <t>Décompte - Pour mise à disposition des données
Gestion de la charge
Portail Web de gestion des utilisateurs
Liste blanche (utilisateurs spéciaux)
Différents niveaux tarifaires
Réglage d’un tarif d’énergie propre
Gestion des incidents
Télémaintenance
Dépannage sur place
Fonction de reporting
Fonction de mandant</t>
  </si>
  <si>
    <t>Décompte - Facturation et envoi
Décompte - Encaissement
Gestion de la charge
Gestion des incidents
Télémaintenance
Mise à jour automatisée en cas de modification des tarifs d’électricité d’EAE</t>
  </si>
  <si>
    <t>Décompte - Pour mise à disposition des données
Décompte - Facturation et envoi
Gestion de la charge
Portail Web de gestion des utilisateurs
Différents niveaux tarifaires
Gestion des incidents
Télémaintenance
Fonction de reporting
Fonction de mandant</t>
  </si>
  <si>
    <t>Décompte - Encaissement
Gestion de la charge
Portail Web de gestion des utilisateurs
Liste blanche (utilisateurs spéciaux)
Différents niveaux tarifaires
Gestion des incidents
Télémaintenance
Dépannage sur place
Fonction de reporting
Fonction de mandant
Décompte des stations de recharge publiques (p. ex. places de stationnement pour visiteurs)
Option de Roaming pour les stations de recharge publiques (p. ex. places de stationnement pour visiteurs)
Mise à jour automatisée en cas de modification des tarifs d’électricité d’EAE</t>
  </si>
  <si>
    <t>Décompte - Pour mise à disposition des données
Décompte - Facturation et envoi
Décompte - Encaissement
Portail Web de gestion des utilisateurs
Liste blanche (utilisateurs spéciaux)
Différents niveaux tarifaires
Réglage d’un tarif d’énergie propre
Télémaintenance
Fonction de reporting
Fonction de mandant</t>
  </si>
  <si>
    <t>Décompte - Pour mise à disposition des données
Décompte - Facturation et envoi
Décompte - Encaissement
Gestion de la charge
Portail Web de gestion des utilisateurs
Liste blanche (utilisateurs spéciaux)
Différents niveaux tarifaires
Réglage d’un tarif d’énergie propre
Télémaintenance
Dépannage sur place
Fonction de reporting
Mise à jour automatisée en cas de modification des tarifs d’électricité d’EAE</t>
  </si>
  <si>
    <t>Décompte - Pour mise à disposition des données
Décompte - Facturation et envoi
Décompte - Encaissement
Gestion de la charge
Portail Web de gestion des utilisateurs
Liste blanche (utilisateurs spéciaux)
Différents niveaux tarifaires
Réglage d’un tarif d’énergie propre
Fonction de reporting</t>
  </si>
  <si>
    <t>Décompte - Pour mise à disposition des données
Décompte - Facturation et envoi
Décompte - Encaissement
Gestion de la charge
Portail Web de gestion des utilisateurs
Liste blanche (utilisateurs spéciaux)
Différents niveaux tarifaires
Réglage d’un tarif d’énergie propre
Gestion des incidents
Télémaintenance
Fonction de reporting
Fonction de mandant
Décompte des stations de recharge publiques (p. ex. places de stationnement pour visiteurs)
Option de Roaming pour les stations de recharge publiques (p. ex. places de stationnement pour visiteurs)
Facturation automatisée
Facturation entièrement automatisée des opérations de recharge à domicile</t>
  </si>
  <si>
    <t>Décompte - Facturation et envoi
Décompte - Encaissement
Gestion de la charge
Décompte des stations de recharge publiques (p. ex. places de stationnement pour visiteurs)</t>
  </si>
  <si>
    <t>Décompte - Facturation et envoi
Décompte - Encaissement
Télémaintenance</t>
  </si>
  <si>
    <t>Décompte - Facturation et envoi
Décompte - Encaissement
Gestion de la charge
Portail Web de gestion des utilisateurs
Liste blanche (utilisateurs spéciaux)
Différents niveaux tarifaires
Réglage d’un tarif d’énergie propre
Gestion des incidents
Télémaintenance
Dépannage sur place
Fonction de mandant
Décompte des stations de recharge publiques (p. ex. places de stationnement pour visiteurs)
Option de Roaming pour les stations de recharge publiques (p. ex. places de stationnement pour visiteurs)
Mise à jour automatisée en cas de modification des tarifs d’électricité d’EAE</t>
  </si>
  <si>
    <t>Décompte - Pour mise à disposition des données
Décompte - Facturation et envoi
Décompte - Encaissement
Gestion de la charge
Portail Web de gestion des utilisateurs
Différents niveaux tarifaires
Réglage d’un tarif d’énergie propre
Télémaintenance
Dépannage sur place
Fonction de reporting
Fonction de mandant</t>
  </si>
  <si>
    <t>Décompte - Pour mise à disposition des données
Décompte - Facturation et envoi</t>
  </si>
  <si>
    <t>Décompte - Pour mise à disposition des données
Décompte - Facturation et envoi
Décompte - Encaissement
Portail Web de gestion des utilisateurs
Réglage d’un tarif d’énergie propre
Gestion des incidents
Télémaintenance
Fonction de reporting
Fonction de mandant</t>
  </si>
  <si>
    <t>Décompte - Facturation et envoi
Gestion de la charge
Différents niveaux tarifaires
Réglage d’un tarif d’énergie propre
Fonction de mandant
Décompte des stations de recharge publiques (p. ex. places de stationnement pour visiteurs)</t>
  </si>
  <si>
    <t>Décompte - Pour mise à disposition des données
Décompte - Facturation et envoi
Décompte - Encaissement
Gestion de la charge
Portail Web de gestion des utilisateurs
Liste blanche (utilisateurs spéciaux)
Différents niveaux tarifaires
Réglage d’un tarif d’énergie propre
Gestion des incidents
Télémaintenance
Fonction de reporting
Fonction de mandant
Décompte des stations de recharge publiques (p. ex. places de stationnement pour visiteurs)
Option de Roaming pour les stations de recharge publiques (p. ex. places de stationnement pour visiteurs)
Mise à jour automatisée en cas de modification des tarifs d’électricité d’EAE
Capacité de décompter la charge bidirectionnelle</t>
  </si>
  <si>
    <t>Décompte - Facturation et envoi
Portail Web de gestion des utilisateurs
Liste blanche (utilisateurs spéciaux)
Différents niveaux tarifaires
Réglage d’un tarif d’énergie propre
Fonction de reporting
Fonction de mandant</t>
  </si>
  <si>
    <t>Portail Web
Appli
Contrôle actif de l’activité de chargement
Aperçu des transactions
Visualisation de ses propres consommations
Hotline uniquement pendant les heures de bureau</t>
  </si>
  <si>
    <t>Portail Web
Appli
Contrôle actif de l’activité de chargement
Hotline uniquement pendant les heures de bureau
Accès aux stations de recharge publiques du même fournisseur avec le même compte
Accès aux stations de recharge publiques d’autres fournisseurs avec le même compte (Roaming)</t>
  </si>
  <si>
    <t>Portail Web
Appli
Hotline uniquement pendant les heures de bureau</t>
  </si>
  <si>
    <t>Portail Web
Appli
Aperçu des transactions
Visualisation de ses propres consommations
Hotline uniquement pendant les heures de bureau
Hotline 24/7
Accès aux stations de recharge publiques du même fournisseur avec le même compte
Accès aux stations de recharge publiques d’autres fournisseurs avec le même compte (Roaming)</t>
  </si>
  <si>
    <t>Portail Web
Contrôle actif de l’activité de chargement</t>
  </si>
  <si>
    <t>Portail Web
Appli
Aperçu des transactions
Visualisation de ses propres consommations
Hotline uniquement pendant les heures de bureau
Accès aux stations de recharge publiques du même fournisseur avec le même compte</t>
  </si>
  <si>
    <t>Portail Web
Appli
Contrôle actif de l’activité de chargement
Aperçu des transactions
Visualisation de ses propres consommations
Hotline uniquement pendant les heures de bureau
Accès aux stations de recharge publiques du même fournisseur avec le même compte</t>
  </si>
  <si>
    <t>Portail Web
Appli
Contrôle actif de l’activité de chargement
Visualisation de ses propres consommations
Hotline uniquement pendant les heures de bureau
Hotline 24/7
Accès aux stations de recharge publiques du même fournisseur avec le même compte
Accès aux stations de recharge publiques d’autres fournisseurs avec le même compte (Roaming)</t>
  </si>
  <si>
    <t>Portail Web
Appli
Contrôle actif de l’activité de chargement
Visualisation de ses propres consommations
Hotline 24/7</t>
  </si>
  <si>
    <t>Portail Web
Appli
Aperçu des transactions
Visualisation de ses propres consommations
Hotline uniquement pendant les heures de bureau
Hotline 24/7</t>
  </si>
  <si>
    <t>Appli
Aperçu des transactions
Visualisation de ses propres consommations
Hotline uniquement pendant les heures de bureau
Hotline 24/7
Accès aux stations de recharge publiques du même fournisseur avec le même compte
Accès aux stations de recharge publiques d’autres fournisseurs avec le même compte (Roaming)
une recharge moins chère sur nos propres bornes de recharge publiques</t>
  </si>
  <si>
    <t>Portail Web
Appli
Contrôle actif de l’activité de chargement
Aperçu des transactions
Visualisation de ses propres consommations
Hotline uniquement pendant les heures de bureau
Hotline 24/7
Accès aux stations de recharge publiques du même fournisseur avec le même compte
Accès aux stations de recharge publiques d’autres fournisseurs avec le même compte (Roaming)</t>
  </si>
  <si>
    <t>Portail Web
Appli
Visualisation de ses propres consommations
Hotline uniquement pendant les heures de bureau
Hotline 24/7</t>
  </si>
  <si>
    <t>Portail Web
Appli
Contrôle actif de l’activité de chargement
Visualisation de ses propres consommations
Hotline uniquement pendant les heures de bureau</t>
  </si>
  <si>
    <t>Appli
Aperçu des transactions
Visualisation de ses propres consommations
Hotline uniquement pendant les heures de bureau
Accès aux stations de recharge publiques du même fournisseur avec le même compte
Accès aux stations de recharge publiques d’autres fournisseurs avec le même compte (Roaming)</t>
  </si>
  <si>
    <t>Portail Web
Appli
Contrôle actif de l’activité de chargement
Aperçu des transactions
Visualisation de ses propres consommations
Hotline uniquement pendant les heures de bureau
Accès aux stations de recharge publiques du même fournisseur avec le même compte
Accès aux stations de recharge publiques d’autres fournisseurs avec le même compte (Roaming)</t>
  </si>
  <si>
    <t>Portail Web
Contrôle actif de l’activité de chargement
Aperçu des transactions
Visualisation de ses propres consommations
Hotline uniquement pendant les heures de bureau</t>
  </si>
  <si>
    <t>Appli
Hotline 24/7</t>
  </si>
  <si>
    <t>Portail Web
Appli
Contrôle actif de l’activité de chargement
Aperçu des transactions
Visualisation de ses propres consommations
Hotline uniquement pendant les heures de bureau
Hotline 24/7
Accès aux stations de recharge publiques du même fournisseur avec le même compte</t>
  </si>
  <si>
    <t>Portail Web
Appli
Visualisation de ses propres consommations
Hotline uniquement pendant les heures de bureau</t>
  </si>
  <si>
    <t>Portail Web
Appli
Aperçu des transactions
Visualisation de ses propres consommations
Hotline uniquement pendant les heures de bureau
Accès aux stations de recharge publiques du même fournisseur avec le même compte
Accès aux stations de recharge publiques d’autres fournisseurs avec le même compte (Roaming)
Contrôle actif de l'activité de chargement via l'application : démarrage &amp; arrêt</t>
  </si>
  <si>
    <t>Portail Web
Appli
Contrôle actif de l’activité de chargement
Aperçu des transactions
Hotline uniquement pendant les heures de bureau
Hotline 24/7
Accès aux stations de recharge publiques du même fournisseur avec le même compte
Accès aux stations de recharge publiques d’autres fournisseurs avec le même compte (Roaming)
Puce de chargement incluse</t>
  </si>
  <si>
    <t>Portail Web
Hotline uniquement pendant les heures de bureau
Hotline 24/7</t>
  </si>
  <si>
    <t>Portail Web
Appli</t>
  </si>
  <si>
    <t>Appli
Aperçu des transactions
Visualisation de ses propres consommations
Accès aux stations de recharge publiques du même fournisseur avec le même compte
Accès aux stations de recharge publiques d’autres fournisseurs avec le même compte (Roaming)</t>
  </si>
  <si>
    <t>Appli
Aperçu des transactions
Visualisation de ses propres consommations
Hotline uniquement pendant les heures de bureau</t>
  </si>
  <si>
    <t>Portail Web
Appli
Aperçu des transactions
Visualisation de ses propres consommations
Hotline 24/7</t>
  </si>
  <si>
    <t>Portail Web
Contrôle actif de l’activité de chargement
Aperçu des transactions
Visualisation de ses propres consommations
Accès aux stations de recharge publiques du même fournisseur avec le même compte</t>
  </si>
  <si>
    <t>Portail Web
Appli
Contrôle actif de l’activité de chargement
Aperçu des transactions
Hotline 24/7
Accès aux stations de recharge publiques du même fournisseur avec le même compte
Accès aux stations de recharge publiques d’autres fournisseurs avec le même compte (Roaming)</t>
  </si>
  <si>
    <t>Carte de crédit / carte EC
TWINT</t>
  </si>
  <si>
    <t>Facture par le fournisseur d’énergie
Facture par les propriétaires immobiliers</t>
  </si>
  <si>
    <t>Facture par le fournisseur d’énergie
Carte de crédit / carte EC</t>
  </si>
  <si>
    <t>Carte de crédit / carte EC
Prélèvement SEPA</t>
  </si>
  <si>
    <t>Immédiat
Frais d'utilisation 1x par mois</t>
  </si>
  <si>
    <t>Mensuel
Trimestriel</t>
  </si>
  <si>
    <t>Mensuel
Trimestriel
Semestriel
Annuel</t>
  </si>
  <si>
    <t>Immédiat
Mensuel
Trimestriel</t>
  </si>
  <si>
    <t>Immédiat
Mensuel
Trimestriel
Semestriel
Annuel
dépend de l'exploitant de la borne</t>
  </si>
  <si>
    <t>Immédiat
Trimestriel
Semestriel
Annuel
La solution efficace dépend du projet</t>
  </si>
  <si>
    <t>Mensuel,</t>
  </si>
  <si>
    <t>Trimestriel
Semestriel
Annuel</t>
  </si>
  <si>
    <t>Prépayé
Immédiat
Mensuel</t>
  </si>
  <si>
    <t>Immédiat
Mensuel</t>
  </si>
  <si>
    <t>Trimestriel
Semestriel</t>
  </si>
  <si>
    <t>Immédiat
Trimestriel</t>
  </si>
  <si>
    <t>Prépayé
Mensuel
Trimestriel
Annuel</t>
  </si>
  <si>
    <t>Prépayé
Annuel</t>
  </si>
  <si>
    <t>Immédiat
Mensuel
Trimestriel
Semestriel
Annuel</t>
  </si>
  <si>
    <t>Mensuel
Semestriel
à partir de CHF 65.-- de facture par mois
sinon semestrielle</t>
  </si>
  <si>
    <t>Décompte - Encaissement
Gestion des incidents
Télémaintenance
Option de Roaming pour les stations de recharge publiques (p. ex. places de stationnement pour visiteurs)</t>
  </si>
  <si>
    <t>Décompte - Pour mise à disposition des données
Décompte - Facturation et envoi
Différents niveaux tarifaires
Réglage d’un tarif d’énergie propre
Mise à jour automatisée en cas de modification des tarifs d’électricité d’EAE</t>
  </si>
  <si>
    <t>Décompte - Facturation et envoi
Décompte - Encaissement
Gestion de la charge
Portail Web de gestion des utilisateurs
Liste blanche (utilisateurs spéciaux)
Différents niveaux tarifaires
Réglage d’un tarif d’énergie propre
Gestion des incidents
Télémaintenance
Dépannage sur place
Fonction de reporting
Option de Roaming pour les stations de recharge publiques (p. ex. places de stationnement pour visiteurs)
Mise à jour automatisée en cas de modification des tarifs d’électricité d’EAE</t>
  </si>
  <si>
    <t>Décompte - Facturation et envoi
Décompte - Encaissement
Gestion de la charge
Portail Web de gestion des utilisateurs
Gestion des incidents
Télémaintenance
Dépannage sur place
Mise à jour automatisée en cas de modification des tarifs d’électricité d’EAE</t>
  </si>
  <si>
    <t>Décompte - Encaissement
Gestion de la charge
Différents niveaux tarifaires
Gestion des incidents
Télémaintenance
Dépannage sur place
Fonction de reporting
Mise à jour automatisée en cas de modification des tarifs d’électricité d’EAE</t>
  </si>
  <si>
    <t>Décompte - Facturation et envoi
Décompte - Encaissement
Gestion de la charge
Liste blanche (utilisateurs spéciaux)
Différents niveaux tarifaires
Réglage d’un tarif d’énergie propre
Gestion des incidents
Télémaintenance
Dépannage sur place
Fonction de reporting
Mise à jour automatisée en cas de modification des tarifs d’électricité d’EAE</t>
  </si>
  <si>
    <t>Décompte - Facturation et envoi
Décompte - Encaissement
Gestion de la charge
Portail Web de gestion des utilisateurs
Gestion des incidents
Télémaintenance
Dépannage sur place
Fonction de mandant</t>
  </si>
  <si>
    <t>Décompte - Pour mise à disposition des données
Décompte - Facturation et envoi
Décompte - Encaissement
Gestion de la charge
Portail Web de gestion des utilisateurs
Différents niveaux tarifaires
Réglage d’un tarif d’énergie propre
Gestion des incidents
Télémaintenance
Fonction de reporting
Décompte des stations de recharge publiques (p. ex. places de stationnement pour visiteurs)</t>
  </si>
  <si>
    <t>Décompte - Facturation et envoi
Décompte - Encaissement
Gestion de la charge
Gestion des incidents
Télémaintenance
Dépannage sur place</t>
  </si>
  <si>
    <t>Décompte - Pour mise à disposition des données
Décompte - Facturation et envoi
Gestion de la charge
Liste blanche (utilisateurs spéciaux)
Différents niveaux tarifaires
Réglage d’un tarif d’énergie propre
Gestion des incidents
Télémaintenance
Dépannage sur place
Décompte des stations de recharge publiques (p. ex. places de stationnement pour visiteurs)
Option de Roaming pour les stations de recharge publiques (p. ex. places de stationnement pour visiteurs)
Mise à jour automatisée en cas de modification des tarifs d’électricité d’EAE</t>
  </si>
  <si>
    <t>Décompte - Pour mise à disposition des données
Décompte - Facturation et envoi
Portail Web de gestion des utilisateurs
Gestion des incidents
Télémaintenance
Fonction de reporting</t>
  </si>
  <si>
    <t>Décompte - Pour mise à disposition des données
Décompte - Facturation et envoi
Décompte - Encaissement
Gestion de la charge
Portail Web de gestion des utilisateurs
Liste blanche (utilisateurs spéciaux)
Différents niveaux tarifaires
Réglage d’un tarif d’énergie propre
Gestion des incidents
Télémaintenance
Dépannage sur place
Fonction de mandant
Décompte des stations de recharge publiques (p. ex. places de stationnement pour visiteurs)
Option de Roaming pour les stations de recharge publiques (p. ex. places de stationnement pour visiteurs)</t>
  </si>
  <si>
    <t>Décompte - Pour mise à disposition des données
Décompte - Facturation et envoi
Décompte - Encaissement
Portail Web de gestion des utilisateurs
Liste blanche (utilisateurs spéciaux)
Différents niveaux tarifaires
Réglage d’un tarif d’énergie propre
Gestion des incidents
Télémaintenance
Fonction de reporting
Fonction de mandant
Décompte des stations de recharge publiques (p. ex. places de stationnement pour visiteurs)
Option de Roaming pour les stations de recharge publiques (p. ex. places de stationnement pour visiteurs)</t>
  </si>
  <si>
    <t>Portail Web
Appli
Contrôle actif de l’activité de chargement
Aperçu des transactions
Visualisation de ses propres consommations
Hotline uniquement pendant les heures de bureau
Hotline 24/7</t>
  </si>
  <si>
    <t>Portail Web
Appli
Aperçu des transactions
Visualisation de ses propres consommations
Hotline uniquement pendant les heures de bureau</t>
  </si>
  <si>
    <t>Appli
Aperçu des transactions
Visualisation de ses propres consommations
Hotline uniquement pendant les heures de bureau
Hotline 24/7
Accès aux stations de recharge publiques du même fournisseur avec le même compte
Accès aux stations de recharge publiques d’autres fournisseurs avec le même compte (Roaming)</t>
  </si>
  <si>
    <t>Facture par le fournisseur, TWINT</t>
  </si>
  <si>
    <t>Facture par le fournisseur d’énergie, Facture par les propriétaires immobiliers</t>
  </si>
  <si>
    <t>Carte de crédit / carte EC, TWINT</t>
  </si>
  <si>
    <t>Facture par le fournisseur, Carte de crédit / carte EC</t>
  </si>
  <si>
    <t>Facture par le fournisseur, Facture par le fournisseur d’énergie</t>
  </si>
  <si>
    <t>Facture par le fournisseur, Facture par les propriétaires immobiliers</t>
  </si>
  <si>
    <t>Facture par le fournisseur, Lastschriftverfahren / weitere Zahlungsmethoden in Arbeit</t>
  </si>
  <si>
    <t>Facture par le fournisseur, Carte de crédit / carte EC, Direktbelastung beim Mietendenden</t>
  </si>
  <si>
    <t>Trimestriel, Semestriel</t>
  </si>
  <si>
    <t>Trimestriel, Annuel</t>
  </si>
  <si>
    <t>Trimestriel, Semestriel, Annuel</t>
  </si>
  <si>
    <t>Décompte - Facturation et envoi
Décompte - Encaissement
Gestion de la charge
Liste blanche (utilisateurs spéciaux)
Différents niveaux tarifaires
Réglage d’un tarif d’énergie propre
Gestion des incidents
Télémaintenance
Dépannage sur place
Fonction de reporting
Décompte des stations de recharge publiques (p. ex. places de stationnement pour visiteurs)
Mise à jour automatisée en cas de modification des tarifs d’électricité d’EAE</t>
  </si>
  <si>
    <t>Décompte - Pour mise à disposition des données
Gestion de la charge
Portail Web de gestion des utilisateurs
Différents niveaux tarifaires
Réglage d’un tarif d’énergie propre
Gestion des incidents
Télémaintenance
Dépannage sur place
Décompte des stations de recharge publiques (p. ex. places de stationnement pour visiteurs)</t>
  </si>
  <si>
    <t>Portail Web
Appli
Visualisation de ses propres consommations
Hotline uniquement pendant les heures de bureau
Accès aux stations de recharge publiques du même fournisseur avec le même compte</t>
  </si>
  <si>
    <t>Portail Web
Aperçu des transactions
Visualisation de ses propres consommations
Hotline uniquement pendant les heures de bureau
Accès aux stations de recharge publiques du même fournisseur avec le même compte</t>
  </si>
  <si>
    <t>Portail Web
Appli
Aperçu des transactions
Visualisation de ses propres consommations</t>
  </si>
  <si>
    <t>Mesure pour reporting
Mesure de la chaleur
Mesure de l’eau
Visualisations
Monitoring
Gestion des incidents
Optimisation de la consommation propre</t>
  </si>
  <si>
    <t>Mesure pour reporting
Visualisations
Monitoring
Optimisation de la consommation propre</t>
  </si>
  <si>
    <t>Mesure pour reporting
Visualisations
Monitoring
Gestion des incidents
Optimisation de la consommation propre</t>
  </si>
  <si>
    <t>Mesure pour reporting
Mesure de la chaleur
Mesure de l’eau
Visualisations
Monitoring
Gestion des incidents</t>
  </si>
  <si>
    <t>Monitoring
Optimisation de la consommation propre</t>
  </si>
  <si>
    <t>Mesure pour reporting
Mesure de la chaleur
Visualisations
Monitoring</t>
  </si>
  <si>
    <t>Visualisations
Monitoring</t>
  </si>
  <si>
    <t>Visualisations
Optimisation de la consommation propre</t>
  </si>
  <si>
    <t>Mesure de la chaleur
Mesure de l’eau</t>
  </si>
  <si>
    <t>Mesure de la chaleur
Mesure de l’eau
Monitoring</t>
  </si>
  <si>
    <t>Mesure pour reporting
Optimisation de la consommation propre</t>
  </si>
  <si>
    <t>Stations de recharge privées
Stations de recharge semi-privées
Stations de recharge semi-publiques
Stations de recharge publiques</t>
  </si>
  <si>
    <t>Stations de recharge semi-privées
Stations de recharge semi-publiques
Stations de recharge publiques</t>
  </si>
  <si>
    <t>nous ne proposons pas seulement le tarif unique, mais aussi des tarifs haut-bas et RCP</t>
  </si>
  <si>
    <r>
      <t xml:space="preserve">Disponibilité dans toute la Suisse
</t>
    </r>
    <r>
      <rPr>
        <i/>
        <sz val="10"/>
        <color theme="0"/>
        <rFont val="Arial"/>
        <family val="2"/>
      </rPr>
      <t>(dépliable)</t>
    </r>
    <r>
      <rPr>
        <b/>
        <sz val="10"/>
        <color theme="0"/>
        <rFont val="Arial"/>
        <family val="2"/>
      </rPr>
      <t xml:space="preserve">
</t>
    </r>
  </si>
  <si>
    <r>
      <t xml:space="preserve">Inscription et onboarding
     </t>
    </r>
    <r>
      <rPr>
        <i/>
        <sz val="10"/>
        <color theme="0"/>
        <rFont val="Arial"/>
        <family val="2"/>
      </rPr>
      <t>(dépliable)</t>
    </r>
  </si>
  <si>
    <r>
      <t xml:space="preserve">Infrastructure et processus de chargement
    </t>
    </r>
    <r>
      <rPr>
        <i/>
        <sz val="10"/>
        <color theme="0"/>
        <rFont val="Arial"/>
        <family val="2"/>
      </rPr>
      <t>(dépliable)</t>
    </r>
  </si>
  <si>
    <r>
      <t xml:space="preserve">Assistance et maintenance
    </t>
    </r>
    <r>
      <rPr>
        <i/>
        <sz val="10"/>
        <color theme="0"/>
        <rFont val="Arial"/>
        <family val="2"/>
      </rPr>
      <t>(dépliable)</t>
    </r>
  </si>
  <si>
    <r>
      <t xml:space="preserve">Décompte
    </t>
    </r>
    <r>
      <rPr>
        <i/>
        <sz val="10"/>
        <color theme="0"/>
        <rFont val="Arial"/>
        <family val="2"/>
      </rPr>
      <t>(dépliable)</t>
    </r>
  </si>
  <si>
    <r>
      <t xml:space="preserve">Régie
    </t>
    </r>
    <r>
      <rPr>
        <i/>
        <sz val="10"/>
        <color theme="0"/>
        <rFont val="Arial"/>
        <family val="2"/>
      </rPr>
      <t>(dépliable)</t>
    </r>
  </si>
  <si>
    <r>
      <t xml:space="preserve">Chargement accessible à tous
    </t>
    </r>
    <r>
      <rPr>
        <i/>
        <sz val="10"/>
        <color theme="0"/>
        <rFont val="Arial"/>
        <family val="2"/>
      </rPr>
      <t>(dépliable)</t>
    </r>
  </si>
  <si>
    <r>
      <t xml:space="preserve">Station de recharge accessible à tous dans le même réseau
</t>
    </r>
    <r>
      <rPr>
        <sz val="8"/>
        <color rgb="FF000000"/>
        <rFont val="Arial"/>
        <family val="2"/>
      </rPr>
      <t>(vue des utilisateurs de SR)</t>
    </r>
    <r>
      <rPr>
        <b/>
        <sz val="10"/>
        <color rgb="FF000000"/>
        <rFont val="Arial"/>
        <family val="2"/>
      </rPr>
      <t xml:space="preserve">
</t>
    </r>
  </si>
  <si>
    <r>
      <t xml:space="preserve">Roaming avec accès identique
</t>
    </r>
    <r>
      <rPr>
        <sz val="8"/>
        <color rgb="FF000000"/>
        <rFont val="Arial"/>
        <family val="2"/>
      </rPr>
      <t>(vue des utilisateurs de SR)</t>
    </r>
    <r>
      <rPr>
        <b/>
        <sz val="10"/>
        <color rgb="FF000000"/>
        <rFont val="Arial"/>
        <family val="2"/>
      </rPr>
      <t xml:space="preserve">
</t>
    </r>
  </si>
  <si>
    <r>
      <t xml:space="preserve">Décompte des stations de recharge accessibles à tous
</t>
    </r>
    <r>
      <rPr>
        <sz val="8"/>
        <color rgb="FF000000"/>
        <rFont val="Arial"/>
        <family val="2"/>
      </rPr>
      <t>(vue des propriétaires)</t>
    </r>
    <r>
      <rPr>
        <b/>
        <sz val="10"/>
        <color rgb="FF000000"/>
        <rFont val="Arial"/>
        <family val="2"/>
      </rPr>
      <t xml:space="preserve">
</t>
    </r>
  </si>
  <si>
    <r>
      <t xml:space="preserve">Roaming pour station de recharge accessibles à tous
</t>
    </r>
    <r>
      <rPr>
        <sz val="8"/>
        <color rgb="FF000000"/>
        <rFont val="Arial"/>
        <family val="2"/>
      </rPr>
      <t>(vue des propriétaires)</t>
    </r>
    <r>
      <rPr>
        <b/>
        <sz val="10"/>
        <color rgb="FF000000"/>
        <rFont val="Arial"/>
        <family val="2"/>
      </rPr>
      <t xml:space="preserve">
</t>
    </r>
  </si>
  <si>
    <r>
      <t xml:space="preserve">Modèles de financement et de prix
    </t>
    </r>
    <r>
      <rPr>
        <i/>
        <sz val="10"/>
        <color theme="0"/>
        <rFont val="Arial"/>
        <family val="2"/>
      </rPr>
      <t>(dépliable)</t>
    </r>
  </si>
  <si>
    <r>
      <rPr>
        <b/>
        <sz val="11"/>
        <color theme="1"/>
        <rFont val="Arial"/>
        <family val="2"/>
      </rPr>
      <t>Légende</t>
    </r>
    <r>
      <rPr>
        <sz val="11"/>
        <color theme="1"/>
        <rFont val="Arial"/>
        <family val="2"/>
      </rPr>
      <t xml:space="preserve">
Offre standard disponible
Offre individuelle / disponible en tant que package supplémentaire
Offre en cours de développement
Pas d’offre
</t>
    </r>
  </si>
  <si>
    <t>Solution de décompte
Gestion de la charge
Matériel (stations de recharge)
Installation
Mietmodell
Betrieb der Ladestationen (Ladestation gehört Eigentümer:in oder Mieter:in. Aber inkl. Fernwartung / Störungsbehebung vor Ort / o.Ä.)
Energiemanagement</t>
  </si>
  <si>
    <t>Solution de décompte
Gestion de la charge
Matériel (stations de recharge)
Installation
Betrieb der Ladestationen (Ladestation gehört Eigentümer:in oder Mieter:in. Aber inkl. Fernwartung / Störungsbehebung vor Ort / o.Ä.)
Energiemanagement
Weitere Abrechnungen (z.B. ZEV)</t>
  </si>
  <si>
    <t>Autofinancement
Modèle de location de la station de recharge</t>
  </si>
  <si>
    <t>Solution de décompte
Gestion de la charge
Matériel (stations de recharge)
Installation
Betrieb der Ladestationen (Ladestation gehört Eigentümer:in oder Mieter:in. Aber inkl. Fernwartung / Störungsbehebung vor Ort / o.Ä.)
Energiemanagement
Alle angehakten Angebote können einzeln bezogen werden</t>
  </si>
  <si>
    <t>Wir bieten Modular an
das heisst der Kunde kann nur die Ladestationen beziehen
nur die Installation
nur die Solution de décompte
nur die Autorisierung
...</t>
  </si>
  <si>
    <t>Solution de décompte
Gestion de la charge
Energiemanagement</t>
  </si>
  <si>
    <t>Gestion de la charge
Matériel (stations de recharge)
Installation
Betrieb der Ladestationen (Ladestation gehört Eigentümer:in oder Mieter:in. Aber inkl. Fernwartung / Störungsbehebung vor Ort / o.Ä.)</t>
  </si>
  <si>
    <t>Solution de décompte
Gestion de la charge
Matériel (stations de recharge)
Installation
Mietmodell
Betrieb der Ladestationen (Ladestation gehört Eigentümer:in oder Mieter:in. Aber inkl. Fernwartung / Störungsbehebung vor Ort / o.Ä.)
Weitere Abrechnungen (z.B. ZEV)
In ZEV Objekten kann der ZEV Tarif weiterverrechnet werden.</t>
  </si>
  <si>
    <t>Solution de décompte
Matériel (stations de recharge)
Betrieb der Ladestationen (Ladestation gehört Eigentümer:in oder Mieter:in. Aber inkl. Fernwartung / Störungsbehebung vor Ort / o.Ä.)
Kauf und Mietmodell möglich</t>
  </si>
  <si>
    <t>Matériel (stations de recharge)
Installation
Weitere Abrechnungen (z.B. ZEV)</t>
  </si>
  <si>
    <t>Solution de décompte
Gestion de la charge
Matériel (stations de recharge)
Betrieb der Ladestationen (Ladestation gehört Eigentümer:in oder Mieter:in. Aber inkl. Fernwartung / Störungsbehebung vor Ort / o.Ä.)
Weitere Abrechnungen (z.B. ZEV)</t>
  </si>
  <si>
    <t>Solution de décompte
Gestion de la charge
Matériel (stations de recharge)
Mietmodell
Betrieb der Ladestationen (Ladestation gehört Eigentümer:in oder Mieter:in. Aber inkl. Fernwartung / Störungsbehebung vor Ort / o.Ä.)
Weitere Abrechnungen (z.B. ZEV)</t>
  </si>
  <si>
    <t>Solution de décompte
Gestion de la charge
Matériel (stations de recharge)
Installation</t>
  </si>
  <si>
    <t>Solution de décompte
Die Installation kann durch den gewünschten Installateur mit unseren Vorgaben ausgeführt werden. Wir machen dann die Solution de décompte und Liefern und betreiben die Ladestationen</t>
  </si>
  <si>
    <t>Solution de décompte
Gestion de la charge
Matériel (stations de recharge)
Installation
Mietmodell
Betrieb der Ladestationen (Ladestation gehört Eigentümer:in oder Mieter:in. Aber inkl. Fernwartung / Störungsbehebung vor Ort / o.Ä.)
Energiemanagement
Weitere Abrechnungen (z.B. ZEV)
Abrechnung aller Gewerke (WW,KW,W usw.)</t>
  </si>
  <si>
    <t>Gestion de la charge
Matériel (stations de recharge)</t>
  </si>
  <si>
    <t>Solution de décompte
Gestion de la charge
Matériel (stations de recharge)
Energiemanagement
Weitere Abrechnungen (z.B. ZEV)</t>
  </si>
  <si>
    <t>Gestion de la charge
Matériel (stations de recharge)
Inbetriebnahme</t>
  </si>
  <si>
    <t>Solution de décompte
Gestion de la charge
Matériel (stations de recharge)
Betrieb der Ladestationen (Ladestation gehört Eigentümer:in oder Mieter:in. Aber inkl. Fernwartung / Störungsbehebung vor Ort / o.Ä.)
Energiemanagement
Weitere Abrechnungen (z.B. ZEV)</t>
  </si>
  <si>
    <t>Solution de décompte
Gestion de la charge
Matériel (stations de recharge)
Installation
Mietmodell
Betrieb der Ladestationen (Ladestation gehört Eigentümer:in oder Mieter:in. Aber inkl. Fernwartung / Störungsbehebung vor Ort / o.Ä.)
Energiemanagement
Weitere Abrechnungen (z.B. ZEV)</t>
  </si>
  <si>
    <t>Solution de décompte
Gestion de la charge
Matériel (stations de recharge)
Mietmodell
Betrieb der Ladestationen (Ladestation gehört Eigentümer:in oder Mieter:in. Aber inkl. Fernwartung / Störungsbehebung vor Ort / o.Ä.)</t>
  </si>
  <si>
    <t>Solution de décompte
Gestion de la charge
Energiemanagement
Eigenverbrauchsoptimierung
PV optimierung</t>
  </si>
  <si>
    <t>Solution de décompte
Gestion de la charge
Matériel (stations de recharge)
Weitere Abrechnungen (z.B. ZEV)</t>
  </si>
  <si>
    <r>
      <t xml:space="preserve">
</t>
    </r>
    <r>
      <rPr>
        <b/>
        <sz val="16"/>
        <color theme="1"/>
        <rFont val="Arial"/>
        <family val="2"/>
      </rPr>
      <t xml:space="preserve">Activez la modification </t>
    </r>
    <r>
      <rPr>
        <sz val="16"/>
        <color theme="1"/>
        <rFont val="Arial"/>
        <family val="2"/>
      </rPr>
      <t>pour profiter de toutes les fonctions.</t>
    </r>
  </si>
  <si>
    <t>Remarques sur l'onglet "Aperçu"</t>
  </si>
  <si>
    <r>
      <t xml:space="preserve">
</t>
    </r>
    <r>
      <rPr>
        <b/>
        <sz val="16"/>
        <color theme="1"/>
        <rFont val="Arial"/>
        <family val="2"/>
      </rPr>
      <t xml:space="preserve">Définitions
</t>
    </r>
    <r>
      <rPr>
        <sz val="16"/>
        <color theme="1"/>
        <rFont val="Arial"/>
        <family val="2"/>
      </rPr>
      <t>En passant sur les cellules, vous obtenez les définitions des termes.</t>
    </r>
  </si>
  <si>
    <r>
      <t xml:space="preserve">
</t>
    </r>
    <r>
      <rPr>
        <b/>
        <sz val="16"/>
        <color theme="1"/>
        <rFont val="Arial"/>
        <family val="2"/>
      </rPr>
      <t xml:space="preserve">Catégorisation
</t>
    </r>
    <r>
      <rPr>
        <sz val="16"/>
        <color theme="1"/>
        <rFont val="Arial"/>
        <family val="2"/>
      </rPr>
      <t>Les fonctions sont classées par catégories. Vous pouvez ouvrir et fermer les catégories en haut avec le [+].</t>
    </r>
  </si>
  <si>
    <r>
      <t xml:space="preserve">
</t>
    </r>
    <r>
      <rPr>
        <b/>
        <sz val="16"/>
        <color theme="1"/>
        <rFont val="Arial"/>
        <family val="2"/>
      </rPr>
      <t xml:space="preserve">Filtrer
</t>
    </r>
    <r>
      <rPr>
        <sz val="16"/>
        <color theme="1"/>
        <rFont val="Arial"/>
        <family val="2"/>
      </rPr>
      <t>Vous pouvez filtrer les fonctions en fonction de leur degré de réalisation.</t>
    </r>
  </si>
  <si>
    <t>Remarques sur l'onglet "Liste de comparaison"</t>
  </si>
  <si>
    <r>
      <t xml:space="preserve">
</t>
    </r>
    <r>
      <rPr>
        <b/>
        <sz val="16"/>
        <color theme="1"/>
        <rFont val="Arial"/>
        <family val="2"/>
      </rPr>
      <t xml:space="preserve">Sélection des entreprises
</t>
    </r>
    <r>
      <rPr>
        <sz val="16"/>
        <color theme="1"/>
        <rFont val="Arial"/>
        <family val="2"/>
      </rPr>
      <t>Sélectionnez l’entreprise souhaitée dans le menu déroulant. En supprimant le contenu (touche SUPPR) dans le menu déroulant, vous pouvez annuler la sélection.</t>
    </r>
  </si>
  <si>
    <r>
      <t xml:space="preserve">
</t>
    </r>
    <r>
      <rPr>
        <b/>
        <sz val="16"/>
        <color theme="1"/>
        <rFont val="Arial"/>
        <family val="2"/>
      </rPr>
      <t xml:space="preserve">Vue
</t>
    </r>
    <r>
      <rPr>
        <sz val="16"/>
        <color theme="1"/>
        <rFont val="Arial"/>
        <family val="2"/>
      </rPr>
      <t>Pour rendre toutes les informations visibles, sélectionnez tout le contenu du tableau (Ctrl + A) puis cliquez sur «Accueil» --&gt; «Format» --&gt; «Ajuster la hauteur de ligne»</t>
    </r>
  </si>
  <si>
    <t>Les données des entreprises sont basées sur l'auto-déclaration.
La plausibilité des données a été vérifiée par échantillonnage.</t>
  </si>
  <si>
    <t>Ni RechargeAuPoint, en tant que mandant, ni Renera AG, en tant qu'auteur, n'assument la responsabilité de l'exactitude des données.</t>
  </si>
  <si>
    <t>Satigny (GE), Suisse</t>
  </si>
  <si>
    <t>Non applicable, Aucune indication</t>
  </si>
  <si>
    <t>Le compteur d’électromobilité appartient aux propriétaires immobiliers: Offre standard
Le compteur d’électromobilité appartient à l’entreprise de service: Offre standard</t>
  </si>
  <si>
    <t>15 année(s)</t>
  </si>
  <si>
    <t>6 mois</t>
  </si>
  <si>
    <t>24 mois</t>
  </si>
  <si>
    <t>3 mois</t>
  </si>
  <si>
    <t>2600 CHF</t>
  </si>
  <si>
    <t>20 CHF</t>
  </si>
  <si>
    <t>0 CHF/kWh</t>
  </si>
  <si>
    <t>0 % par transaction</t>
  </si>
  <si>
    <t>0 CHF par transaction</t>
  </si>
  <si>
    <t>0 CHF</t>
  </si>
  <si>
    <t>55 CHF</t>
  </si>
  <si>
    <t>Wollerau, Suisse</t>
  </si>
  <si>
    <t>Le compteur d’électromobilité appartient aux propriétaires immobiliers: Offre individuelle
Le compteur d’électromobilité appartient à l’entreprise de service: Offre individuelle</t>
  </si>
  <si>
    <t>Offre individuelle, Excel / PDF / Envoi automatisé des listes de références énergétiques</t>
  </si>
  <si>
    <t>1 année(s)</t>
  </si>
  <si>
    <t>12 mois</t>
  </si>
  <si>
    <t>9 mois</t>
  </si>
  <si>
    <t>62.9 CHF</t>
  </si>
  <si>
    <t>10.5 CHF</t>
  </si>
  <si>
    <t>0.02 CHF/kWh</t>
  </si>
  <si>
    <t>15.8 CHF</t>
  </si>
  <si>
    <t>Berne, Suisse</t>
  </si>
  <si>
    <t>Le compteur d’électromobilité appartient aux propriétaires immobiliers: Offre standard
Le compteur d’électromobilité appartient à l’entreprise de service: Offre individuelle</t>
  </si>
  <si>
    <t>1 mois</t>
  </si>
  <si>
    <t>1500 CHF</t>
  </si>
  <si>
    <t>6 année(s)</t>
  </si>
  <si>
    <t>40 CHF</t>
  </si>
  <si>
    <t>80 CHF</t>
  </si>
  <si>
    <t>Lucerne, Suisse</t>
  </si>
  <si>
    <t>Non applicable, Nous proposons deux systèmes de gestion de la charge : une variante de base avantageuse (choisie dans 90% des cas), dans laquelle toutes les stations de recharge doivent être du même fabricant.</t>
  </si>
  <si>
    <t>Non applicable, Une hotline 24h/24 et 7j/7 peut être réservée en standard comme add-on moyennant un supplément.</t>
  </si>
  <si>
    <t>Le compteur d’électromobilité appartient aux propriétaires immobiliers: Offre individuelle
Le compteur d’électromobilité appartient à l’entreprise de service: Offre standard</t>
  </si>
  <si>
    <t>Non applicable, Dans la plupart des cas, le compteur d'e-mobilité fonctionne via CKW. Ainsi, le propriétaire du bien immobilier n'a rien à voir avec l'exploitation de l'e-mobilité.</t>
  </si>
  <si>
    <t>3 année(s)</t>
  </si>
  <si>
    <t>2050 CHF</t>
  </si>
  <si>
    <t>7.5 CHF</t>
  </si>
  <si>
    <t>89 CHF</t>
  </si>
  <si>
    <t>32.4 CHF</t>
  </si>
  <si>
    <t>Zurich, Suisse</t>
  </si>
  <si>
    <t>Offre standard, Solaire et courant minimal, priorisation des stations de recharge individuelles.</t>
  </si>
  <si>
    <t>Le compteur d’électromobilité appartient aux propriétaires immobiliers: Offre standard
Le compteur d’électromobilité appartient à l’entreprise de service: Pas d’offre</t>
  </si>
  <si>
    <t>Offre standard, Aucune indication</t>
  </si>
  <si>
    <t>Vevey, Suisse</t>
  </si>
  <si>
    <t>5 année(s)</t>
  </si>
  <si>
    <t>6.5 CHF</t>
  </si>
  <si>
    <t>Rotkreuz, Suisse</t>
  </si>
  <si>
    <t>2 CHF</t>
  </si>
  <si>
    <t>10 % par transaction</t>
  </si>
  <si>
    <t>Feldmeilen, Suisse</t>
  </si>
  <si>
    <t>Offre standard, Les modes de charge disponibles dépendent du système de gestion de la charge choisi</t>
  </si>
  <si>
    <t>Offre individuelle, Nous proposons des interfaces vers les fichiers VHKA de Rimo, Immotop, Garaiorem, MorLivis, AbaImmo, etc. Chacun de ces logiciels a son propre format de données (par ex. xml).</t>
  </si>
  <si>
    <t>Arbon, Suisse</t>
  </si>
  <si>
    <t>2 année(s)</t>
  </si>
  <si>
    <t>2375 CHF</t>
  </si>
  <si>
    <t>Offre standard, Un WLAN est disponible dans le parking souterrain, ce qui permet aux utilisateurs d'effectuer les mises à jour de leur véhicule confortablement sur leur place de parking. Mises à jour gratuites de la gestion de la recharge et des bornes de recharge.</t>
  </si>
  <si>
    <t>Non applicable, Nous proposons un package complet incluant le service, le transfert de données n'est donc pas nécessaire, mais il peut être configuré si nécessaire.</t>
  </si>
  <si>
    <t>60 mois</t>
  </si>
  <si>
    <t>39.9 CHF</t>
  </si>
  <si>
    <t>2499 CHF</t>
  </si>
  <si>
    <t>9.9 CHF</t>
  </si>
  <si>
    <t>54.9 CHF</t>
  </si>
  <si>
    <t>Kerns, Suisse</t>
  </si>
  <si>
    <t>Le compteur d’électromobilité appartient aux propriétaires immobiliers: Pas d’offre
Le compteur d’électromobilité appartient à l’entreprise de service: Offre standard</t>
  </si>
  <si>
    <t>Offre standard, Un système basé sur le cloud offre de nombreuses possibilités. L'expérience montre que les systèmes immobiliers ne veulent si possible rien avoir à faire avec cela. C'est pourquoi notre offre standard est indépendante, mais tout serait possible par défaut.</t>
  </si>
  <si>
    <t>250 CHF</t>
  </si>
  <si>
    <t>33 CHF</t>
  </si>
  <si>
    <t>Stans, Suisse</t>
  </si>
  <si>
    <t>En cours de développement, Aucune indication</t>
  </si>
  <si>
    <t>Brig, Suisse</t>
  </si>
  <si>
    <t>1700 CHF</t>
  </si>
  <si>
    <t>10 CHF</t>
  </si>
  <si>
    <t>0.1 CHF/kWh</t>
  </si>
  <si>
    <t>Lyss, Suisse</t>
  </si>
  <si>
    <t>Thun, Suisse</t>
  </si>
  <si>
    <t>9 CHF</t>
  </si>
  <si>
    <t>Non applicable, Nous travaillons ici avec le fournisseur tiers eCarUp.</t>
  </si>
  <si>
    <t>10 année(s)</t>
  </si>
  <si>
    <t>2390 CHF</t>
  </si>
  <si>
    <t>32 CHF</t>
  </si>
  <si>
    <t>Olten, Suisse</t>
  </si>
  <si>
    <t>1200 CHF</t>
  </si>
  <si>
    <t>1.3 CHF</t>
  </si>
  <si>
    <t>0.03 CHF/kWh</t>
  </si>
  <si>
    <t>0.05 CHF/kWh</t>
  </si>
  <si>
    <t>Cham, Suisse</t>
  </si>
  <si>
    <t>150 CHF</t>
  </si>
  <si>
    <t>Chur, Suisse</t>
  </si>
  <si>
    <t>8.5 CHF</t>
  </si>
  <si>
    <t>Hünenberg, Suisse</t>
  </si>
  <si>
    <t>Non applicable, Il y a un tarif unique sans mode individuel. L'objectif est d'avoir une solution unique et simple qui puisse être utilisée par toutes les générations : brancher et charger.</t>
  </si>
  <si>
    <t>Fully, Suisse</t>
  </si>
  <si>
    <t>Non applicable, Intégration possible dans les communautés solaires</t>
  </si>
  <si>
    <t>370 CHF</t>
  </si>
  <si>
    <t>51 CHF</t>
  </si>
  <si>
    <t>Hettlingen, Suisse</t>
  </si>
  <si>
    <t>Non applicable, Plug and Charge possible uniquement avec les stations DC.</t>
  </si>
  <si>
    <t>5 CHF</t>
  </si>
  <si>
    <t>0.1 CHF par transaction</t>
  </si>
  <si>
    <t>Bâle, Suisse</t>
  </si>
  <si>
    <t>Offre standard, Code QR. Ce setting est parfois utilisé pour les bornes de recharge semi-privées dans les MFH.</t>
  </si>
  <si>
    <t>800 CHF</t>
  </si>
  <si>
    <t>39 CHF</t>
  </si>
  <si>
    <t>Bachenbülach, ZH, Suisse</t>
  </si>
  <si>
    <t>Offre individuelle, via un terminal de carte de crédit/débit, eCarUp, Swisscharge, Virta</t>
  </si>
  <si>
    <t>Le compteur d’électromobilité appartient aux propriétaires immobiliers: Pas d’offre
Le compteur d’électromobilité appartient à l’entreprise de service: Pas d’offre</t>
  </si>
  <si>
    <t>Offre standard, OCPP</t>
  </si>
  <si>
    <t>Oberdorf NW, Suisse</t>
  </si>
  <si>
    <t>1725 CHF</t>
  </si>
  <si>
    <t>0.06 CHF/kWh</t>
  </si>
  <si>
    <t>35 CHF</t>
  </si>
  <si>
    <t>Tuggen, Suisse</t>
  </si>
  <si>
    <t>Adliswil ZH, Suisse</t>
  </si>
  <si>
    <t>100 CHF</t>
  </si>
  <si>
    <t>7.9 CHF</t>
  </si>
  <si>
    <t>Granges-Paccot, Suisse</t>
  </si>
  <si>
    <t>49 CHF</t>
  </si>
  <si>
    <t>8 CHF</t>
  </si>
  <si>
    <t>Oberriet, Suisse</t>
  </si>
  <si>
    <t>Offre individuelle, Aucune indication</t>
  </si>
  <si>
    <t>En cours de développement, Échange avec les systèmes immobiliers via fichier DTA également possible avec tous les systèmes de gestion courants utilisés par les administrations.</t>
  </si>
  <si>
    <t>530 CHF</t>
  </si>
  <si>
    <t>0.08 CHF/kWh</t>
  </si>
  <si>
    <t>2360 CHF</t>
  </si>
  <si>
    <t>3.75 CHF</t>
  </si>
  <si>
    <t>Steffisburg, Suisse</t>
  </si>
  <si>
    <t>Wettingen, Suisse</t>
  </si>
  <si>
    <t>199 CHF</t>
  </si>
  <si>
    <t>3.5 CHF</t>
  </si>
  <si>
    <t>Oberentfelden, Suisse</t>
  </si>
  <si>
    <t>Offre standard, Contrôle actif de l'activité de chargement via l'application : démarrage et arrêt de la transaction de chargement.</t>
  </si>
  <si>
    <t>Offre standard, Référencement des bornes de recharge et des cartes de recharge / Ouverture et gestion des collaborateurs et des cartes de recharge / Facturation directe via certaines sociétés de gestion de flotte (véhicules de société en leasing), facturation à l'employeur, par exemple pour les véhicules de société (électricité achetée à domicile pour les kilomètres de société).</t>
  </si>
  <si>
    <t>205.4 CHF</t>
  </si>
  <si>
    <t>8.55 CHF</t>
  </si>
  <si>
    <t>10.7 CHF</t>
  </si>
  <si>
    <t>Offre standard, puce de chargement gratuite</t>
  </si>
  <si>
    <t>Munich, Allemagne</t>
  </si>
  <si>
    <t>Offre standard, Code QR</t>
  </si>
  <si>
    <t>Offre individuelle, facturation automatisée pour les voitures de service qui roulent à domicile</t>
  </si>
  <si>
    <t>Offre individuelle, Facturation entièrement automatisée, facturation automatisée des processus de recharge à domicile, recharge ad hoc</t>
  </si>
  <si>
    <t>265 CHF</t>
  </si>
  <si>
    <t>2.5 % par transaction</t>
  </si>
  <si>
    <t>0.2 CHF par transaction</t>
  </si>
  <si>
    <t>4.5 CHF</t>
  </si>
  <si>
    <t>Soleure, Suisse</t>
  </si>
  <si>
    <t>Saint-Gall, Suisse</t>
  </si>
  <si>
    <t>Non applicable, Si la SAK est l'exploitant du RCP, il est possible de charger avec de l'électricité solaire.</t>
  </si>
  <si>
    <t>17 CHF</t>
  </si>
  <si>
    <t>28 CHF</t>
  </si>
  <si>
    <t>Schaffhouse, Suisse</t>
  </si>
  <si>
    <t>2 mois</t>
  </si>
  <si>
    <t>, Aucune indication</t>
  </si>
  <si>
    <t>69 CHF</t>
  </si>
  <si>
    <t>6.9 CHF</t>
  </si>
  <si>
    <t>11.9 CHF</t>
  </si>
  <si>
    <t>20 % par transaction</t>
  </si>
  <si>
    <t>Optionnel dans package supplémentaire, https://smartenergylink.ch/de/elektromobilitaet/lademodi-fur-elektroautos/</t>
  </si>
  <si>
    <t>2345 CHF</t>
  </si>
  <si>
    <t>990 CHF</t>
  </si>
  <si>
    <t>43.5 CHF</t>
  </si>
  <si>
    <t>Muri AG, Suisse</t>
  </si>
  <si>
    <t>Offre standard, SOC charge cible, quantité de charge en kWh et bien plus encore</t>
  </si>
  <si>
    <t>Gossau, Suisse</t>
  </si>
  <si>
    <t>200 CHF</t>
  </si>
  <si>
    <t>Non applicable, swissPass</t>
  </si>
  <si>
    <t>99 CHF</t>
  </si>
  <si>
    <t>12.5 CHF</t>
  </si>
  <si>
    <t>Eschborn, Allemagne</t>
  </si>
  <si>
    <t>Frauenfeld, Suisse</t>
  </si>
  <si>
    <t>60 CHF</t>
  </si>
  <si>
    <t>45 CHF</t>
  </si>
  <si>
    <t>1820 CHF</t>
  </si>
  <si>
    <t>Aarau, Suisse</t>
  </si>
  <si>
    <t>Offre individuelle, Via une plateforme web, compatible avec les mobiles</t>
  </si>
  <si>
    <t>Offre standard, Chargement dynamique commandé par SGE</t>
  </si>
  <si>
    <t>Zoug, Suisse</t>
  </si>
  <si>
    <t>75 CHF</t>
  </si>
  <si>
    <t>Horw, Suisse</t>
  </si>
  <si>
    <t>Offre individuelle, Intégration des bornes de recharge dans la facturation et la gestion des autres flux d'énergie en RCP.</t>
  </si>
  <si>
    <t>Oui</t>
  </si>
  <si>
    <t>Non</t>
  </si>
  <si>
    <t>Non
easee
Zaptec</t>
  </si>
  <si>
    <t>Facture par le fournisseur
Facture par les propriétaires immobiliers</t>
  </si>
  <si>
    <t>Facture par le fournisseur
Facture par les propriétaires immobiliers
Carte de crédit / carte EC
TWINT</t>
  </si>
  <si>
    <t>Facture par le fournisseur
Facture par le fournisseur d’énergie
Facture par les propriétaires immobiliers
Carte de crédit / carte EC</t>
  </si>
  <si>
    <t>Facture par le fournisseur
Facture par les propriétaires immobiliers
Carte de crédit / carte EC
TWINT
La solution efficace dépend du projet</t>
  </si>
  <si>
    <t>Facture par le fournisseur
Carte de crédit / carte EC
TWINT
Rechargement direct du compte par connexion IBAN (en cours de développement)</t>
  </si>
  <si>
    <t>Facture par le fournisseur
Carte de crédit / carte EC</t>
  </si>
  <si>
    <t>Facture par le fournisseur
Facture par le fournisseur d’énergie</t>
  </si>
  <si>
    <t>Facture par le fournisseur
Facture par les propriétaires immobiliers
TWINT
ebill</t>
  </si>
  <si>
    <t>Facture par le fournisseur
Prélèvement automatique / autres méthodes de paiement en cours</t>
  </si>
  <si>
    <t>Facture par le fournisseur
Carte de crédit / carte EC
TWINT
Appli</t>
  </si>
  <si>
    <t>Facture par le fournisseur
Facture par le fournisseur d’énergie
Facture par les propriétaires immobiliers
Carte de crédit / carte EC
TWINT</t>
  </si>
  <si>
    <t>Facture par le fournisseur
Paquet sans souci
WWZ prend en charge l'intégralité du processus de facturation readyhome</t>
  </si>
  <si>
    <t>Facture par le fournisseur
Facture par les propriétaires immobiliers
Carte de crédit / carte EC</t>
  </si>
  <si>
    <t>Régie ou propriétaire immobilier
Installateur
Par Régie ou propriétaire immobilier ou par le prestataire de services de facturation qui utilise zevvy sous son propre logo.</t>
  </si>
  <si>
    <t>Les utilisateurs peuvent se rendre sur notre plateforme amp-it.com, faire une demande d'installation de station de recharge et signer un contrat d'abonnement. Une fois l'installation terminée, les utilisateurs peuvent vérifier leurs recharges, leurs factures et leur contrat sur la même plateforme.</t>
  </si>
  <si>
    <t>Le prix pour l'achat et l'installation de la station de recharge sur le parking privé.Le reste de l'installation (câble plat, etc.) est financé par AMP IT. La subvention cantonale n'est pas incluse. Si une telle subvention est disponible, elle peut être récupérée directement par le client.</t>
  </si>
  <si>
    <t>Location de la station de recharge privée et de l'infrastructure de recharge associée (câbles, etc.)</t>
  </si>
  <si>
    <t>Le propriétaire de la station peut choisir lui-même le tarif de facturation (mais il doit s'agir d'un tarif unique).</t>
  </si>
  <si>
    <t>Mise en place de la station de recharge à partir de C1 en même temps que l'installation de base, installation, mise en service, rapport de sécurité, onboarding, intégration dans un système simple de gestion de la charge --&gt; la station de recharge est prête pour la charge.</t>
  </si>
  <si>
    <t>identique au modèle de prix 1, à ceci près que la station de recharge est louée et non achetée.</t>
  </si>
  <si>
    <t>Comme notre gestion de la charge est indépendante des fabricants, nous pouvons intégrer différentes bornes de recharge de différents fabricants. L'autorisation dépend du fabricant de la station de recharge et non de la gestion de la charge.</t>
  </si>
  <si>
    <t>L'enregistrement sur la station de recharge se fait différemment
selon le système de gestion de la charge choisi. L'inscription sur le portail egonline est effectuée par la gérance immobilière directement sur le portail egonline.</t>
  </si>
  <si>
    <t>L'inscription d'un nouvel utilisateur sur une station de recharge existante est généralement effectuée directement par l'administration, qui transmet la carte RFID de l'utilisateur précédent au nouvel utilisateur et enregistre le changement d'utilisateur sur le portail egonline.
Les nouvelles cartes RFID (par exemple pour une nouvelle station de recharge) sont activées sur place par l'installateur:in et remises à l'utilisateur:in en présence ou avec l'accord de l'administration. L'administration inscrit le nouvel utilisateur sur le portail egonline.</t>
  </si>
  <si>
    <t>Les données de facturation peuvent être transmises à tous les logiciels immobiliers courants (Rimo, Immotop, AbaImmo, ...) ou à un système ERP au moyen d'interfaces. L'électricité, l'eau et la chaleur des utilisateurs dans le bâtiment peuvent également être facturées. En option, des frais mensuels de base peuvent être facturés par station de recharge. Les factures peuvent être établies TVA comprise ou hors TVA.</t>
  </si>
  <si>
    <t>Grâce à un code d'immeuble, les utilisateurs du champ de stationnement peuvent, dès que l'installation de base a été commandée par le propriétaire, commander une station de recharge via notre site Internet.</t>
  </si>
  <si>
    <t>Une fois la station de recharge commandée via le code, le support d'accès est envoyé ou le compte de l'appli est activé pour la borne. Un mode d'emploi est fourni et un tutoriel est disponible sur l'appli.</t>
  </si>
  <si>
    <t>Achat station de recharge, y compris mise en service, installation, remise, assistance, gestion des pannes, 24h/24 et 7j/7.
Non compris, installation électrique à partir de la bande plate jusqu'à la plaque arrière et mesures.</t>
  </si>
  <si>
    <t xml:space="preserve">
Notre offre comprend
Conseil et analyse de votre situation ; planification de l'infrastructure de base selon la norme SIA 2060 en collaboration avec votre installateur domestique.
Gestion de la consommation d'électricité (gestion de la charge statique / dynamique)
Livraison et configuration des bornes de recharge
Facturation transparente et simple du courant de charge directement avec EnBAG.
L'offre peut être étendue jusqu'à 200 places de recharge.
La station de recharge peut être achetée ou louée - selon le type d'utilisation. La condition préalable est un raccordement électrique dans le bâtiment (niveau d'extension B "Power to building"). En cas de doute, contactez nos experts. </t>
  </si>
  <si>
    <t>Les propriétaires font réaliser une installation de base à leurs frais, les habitants/utilisateurs peuvent ensuite acheter ou louer une station de recharge chez nous.</t>
  </si>
  <si>
    <t>Achat station de recharge, installation, configuration et instruction, TVA.</t>
  </si>
  <si>
    <t>Nous ouvrons l'installation sur le portail Zaptec et n'avons besoin que de l'adresse e-mail pour activer la station de recharge pour l'utilisateur final. Il reçoit ensuite un e-mail avec les données d'accès.</t>
  </si>
  <si>
    <t>Coûts de connexion (intégration de la station de recharge dans le système)</t>
  </si>
  <si>
    <t>L'habitant commande la station de recharge dans la boutique en ligne d'IMOVAcharge. Notre partenaire électricien, qui a réalisé l'installation de base, la monte ensuite.</t>
  </si>
  <si>
    <t>Pour le segment immobilier, nous installons un compteur à notre nom pour la station de recharge et payons la facture avec le fournisseur d'électricité. 
Pour le segment des entreprises (recharge pour les employés) : En règle générale, nous installons nos stations de recharge après le compteur de l'entreprise. Dans ce cas, l'entreprise paie l'électricité et nous payons l'entreprise pour l'électricité consommée par les bornes de recharge.</t>
  </si>
  <si>
    <t>Dans les immeubles d'habitation, si cela est financièrement supportable, nous prééquipons généralement l'ensemble de la place de parking avec C1 selon la norme SIA 2060. Si un nouvel utilisateur souhaite avoir accès à une station de recharge sur son parking, il nous en fait la demande et nous installons une station de recharge sur son parking. L'utilisateur peut acheter ou louer la station de recharge.</t>
  </si>
  <si>
    <t>Si le propriétaire du bâtiment choisit l'option Contracting pour le pré-équipement et que l'utilisateur choisit de louer sa station de recharge, les tarifs suivants s'appliquent à lui :
CHF 370 de frais d'activation uniques.</t>
  </si>
  <si>
    <t>Cela comprend l'amortissement du pré-équipement au niveau C2, l'installation et la location de la station de recharge ainsi que le service de refacturation.</t>
  </si>
  <si>
    <t xml:space="preserve">INERA rassemble une dizaine de distributeurs d’énergie de Suisse occidentale. Notre mission est d'accompagner nos actionnaire dans les défis liés à la Stratégie énergétique 2050 en leur proposant de mutualiser leurs ressources et en créant ensemble de nouveaux produits et services.
Concernant la mobilité électrique, INERA propose des services innovants pour la recharge privée, publique et en entreprise. Notre solution Charg’Immo permet par exemple aux habitants d’immeubles d’accéder facilement à une station de recharge sur leur place de parc. </t>
  </si>
  <si>
    <t>Location de la station de recharge, backend, frais de facturation, dépannage (à distance). Prix TVA incluse.</t>
  </si>
  <si>
    <t>La commande de la station de recharge s'effectue via le formulaire de commande sur notre portail client. Ensuite, EWN se charge de l'ensemble du processus, de l'installation à l'instruction et à la facturation de la station de recharge. Le pack sans souci de Nidwald pour Nidwald.</t>
  </si>
  <si>
    <t>Le client commande la station de recharge sur le portail client. 
Le service clientèle ouvre le client et lui envoie le lien d'inscription avec les données d'accès à la station de recharge.</t>
  </si>
  <si>
    <t>Borne de recharge ZapCharger PRO MID 1'475 CHF
Mise en service et intégration du système 250 CHF
Une clé de recharge RFID pour l'activation de la station de recharge.
Instruction sur place du client final.</t>
  </si>
  <si>
    <t>Frais de service
1) Gestion du système de recharge
2) Contrôle de plausibilité des données de mesure par station de recharge
3) Facturation des coûts d'électricité par station de recharge
4) Surveillance à distance de la fonctionnalité du système de charge
5) Part du prix de base de la mesure principale du système de charge</t>
  </si>
  <si>
    <t>Le tarif de mobilité, qui est publié chaque année, est facturé. 
Ce produit est valable dans la zone d'approvisionnement d'EWN pour les systèmes de recharge installés.
systèmes de recharge avec la solution nidwaldienne (compteur de facturation
de EWN Distribution, gestion de la recharge, station de recharge intelligente avec
compteur MID intégré).
Facturation
Les coûts de l'électricité pour l'électromobilité sont indiqués de manière transparente sur la facture d'électricité d'EWN.
Qualité
La qualité de l'électricité provient à 50 % d'installations hydroélectriques et à 50 % d'installations de production d'électricité.
d'installations photovoltaïques dans le canton de Nidwald (EWNNatur).</t>
  </si>
  <si>
    <t>Mise en service et intégration du système
Une clé de recharge RFID pour activer la station de recharge. 
Instruction des clients finaux sur place.</t>
  </si>
  <si>
    <t>Location de la station de recharge, maintenance et entretien ainsi que licence pour le backend et mise en service côté logiciel.</t>
  </si>
  <si>
    <t>Il est également possible d'acheter la station de recharge pour 1 830 CHF au lieu de la louer.</t>
  </si>
  <si>
    <t>Première installation à partir d'une bande plate, petit matériel inclus, station de recharge incluse, essais électriques inclus, mise en service côté logiciel inclus.</t>
  </si>
  <si>
    <t>Avec la station de recharge Partino, la commande et l'optimisation monophasées sont possibles. Sinon, l'optimisation de la charge dépend du type de station de charge utilisé.</t>
  </si>
  <si>
    <t>L'exploitant de la station et l'utilisateur ouvrent un compte Partino sur https://partino-chf.evc-net.com/. Nos chefs de projet discutent par téléphone avec l'exploitant de la borne/l'utilisateur de toutes les informations importantes et configurent les bornes de recharge selon les indications du client dans le backend Partino. Les interventions sur place ne sont généralement pas nécessaires. Dans le cas contraire, la facturation se fait en fonction du lieu et du temps de déplacement ou l'électricien responsable est instruit.</t>
  </si>
  <si>
    <t>Décompte - Pour mise à disposition des données
Décompte - Facturation et envoi
Décompte - Encaissement
Portail Web de gestion des utilisateurs
Liste blanche (utilisateurs spéciaux)
Différents niveaux tarifaires
Réglage d’un tarif d’énergie propre
Gestion des incidents
Télémaintenance
Fonction de reporting
Fonction de mandant
Mise à jour possible pour la facturation en tant que station de recharge publique</t>
  </si>
  <si>
    <t>Facturation sans supplément, encaissement, mises à jour en direct, helpdesk, télémaintenance, téléconfiguration, dépannage à distance, outil de gestion, monitoring en direct, évaluation / analyse, gestion des bornes, gestion des cartes, accès station de recharge, blocage, déblocage, consultation de l'état, réinitialisation</t>
  </si>
  <si>
    <t>L'OPTION-3 (facturation automatique sans supplément sur l'électricité achetée) est le modèle d'abonnement le plus utilisé pour les bornes de recharge dans les immeubles à plusieurs logements. Le tarif d'électricité réglé par l'exploitant de la station est versé au bénéficiaire du paiement sans aucune déduction.</t>
  </si>
  <si>
    <t>Facturation sans majoration, encaissement, mises à jour en direct, helpdesk, télémaintenance, configuration à distance, dépannage à distance, outil de gestion, monitoring en direct, évaluation / analyse, gestion des bornes, gestion des cartes, accès station de recharge, blocage, déblocage, réinitialisation, gestion des collaborateurs.</t>
  </si>
  <si>
    <t>BUSINESS-3 (facturation automatique sans supplément sur l'électricité achetée) est le modèle d'abonnement le plus utilisé pour les stations de recharge d'entreprise. Contrairement à l'OPTION-4, ce modèle d'abonnement est spécialement conçu pour les entreprises qui comptent de nombreux utilisateurs différents de chaque station de recharge. Chaque station de recharge peut être exploitée individuellement avec un modèle d'abonnement adapté (par ex. bâtiments résidentiels et commerciaux). 
Le tarif d'électricité défini par l'exploitant de la station est versé sans déduction au bénéficiaire du paiement. Il est possible d'enregistrer différents groupes d'utilisateurs avec différents tarifs. Des groupes de recharge avec des utilisateurs sans frais de recharge sont également possibles sans restriction.</t>
  </si>
  <si>
    <t>Les processus de recharge sont facturés mensuellement, les coûts d'exploitation de la station de recharge sont facturés trimestriellement.</t>
  </si>
  <si>
    <t>Location de la station de recharge</t>
  </si>
  <si>
    <t>Il s'agit uniquement de la location d'une station de recharge.</t>
  </si>
  <si>
    <t>Frais de location de la station de recharge, y compris l'installation, le service de facturation, la licence.</t>
  </si>
  <si>
    <t>CHF 1'350 : Planification de l'exécution, logistique, avis d'installation, rapport de sécurité (SiNa), installation électrique, configuration gestion de la charge, solution de facturation, 
Onboarding utilisateurs, envoi RFID
Comme station de recharge, il est possible de se procurer easee (CHF 995, pris en compte ci-dessus) et Zaptec (CHF 1'505).</t>
  </si>
  <si>
    <t>L'électricien peut remplir le formulaire d'intégration pour la station de recharge. Ensuite, swisscharge libère la station de recharge pour les locataires.</t>
  </si>
  <si>
    <t>Onboarding, installation, configuration de la station de recharge</t>
  </si>
  <si>
    <t>Matériel, installation de la station de recharge, plaque arrière non comprise.</t>
  </si>
  <si>
    <t>Onboarding, installation et configuration de la station de recharge</t>
  </si>
  <si>
    <t>Installation, matériel de la station de recharge y compris plaque arrière</t>
  </si>
  <si>
    <t>Onboarding, aménagement, setup, installation, matériel de la station de recharge, plaque arrière non comprise</t>
  </si>
  <si>
    <t>La station de recharge est montée par l'installateur et mise en ligne par nos soins dans le backend.</t>
  </si>
  <si>
    <t>Si la station de recharge est achetée Setup 0.-- Si la station de recharge est louée Setup 75.--</t>
  </si>
  <si>
    <t>Offre standard, Comme notre gestion de la charge est indépendante des fabricants, nous pouvons intégrer différentes bornes de recharge de différents fabricants. L'autorisation dépend du fabricant de la station de recharge et non de la gestion de la charge.</t>
  </si>
  <si>
    <t>Offre standard, Les données de facturation peuvent être transmises à tous les logiciels immobiliers courants (Rimo, Immotop, AbaImmo, ...) ou à un système ERP au moyen d'interfaces. L'électricité, l'eau et la chaleur des utilisateurs dans le bâtiment peuvent également être facturées. En option, des frais mensuels de base peuvent être facturés par station de recharge. Les factures peuvent être établies TVA comprise ou hors TVA.</t>
  </si>
  <si>
    <t>Non applicable, Avec la station de recharge Partino, la commande et l'optimisation monophasées sont possibles. Sinon, l'optimisation de la charge dépend du type de station de charge utilisé.</t>
  </si>
  <si>
    <t>Modèle de prix 1: AMP IT Home</t>
  </si>
  <si>
    <t>Modèle de prix 2: AMP IT Volt</t>
  </si>
  <si>
    <t>Modèle de prix 1: Pay as you use</t>
  </si>
  <si>
    <t>Modèle de prix 2: Kreditor</t>
  </si>
  <si>
    <t>Modèle de prix 1: ChargeOne Immo mit Grundgebühr</t>
  </si>
  <si>
    <t>Modèle de prix 1: Abrechnung E-Mobilität</t>
  </si>
  <si>
    <t>Modèle de prix 2: Abrechnung und Inkasso E-Mobilität</t>
  </si>
  <si>
    <t>Modèle de prix 1: Kaufmodell</t>
  </si>
  <si>
    <t>Modèle de prix 2: Mietmodell</t>
  </si>
  <si>
    <t>Modèle de prix 1: MOBILITY</t>
  </si>
  <si>
    <t>Modèle de prix 1: Standard</t>
  </si>
  <si>
    <t>Modèle de prix 1: E-Mob Flex</t>
  </si>
  <si>
    <t>Modèle de prix 1: Flexible</t>
  </si>
  <si>
    <t>Modèle de prix 2: Invest</t>
  </si>
  <si>
    <t>Modèle de prix 3: User-Paid</t>
  </si>
  <si>
    <t>Modèle de prix 1: Ladelösung Mehrfamilienhaus (Kaufmodell)</t>
  </si>
  <si>
    <t>Modèle de prix 2: Ladelösung Mehrfamilienhaus (Mietmodell)</t>
  </si>
  <si>
    <t>Modèle de prix 1: Abo "Pro"</t>
  </si>
  <si>
    <t>Modèle de prix 2: Abo "Start"</t>
  </si>
  <si>
    <t>Modèle de prix 1: start</t>
  </si>
  <si>
    <t>Modèle de prix 2: smart</t>
  </si>
  <si>
    <t>Modèle de prix 3: complete</t>
  </si>
  <si>
    <t>Modèle de prix 1: e-charge@home</t>
  </si>
  <si>
    <t>Modèle de prix 1: LADESTROM MFH</t>
  </si>
  <si>
    <t>Modèle de prix 1: Ladestationskauf und Installation ab Flachbandkabel</t>
  </si>
  <si>
    <t>Modèle de prix 2: Miete der Ladestation ab Flachbandkabel</t>
  </si>
  <si>
    <t>Modèle de prix 1: charge:IMMO - Standard</t>
  </si>
  <si>
    <t>Modèle de prix 1: Charg'Immo+</t>
  </si>
  <si>
    <t>Modèle de prix 1: Privat</t>
  </si>
  <si>
    <t>Modèle de prix 1: Mobilitätsabo - Miete Ladestation</t>
  </si>
  <si>
    <t>Modèle de prix 2: Mobilitätsabo - Kauf Ladestation</t>
  </si>
  <si>
    <t>Modèle de prix 1: Nidwaldner-Lösung Kaufmodell</t>
  </si>
  <si>
    <t>Modèle de prix 2: Nidwaldner-Lösung Mietmodell</t>
  </si>
  <si>
    <t>Modèle de prix 1: MOVE Immo</t>
  </si>
  <si>
    <t>Modèle de prix 1: E-Mobility Go!</t>
  </si>
  <si>
    <t>Modèle de prix 2: E-Mobility ZEV</t>
  </si>
  <si>
    <t>Modèle de prix 3: E-Mobility VEWA</t>
  </si>
  <si>
    <t>Modèle de prix 1: Privates Modell</t>
  </si>
  <si>
    <t>Modèle de prix 1: OPTION-4</t>
  </si>
  <si>
    <t>Modèle de prix 2: BUSINESS-3 (Firmenladestationen)</t>
  </si>
  <si>
    <t>Modèle de prix 1: reev Connect - Lizenz Pro</t>
  </si>
  <si>
    <t>Modèle de prix 2: reev Connect - Lizenz Compact</t>
  </si>
  <si>
    <t>Modèle de prix 1: E-Mobility Light</t>
  </si>
  <si>
    <t>Modèle de prix 2: E-Mobility Standard</t>
  </si>
  <si>
    <t>Modèle de prix 3: Ladestationsmiete</t>
  </si>
  <si>
    <t>Modèle de prix 1: Kauf Modell</t>
  </si>
  <si>
    <t>Modèle de prix 2: Mietmodell C2</t>
  </si>
  <si>
    <t>Modèle de prix 3: Mietmodell C2</t>
  </si>
  <si>
    <t>Modèle de prix 1: immocharge basic</t>
  </si>
  <si>
    <t>Modèle de prix 2: immocharge Premium</t>
  </si>
  <si>
    <t>Modèle de prix 1: Modèle de location de la station de recharge</t>
  </si>
  <si>
    <t>Modèle de prix 2: Mietmodell Anschluss + Ladestation</t>
  </si>
  <si>
    <t>Modèle de prix 3: Kaufmodell Ladestation</t>
  </si>
  <si>
    <t>Modèle de prix 1: Individuelle Abrechnung</t>
  </si>
  <si>
    <t>Modèle de prix 1: readyhome+</t>
  </si>
  <si>
    <t>Modèle de prix 1: zevvy Lite</t>
  </si>
  <si>
    <t>Modèle de prix: aucune indication</t>
  </si>
  <si>
    <t>Modèle de prix 1</t>
  </si>
  <si>
    <t>Coûts uniques par station de recharge</t>
  </si>
  <si>
    <t>https://amp-it.ch/</t>
  </si>
  <si>
    <t>https://www.smart-mobility.ch/fr</t>
  </si>
  <si>
    <t>https://blockstrom.com/fr/</t>
  </si>
  <si>
    <t>https://fr.clemap.com/</t>
  </si>
  <si>
    <t>https://www.climkit.io/fr/</t>
  </si>
  <si>
    <t>https://web.ecarup.com/en/home/</t>
  </si>
  <si>
    <t>https://www.energie360.ch/fr/nos-services/mobilite/</t>
  </si>
  <si>
    <t>https://www.ewz.ch/fr/clients-commerciaux/mobilite-electrique/solutions-pour-vehicules-electriques/stations-de-recharge-pour-immeubles.html</t>
  </si>
  <si>
    <t>https://juice.world/fr/</t>
  </si>
  <si>
    <t>https://www.migrol.ch/fr/mobilit%C3%A9/e-mobilit%C3%A9/</t>
  </si>
  <si>
    <t>https://move.ch/fr/</t>
  </si>
  <si>
    <t>https://www.neovac.ch/fr/e-mobility</t>
  </si>
  <si>
    <t>https://www.novagrid.ch/offre/rcp</t>
  </si>
  <si>
    <t>https://reev.com/fr/</t>
  </si>
  <si>
    <t>https://www.sintio.ch/fr/</t>
  </si>
  <si>
    <t>https://smartenergylink.ch/fr/electromobilite/</t>
  </si>
  <si>
    <t>https://swisscharge.ch/fr/</t>
  </si>
  <si>
    <t>https://www.techem.com/ch/fr</t>
  </si>
  <si>
    <t>The Mobility House AG →</t>
  </si>
  <si>
    <t>The Mobility House AG</t>
  </si>
  <si>
    <t>Le système de gestion de la charge et de l'énergie ChargePilot® offre un système global pour une exploitation rentable de l'infrastructure de charge. Le produit se compose d'une solution matérielle locale, de progiciels et d'une application web. Grâce à des interfaces standardisées, ChargePilot® est compatible avec les stations de recharge et les systèmes tiers de nombreux fabricants, ce qui garantit l'indépendance vis-à-vis des fournisseurs. Le système permet une adaptation flexible de l'étendue des fonctions grâce à la sélection de composants matériels et logiciels. Outre la gestion intelligente de la charge, ChargePilot® comprend des fonctions telles que la gestion de l'authentification, l'intégration d'un système de facturation ainsi que des statistiques et des possibilités d'analyse.</t>
  </si>
  <si>
    <t>ChargePilot in Verbindung mit Monta oder Drittsystemen</t>
  </si>
  <si>
    <t>www.mobilityhouse.com</t>
  </si>
  <si>
    <t>https://www.mobilityhouse.com/ch_de/chargepilot/schnittstellen#ladestationen</t>
  </si>
  <si>
    <t>Offre standard, Selon l'utilisation d'un système tiers en combinaison avec ChargePilot</t>
  </si>
  <si>
    <t>En fonction des souhaits du client et du projet</t>
  </si>
  <si>
    <t>Selon l'utilisation d'un système tiers en combinaison avec ChargePilot</t>
  </si>
  <si>
    <t>Combinaison possible de stations AC et DC, par ex. ABB, ABL, Alfen, Alpitronic, KEBA, etc.</t>
  </si>
  <si>
    <t>ChargePilot en combinaison avec Monta ou des systèmes tiers</t>
  </si>
  <si>
    <t>info@sintio.ch</t>
  </si>
  <si>
    <t>3.50 CHF</t>
  </si>
  <si>
    <t>Autofinancement
Modèle de location de la station de recharge
Full Contracting (incl. installation de base)</t>
  </si>
  <si>
    <t>Immobilier, Business &amp; Flotte, Public</t>
  </si>
  <si>
    <t>Toutes les stations de recharge courantes sont compatibles avec notre backend. L'exigence minimale pour les stations de recharge est l'OCPP 1.6.</t>
  </si>
  <si>
    <t>Swisspass</t>
  </si>
  <si>
    <t>Toutes les stations de recharge courantes sont compatibles avec notre backend. L'exigence minimale pour les stations de recharge est OCPP 1.6.</t>
  </si>
  <si>
    <t>Offre standard, Swisspass</t>
  </si>
  <si>
    <t>39.90 CHF</t>
  </si>
  <si>
    <t>29.90 CHF</t>
  </si>
  <si>
    <t>Permettez aux locataires et aux propriétaires par étage de charger des véhicules électriques. Nous nous chargeons de la planification et de la réalisation de l'installation électrique de base pour l'installation d'une infrastructure de recharge dans votre immeuble et proposons des offres adaptées aux locataires et aux propriétaires par étage ainsi qu'aux entreprises commerciales.
- Extension flexible et adaptée aux besoins de l'infrastructure de recharge
- Facturation individuelle et transparente des processus de recharge
- Suivi complet de la clientèle pour une expérience de recharge sans faille</t>
  </si>
  <si>
    <t>IWB coordonne l'installation, la programmation et la mise en service de la station de recharge.</t>
  </si>
  <si>
    <t>Via le site Web – Formulaire général
Téléphone
E-mail</t>
  </si>
  <si>
    <t>L'inscription des utilisateurs de stations de recharge (locataires/propriétaires d'étages) est effectuée par IWB via le backend des stations de recharge.</t>
  </si>
  <si>
    <t>easee Charge, Zaptec Pro, autres stations de recharge sur demande</t>
  </si>
  <si>
    <t>Via le cloud
Gestion de la charge par radio (protocole radio EaseeLink RF)</t>
  </si>
  <si>
    <t>Installation station de recharge à partir de C1, onboarding, SiNa, remise. Prix TVA incluse. Pas de frais supplémentaires.</t>
  </si>
  <si>
    <t>1875 CHF</t>
  </si>
  <si>
    <t>Installation à partir de C1, matériel station de recharge y compris gestion de la charge statique, rapport de sécurité (SiNa), onboarding/backend. Pas d'autres frais. Prix TVA incluse.</t>
  </si>
  <si>
    <t>9.90 CHF</t>
  </si>
  <si>
    <t>Le propriétaire du bien immobilier doit payer 9.90 CHF par mois. Celui-ci fixe lui-même le prix pour l'utilisateur final.</t>
  </si>
  <si>
    <t>Aziende Industriali di Lugano (AIL) SA →</t>
  </si>
  <si>
    <t>eeproperty SA →</t>
  </si>
  <si>
    <t>Eponet AG →</t>
  </si>
  <si>
    <t>mygrid AG →</t>
  </si>
  <si>
    <t>Aziende Industriali di Lugano (AIL) SA</t>
  </si>
  <si>
    <t>YourCharge AIL</t>
  </si>
  <si>
    <t>E-Mail</t>
  </si>
  <si>
    <t>prodotti@ail.ch</t>
  </si>
  <si>
    <t>058 470 78 11</t>
  </si>
  <si>
    <t>Tessin</t>
  </si>
  <si>
    <t>keine Angabe</t>
  </si>
  <si>
    <t>0 % pro Transaktion</t>
  </si>
  <si>
    <t>0 CHF pro Transaktion</t>
  </si>
  <si>
    <t>Lugano, Suisse</t>
  </si>
  <si>
    <t>Lugano</t>
  </si>
  <si>
    <t>Gestion de la charge
Matériel (stations de recharge)
Installation</t>
  </si>
  <si>
    <t>Abonnement avec prix fixe mensuel + supplément sur le courant de charge (par kWh)
Abonnement avec prix fixe mensuel + pourcentage de supplément par transaction
Abonnement avec prix fixe mensuel + supplément fixe par transaction</t>
  </si>
  <si>
    <t>Décompte - Encaissement
Gestion de la charge
Portail Web de gestion des utilisateurs
Liste blanche (utilisateurs spéciaux)
Différents niveaux tarifaires
Réglage d’un tarif d’énergie propre
Gestion des incidents
Télémaintenance
Dépannage sur place
Fonction de reporting
Fonction de mandant
Décompte des stations de recharge publiques (p. ex. places de stationnement pour visiteurs)
Option de Roaming pour les stations de recharge publiques (p. ex. places de stationnement pour visiteurs)</t>
  </si>
  <si>
    <t>Appli
Aperçu des transactions
Visualisation de ses propres consommations
Hotline uniquement pendant les heures de bureau
Hotline 24/7</t>
  </si>
  <si>
    <t>Nous proposons des solutions complètes, qui vont du conseil à la remise finale et au suivi par nos experts, en passant par le contrôle technique et l'installation.
Nos solutions, conçues dans les moindres détails, conviennent aux : Maisons individuelles, immeubles collectifs (y compris la facturation et l'encaissement), flottes d'entreprises, collaborateurs et visiteurs.</t>
  </si>
  <si>
    <t>eeproperty SA</t>
  </si>
  <si>
    <t>info@eeproperty.com</t>
  </si>
  <si>
    <t>058 590 67 67</t>
  </si>
  <si>
    <t>Lutry</t>
  </si>
  <si>
    <t>Scan &amp; Charge via un QR-Code</t>
  </si>
  <si>
    <t>Hotline 8h-22h 7/7</t>
  </si>
  <si>
    <t>tarif convenu avec le client</t>
  </si>
  <si>
    <t>Via le cloud
Par passerelle locale / station locale
Selon la marque de la station de recharge souhaitée, les deux options sont possibles (nous sommes compatibles avec toutes les stations de recharge qui supportent le standard OCPP)</t>
  </si>
  <si>
    <t>E-mail
Via le site Web – Formulaire général
Via le site Web – Formulaire avec indication d’un lien spécifique à l’immeuble ou d’un code QR
En téléchargeant l'application mobile ou en scannant un code QR directement sur la borne de rechargement</t>
  </si>
  <si>
    <t>Nous souhaitons développer à l'avenir des interfaces avec des portails immobiliers</t>
  </si>
  <si>
    <t>Supplément sur le courant de charge (par kWh) (sans prix fixe mensuel)
Abonnement avec prix fixe mensuel + supplément sur le courant de charge (par kWh)</t>
  </si>
  <si>
    <t>Décompte - Pour mise à disposition des données
Décompte - Facturation et envoi
Décompte - Encaissement
Gestion de la charge
Portail Web de gestion des utilisateurs
Liste blanche (utilisateurs spéciaux)
Différents niveaux tarifaires
Réglage d’un tarif d’énergie propre
Gestion des incidents
Télémaintenance
Dépannage sur place
Fonction de reporting
Décompte des stations de recharge publiques (p. ex. places de stationnement pour visiteurs)
Option de Roaming pour les stations de recharge publiques (p. ex. places de stationnement pour visiteurs)
Mise à jour automatisée en cas de modification des tarifs d’électricité d’EAE</t>
  </si>
  <si>
    <t>Nous développons actuellement un système de facturation des charges et travaillons à proposer une solution complète. Toutefois, nous fournissons déjà un système de gestion et de facturation des buanderies communes, qui peut être utilisé via la même application. Cela permet une utilisation simple et pratique ainsi qu'une gestion centralisée de plusieurs services.</t>
  </si>
  <si>
    <t>Eponet AG</t>
  </si>
  <si>
    <t>www.eponet.ch</t>
  </si>
  <si>
    <t>info@eponet.ch</t>
  </si>
  <si>
    <t>043 844 40 30</t>
  </si>
  <si>
    <t>Romanshorn</t>
  </si>
  <si>
    <t>Abrechnungslösung
Lastmanagement
Mietmodell
Betrieb der Ladestationen (Ladestation gehört Eigentümer:in oder Mieter:in. Aber inkl. Fernwartung / Störungsbehebung vor Ort / o.Ä.)
Energiemanagement
Weitere Abrechnungen (z.B. ZEV)
EMP
CPO</t>
  </si>
  <si>
    <t>Flat Rate</t>
  </si>
  <si>
    <t>toutes les possibilités sont disponibles</t>
  </si>
  <si>
    <t>via le portail Eponet</t>
  </si>
  <si>
    <t>Décompte - Pour mise à disposition des données
Décompte - Facturation et envoi
Décompte - Encaissement
Gestion de la charge
Portail Web de gestion des utilisateurs
Réglage d’un tarif d’énergie propre
Gestion des incidents
Télémaintenance
Fonction de reporting
Fonction de mandant
Décompte des stations de recharge publiques (p. ex. places de stationnement pour visiteurs)
Option de Roaming pour les stations de recharge publiques (p. ex. places de stationnement pour visiteurs)
Mise à jour automatisée en cas de modification des tarifs d’électricité d’EAE
Capacité de décompter la charge bidirectionnelle</t>
  </si>
  <si>
    <t>Portail Web
Contrôle actif de l’activité de chargement
Aperçu des transactions
Visualisation de ses propres consommations
Hotline uniquement pendant les heures de bureau
Accès aux stations de recharge publiques du même fournisseur avec le même compte
Accès aux stations de recharge publiques d’autres fournisseurs avec le même compte (Roaming)</t>
  </si>
  <si>
    <t>Eponet offre sur un seul portail un outil de gestion qui, basé sur une approche globale et une architecture logicielle modulaire, comprend des solutions flexibles, évolutives et surtout indépendantes des marques pour l'électromobilité, la gestion de la charge, la gestion de l'énergie, le contrôle des machines, le smart metering, le contrôle d'accès et la gestion du temps.
L'outil de gestion d'Eponet fournit aux entreprises, aux autorités et aux organisations de tous types et de toutes tailles de vastes possibilités et des données en temps réel afin de se positionner de manière efficace et orientée vers l'avenir sur les thèmes stratégiquement importants de la disponibilité de l'énergie et du tournant de la mobilité.</t>
  </si>
  <si>
    <t>mygrid AG</t>
  </si>
  <si>
    <t>mygrid Cloud</t>
  </si>
  <si>
    <t>www.mygrid.ch</t>
  </si>
  <si>
    <t>info@mygrid.ch</t>
  </si>
  <si>
    <t>Hendschiken</t>
  </si>
  <si>
    <t>easee
Garo
Zaptec
DEFA</t>
  </si>
  <si>
    <t>Exploitation des stations de recharge (la station de recharge appartient au propriétaire ou au locataire. Mais y compris télémaintenance / dépannage sur place / ou autre)</t>
  </si>
  <si>
    <t>Toutes les stations de recharge avec OCPP 1.6/2.0.1 ou intégration API</t>
  </si>
  <si>
    <t>Abonnement à prix fixe mensuel (sans supplément)
Supplément sur le courant de charge (par kWh) (sans prix fixe mensuel)
Supplément fixe par transaction (sans prix fixe mensuel)
Pourcentage de supplément par transaction (sans prix fixe mensuel)</t>
  </si>
  <si>
    <t>pas applicable</t>
  </si>
  <si>
    <t xml:space="preserve">
mygrid propose des solutions intelligentes et pérennes pour l'e-mobilité et la facturation de l'énergie. L'application conviviale mygrid permet de gérer facilement les stations de recharge, de communiquer les prix en temps réel et de numériser les processus. Que ce soit pour les entreprises, les immeubles collectifs ou les cercles fermés d'utilisateurs, mygrid simplifie l'exploitation et réduit les dépenses. Notre plateforme innovante permet un contrôle total des données, des revenus et des coûts, tout en étant prête à répondre aux exigences de demain.</t>
  </si>
  <si>
    <t>En cours de développement, Pas d’offre</t>
  </si>
  <si>
    <t>Le compteur d’électromobilité appartient aux propriétaires immobiliers: Offre standard
Le compteur d’électromobilité appartient à l’entreprise de service:  Offre individuelle</t>
  </si>
  <si>
    <t>Lutry, Suisse</t>
  </si>
  <si>
    <t>Offre standard, Scan &amp; Charge via un QR-Code</t>
  </si>
  <si>
    <t>Offre standard, Hotline 8h-22h 7/7</t>
  </si>
  <si>
    <t>Le compteur d’électromobilité appartient aux propriétaires immobiliers: Offre standard
Le compteur d’électromobilité appartient à l’entreprise de service:  Offre standard</t>
  </si>
  <si>
    <t>En cours de développement, Nous souhaitons développer à l'avenir des interfaces avec des portails immobiliers</t>
  </si>
  <si>
    <t>5  année(s)</t>
  </si>
  <si>
    <t>Modèle de prix: non disponible</t>
  </si>
  <si>
    <t>Romanshorn, Suisse</t>
  </si>
  <si>
    <t>0.01 CHF/kWh</t>
  </si>
  <si>
    <t>Hendschiken, Suisse</t>
  </si>
  <si>
    <t>1  année(s)</t>
  </si>
  <si>
    <t>10 % pro Transaktion</t>
  </si>
  <si>
    <t>Facture par le fournisseur
Facture par les propriétaires immobiliers
Carte de crédit / carte EC
TWINT
PayPal
ebill</t>
  </si>
  <si>
    <t>CLEMAP aspire à un monde où les personnes, les appareils, les bâtiments et les industries comprennent leurs flux énergétiques et travaillent ensemble à une utilisation durable de l'énergie. L'entreprise propose des solutions de gestion de charge évolutives et modulaires. Avec ces solutions, CLEMAP relève le défi de gérer et de contrôler efficacement la flexibilité des différents producteurs et consommateurs d'énergie, que ce soit dans des immeubles collectifs, des zones commerciales, des installations industrielles, des centres commerciaux, des aires d'autoroute ou des dépôts logistiques. En tant que partenaire, nous aidons les clients industriels, les installateurs électriciens et les fournisseurs d'énergie en Suisse et dans les pays voisins à utiliser l'énergie de manière efficace.</t>
  </si>
  <si>
    <t>clever@clemap.com</t>
  </si>
  <si>
    <t>Par transformateur de courant
Directement sur le compteur (numérique, y compris l’interface)
Compteurs préinstallés</t>
  </si>
  <si>
    <t>Offre standard, L'accès est également possible via un code QR = carte de crédit, un terminal de paiement et Twint.</t>
  </si>
  <si>
    <t>Offre standard, En plus du mode de recharge PV et du mode de recharge à tarif réduit, vous pouvez également saisir des horaires individuels pour la recharge. À partir de 2026, un mode de recharge « Smart Charging » sera disponible, permettant aux utilisateurs de bénéficier d'une plus grande flexibilité et ainsi de profiter de réductions/primes.</t>
  </si>
  <si>
    <t>L'accès est également possible via un code QR = carte de crédit, un terminal de paiement et Twint.</t>
  </si>
  <si>
    <t>En plus du mode de recharge PV et du mode de recharge à tarif réduit, vous pouvez également saisir des horaires individuels pour la recharge. À partir de 2026, un mode de recharge « Smart Charging » sera disponible, permettant aux utilisateurs de bénéficier d'une plus grande flexibilité et ainsi de profiter de réductions/primes.</t>
  </si>
  <si>
    <t>München, Allemagne</t>
  </si>
  <si>
    <t>parking@mobilityhouse.com</t>
  </si>
  <si>
    <t>+ 49 89 4161 430 10</t>
  </si>
  <si>
    <t>München</t>
  </si>
  <si>
    <t>En fonction du pack de services réservé, nous proposons différentes options : du « tout faire soi-même » au « service complet », hors fourniture d'électricité.</t>
  </si>
  <si>
    <t>ABB
ABL
Alfen
Alpitronic
ChargeLine (Peblar)
Ekoenergetyka
Heliox
KEBA
Kempower
Mennekes
Schneider Electric
Sungrow
Technagon
Walther-Werke</t>
  </si>
  <si>
    <t>via une unité de commande Smart Charging locale en combinaison avec le Cloud / LEM interne de la station de recharge</t>
  </si>
  <si>
    <t>Par transformateur de courant
Alternative : connexion d'un SGE tiers via Modbus</t>
  </si>
  <si>
    <t>Offre standard, ISO 15118</t>
  </si>
  <si>
    <t>ISO 15118</t>
  </si>
  <si>
    <t>Charge utile pour le réseau (p. ex. réalisation d'un délestage conformément aux exigences du GRD), tarifs dynamiques</t>
  </si>
  <si>
    <t>Offre standard, Charge utile pour le réseau (p. ex. réalisation d'un délestage conformément aux exigences du GRD), tarifs dynamiques</t>
  </si>
  <si>
    <t>Carte de crédit/carte EC
Prélèvement automatique</t>
  </si>
  <si>
    <t>Immédiatement, mensuellement</t>
  </si>
  <si>
    <t>Compteur centralisé pour la mobilité électrique (par le propriétaire ou avec Monta, par exemple), derrière le compteur de l'appartement : aucun décompte nécessaire</t>
  </si>
  <si>
    <t>Pas d'offre</t>
  </si>
  <si>
    <t>Offre standard, Modbus TCP</t>
  </si>
  <si>
    <t>Modubus TCP</t>
  </si>
  <si>
    <t>Easee, Zaptec</t>
  </si>
  <si>
    <t>IWB E-Mobility</t>
  </si>
  <si>
    <t>https://www.iwb.ch/angebote/produkte/ladeloesungen-fuer-immobilien</t>
  </si>
  <si>
    <t>Invisia – Le premier concept global de mobilité électrique pour les gestionnaires et les investisseurs
✔ Facturation automatique des stations de recharge (indépendamment du fabricant) – pratique via Twint ou carte de crédit, sans intervention manuelle.
✔ Gestion intelligente de la charge et de la recharge – répartition optimale du courant, prévention des surcharges, extensible aux technologies futures.
✔ Compatible SGE et RCP – Utilisation efficace et facturation équitable de votre propre énergie solaire.
✔ Modulaire et évolutif – Des petits garages aux grands sites.
✔ Solution cloud suisse certifiée ISO – sécurité, protection des données et satisfaction maximale des clients.
✔ Tout d'une seule source – conseil, installation, contrat, exploitation, facturation, assistance et surveillance. 
💡 Votre avantage : moins de travail administratif, plus de transparence, des utilisateurs satisfaits – aujourd'hui et à l'avenir.</t>
  </si>
  <si>
    <t>https://www.invisia.ch/wp-content/uploads/flyer_unterstuetzte-geraete_2024.pdf</t>
  </si>
  <si>
    <t>amina</t>
  </si>
  <si>
    <t>Peut être imposé par le propriétaire</t>
  </si>
  <si>
    <t>Nous nous adaptons toujours aux circonstances et sommes flexibles dans notre tarification.</t>
  </si>
  <si>
    <t>Offre standard, De A à Z. Prise en charge du projet, installation, facturation, exploitation, maintenance : tout d'une seule source.</t>
  </si>
  <si>
    <t>De A à Z. Prise en charge du projet, installation, facturation, exploitation, maintenance : tout d'une seule source.</t>
  </si>
  <si>
    <t>0 mois</t>
  </si>
  <si>
    <t>690 CHF</t>
  </si>
  <si>
    <t>0,1 CHF par transaction avec une carte de crédit. 0,0 CHF par transaction avec Twint</t>
  </si>
  <si>
    <t>Actuellement la solution de paiement la moins chère sur le marché suisse et la seule à disposer d'un outil de gestion fonctionnel. Moins de travail administratif, plus de transparence, des utilisateurs satisfaits – aujourd'hui et à l'avenir.</t>
  </si>
  <si>
    <t>LADESTROM propose une solution de recharge simple et complète pour les immeubles collectifs.
Extensible à tout moment : LADESTROM se compose d'une installation de base et de stations de recharge extensibles. Le système s'adapte à l'augmentation du nombre de voitures électriques dans votre parking souterrain.
Facturation adaptée aux consommateurs : la quantité d'énergie consommée à la station de recharge est indiquée et facturée individuellement au client sur sa facture d'électricité.
Répartition optimale de la puissance de recharge : la gestion intégrée de la charge évite les pics de charge. Dans de nombreux cas, il est possible d'éviter des renforcements coûteux du raccordement domestique.</t>
  </si>
  <si>
    <t>Pico, Zaptec</t>
  </si>
  <si>
    <t>Modèle de prix 1: Ladestrom</t>
  </si>
  <si>
    <t>1499 CHF</t>
  </si>
  <si>
    <t>Achat d'une station de recharge, configuration et instructions, TVA comprise.</t>
  </si>
  <si>
    <t>Gestion de la charge, assistance pour la facturation</t>
  </si>
  <si>
    <t xml:space="preserve">Prix de l'électricité selon les tarifs régionaux (ménages DT) à Steffisburg. 
Tarification individuelle dans d'autres zones d'approvisionnement </t>
  </si>
  <si>
    <t>À Steffisburg, la facturation s'effectue avec la facture d'électricité « normale ».
En dehors de la zone d'approvisionnement, la facturation s'effectue via une facture séparée (trimestrielle).</t>
  </si>
  <si>
    <t>via le portail Eponet et le wiki Eponet</t>
  </si>
  <si>
    <t>via le wiki Eponet, toutes les possibilités sont disponibles</t>
  </si>
  <si>
    <t>Offre standard, fonction d'invitation et prépayée, télécommande, réception, etc.</t>
  </si>
  <si>
    <t>fonction d'invitation et prépayée, télécommande, réception, etc.</t>
  </si>
  <si>
    <t>https://wiki.eponet.ch/</t>
  </si>
  <si>
    <t>Offre standard, Fonctions les plus diverses avec un seul RFID : mobilité électrique, commande de machines, accès, saisie des temps, etc.</t>
  </si>
  <si>
    <t>Fonctions les plus diverses avec un seul RFID : mobilité électrique, commande de machines, accès, saisie des temps, etc.</t>
  </si>
  <si>
    <t>Facture par le fournisseur
Facture par le fournisseur d’énergie
Facture par les propriétaires immobiliers
Carte de crédit / carte EC
TWINT
Virement, crédit</t>
  </si>
  <si>
    <t>Frais supplémentaires tels que : frais de blocage, tarif de départ, etc.
Les tarifs peuvent être définis indépendamment pour chaque utilisateur et chaque fonction.</t>
  </si>
  <si>
    <t>et bien d'autres fonctions et possibilités encore</t>
  </si>
  <si>
    <t>Offre standard, et bien d'autres fonctions et possibilités encore</t>
  </si>
  <si>
    <t>sauf si l'intégration est effectuée par Eponet AG (80.-)</t>
  </si>
  <si>
    <t>Voir la liste des prix actuelle dans le wiki (wiki.eponet.ch)</t>
  </si>
  <si>
    <t>Remplir le formulaire de demande sur le site web, le client reçoit une offre à signer. Dès que nous avons reçu la signature, nous pouvons installer la borne de recharge en 2 semaines environ. Le client reçoit une carte RFID pour activer la borne de recharge et l'autorisation d'utiliser sa borne de recharge dans l'application de la borne de recharge.</t>
  </si>
  <si>
    <t>Easee Core, Zaptec Pro, Elecq Home dans la solution de recharge ewl</t>
  </si>
  <si>
    <t>Zaptec Pro
easee Core
Elecq Home</t>
  </si>
  <si>
    <t>Supplément sur le courant de charge (par kWh) (sans prix fixe mensuel)
Pourcentage de supplément par transaction (sans prix fixe mensuel)
ewl solution de recharge uniquement le prix fixe
Supplément en pourcentage pour la recharge publique</t>
  </si>
  <si>
    <t>Il n'y a pas de frais fixes par station de recharge, tout est facturé via le prix de l'énergie : en 2025, celui-ci s'élève à 35,14 ct/kWh hors TVA. Les frais fixes concernent uniquement la carte SIM ou la connexion fibre optique pour la connexion Internet de l'installation de base. (environ 10 CHF/mois)
2e modèle de facturation : même prix de l'électricité/kWh que sur le compteur EAE, mais frais mensuels par station de recharge de 9,15 CHF hors TVA.</t>
  </si>
  <si>
    <t>Même prix dans toute la Suisse de 35,14 ct/kWh hors TVA ou même prix de l'électricité/kWh que sur le compteur EAE correspondant, mais frais mensuels par station de recharge de 9,15 CHF hors TVA.</t>
  </si>
  <si>
    <t>Remplir le formulaire de demande sur le site web, le client reçoit une offre à signer. Dès que nous avons reçu la signature, nous pouvons installer la borne de recharge en 2 semaines environ. Le client reçoit une carte RFID pour activer la borne de recharge et l'autorisation d'utiliser sa borne de recharge dans l'application de la borne de recharge</t>
  </si>
  <si>
    <t>Intégration des utilisateurs de manière autonome grâce à la fonction en libre-service de l'application MOVE.</t>
  </si>
  <si>
    <t>https://www.move.ch/media/docs/professionell/FR_Stations_compatibles_MOVE.pdf</t>
  </si>
  <si>
    <t>eCarUp est une plateforme innovante pour la gestion et l'utilisation de stations de recharge électriques. Elle permet de facturer facilement les opérations de recharge, d'assurer la maintenance des stations de recharge et d'intégrer de manière transparente l'infrastructure de recharge dans les bâtiments. L'application fournit des informations en temps réel sur la disponibilité et l'emplacement des stations de recharge et prend en charge le partage des points de recharge. Les exploitants peuvent gérer leurs stations de manière autonome et les mettre à la disposition d'utilisateurs externes. Grâce aux systèmes de paiement intégrés, la facturation est simple et efficace. eCarUp offre ainsi une solution complète qui favorise la mobilité électrique et soutient la mise en place d'une infrastructure de transport durable.</t>
  </si>
  <si>
    <t>info@ecarup.com</t>
  </si>
  <si>
    <t>Abonnement à prix fixe mensuel (sans supplément)
Supplément sur le courant de charge (par kWh) (sans prix fixe mensuel)
Supplément fixe par transaction (sans prix fixe mensuel)
Pourcentage de supplément par transaction (sans prix fixe mensuel)
Abonnement avec prix fixe mensuel + supplément sur le courant de charge (par kWh)
Abonnement avec prix fixe mensuel + pourcentage de supplément par transaction
Abonnement avec prix fixe mensuel + supplément fixe par transaction
Le modèle tarifaire est défini par l'exploitant de la station. Chez eCarUp, nous facturons toujours 10 % sur les transactions par carte de crédit et 2,20 CHF par point de recharge par mois ou 240 CHF par point de recharge pendant 10 ans pour la solution de facturation que nous mettons à la disposition de l'exploitant de la station.</t>
  </si>
  <si>
    <t>0.08 année(s)</t>
  </si>
  <si>
    <t>Chez eCarUp, nous prélevons toujours 10 % sur les transactions par carte de crédit et 2,20 CHF par point de recharge par mois ou 240 CHF par point de recharge pendant 10 ans pour l'utilisation du backend que nous mettons à la disposition de l'exploitant de la station.</t>
  </si>
  <si>
    <t>2.20 CHF</t>
  </si>
  <si>
    <t>easee
Enelion
KEBA</t>
  </si>
  <si>
    <t>Mennekes</t>
  </si>
  <si>
    <t>Modèle de prix 2: ChargeOne Immo avec frais de base avantageux + frais de transaction variables</t>
  </si>
  <si>
    <t>Modèle de prix 1: ChargeOne Immo avec frais de base</t>
  </si>
  <si>
    <t>2.90 CHF</t>
  </si>
  <si>
    <t>Les propriétaires immobiliers doivent s'acquitter chaque mois de 2,90 CHF + 10 % de frais de transaction sur le chiffre d'affaires généré par les recharges. Ceux-ci fixent eux-mêmes le prix final pour l'utilisateur.</t>
  </si>
  <si>
    <t>ChargeOne Immo avec frais de base</t>
  </si>
  <si>
    <t>ChargeOne Immo avec frais de base avantageux + frais de transaction variables</t>
  </si>
  <si>
    <t>daniel.liver@ibc-chur.ch</t>
  </si>
  <si>
    <t>081 254 48 20</t>
  </si>
  <si>
    <t>En option : supplément pour l'utilisation du parking</t>
  </si>
  <si>
    <t>Dès lors que plusieurs voitures électriques doivent être rechargées dans un immeuble ou sur le site d'une entreprise, une solution de recharge flexible s'impose. Grâce à nos concepts d'aménagement personnalisés, vous bénéficiez dès le départ d'une infrastructure de recharge adaptée et pérenne pour les voitures électriques. Vous évitez ainsi les mauvais investissements et pouvez profiter en toute sérénité des avantages de la mobilité électrique.</t>
  </si>
  <si>
    <t>La solution SharemanCharge (anciennement volta®) d'eeproperty simplifie la gestion et la facturation de la recharge des véhicules électriques dans les parkings des immeubles. Flexible, évolutive et rentable, elle comprend l'installation, la gestion et la facturation automatisées, ainsi qu'une assistance utilisateur 7 jours sur 7. Compatible avec toutes les stations de recharge OCPP et intégrable dans les installations existantes, SharemanCharge offre une gestion centralisée via une plateforme pour les propriétaires et une application mobile pour les utilisateurs. Trois modèles de financement sont disponibles pour répondre aux exigences de propriété exclusive ou partagée et permettre une transition progressive.</t>
  </si>
  <si>
    <t>SharemanCharge</t>
  </si>
  <si>
    <t>www.shareman.com</t>
  </si>
  <si>
    <t>Toutes les stations de recharge OCPP</t>
  </si>
  <si>
    <t>ABB
Eaton (Green Motion)
easee
Schneider Electric
Zaptec
Legrand</t>
  </si>
  <si>
    <t>Hardware : 1100, installation 1200, Setup : 100</t>
  </si>
  <si>
    <t>2400 CHF</t>
  </si>
  <si>
    <t>Dans la plupart des cas, nous nous chargeons nous-mêmes de l'installation et de la mise en service. Par conséquent, nous activons également nous-mêmes les stations de recharge.</t>
  </si>
  <si>
    <t>L'utilisateur télécharge l'application, s'inscrit, choisit le groupe d'utilisateurs, enregistre un moyen de paiement, commande une carte de recharge, et c'est parti !</t>
  </si>
  <si>
    <t>Toutes les bornes de recharge compatibles OCPP (par exemple Mennekes, easee, Zaptec, Garo, Juice, KEBA, etc.)</t>
  </si>
  <si>
    <t>La mobilité électrique a de l'avenir
Borne de recharge pour camions électriques jusqu'à 480 kW
Optimisation du raccordement électrique du site avec une borne de recharge régulée pour camions électriques 360 kW
Grâce à l'électricité photovoltaïque, la station peut fournir jusqu'à 560 A (360 kW) à midi avec notre régulation, pour un raccordement domestique de 400 A.
Avantages :
Pas de pics trop élevés / coûts d'électricité mensuels (réduction de la puissance de pointe mensuelle)
Utilisation optimale de votre propre électricité solaire
    Bonne préparation pour un investissement ultérieur dans un grand système de stockage électrique (conteneur) sur le site
    Optimal pour les stations de recharge rapide de Kostad jusqu'à 400 kW ou plus
Condition préalable :
    Réseau du site / site ZEV que nous sommes heureux de vous proposer</t>
  </si>
  <si>
    <t>La mobilité électrique a de l'avenir
Borne de recharge pour camions électriques jusqu'à 480 kW
Optimisation du raccordement électrique du site avec une borne de recharge régulée pour camions électriques 360 kW
Grâce à l'électricité photovoltaïque, la station peut fournir jusqu'à 560 A (360 kW) à midi avec notre régulation, pour un raccordement domestique de 400 A.
Avantages :
Pas de pics trop élevés / coûts d'électricité mensuels (réduction de la puissance de pointe mensuelle)
Utilisation optimale de votre propre électricité solaire
Bonne préparation pour un investissement ultérieur dans un grand système de stockage électrique (conteneur) sur le site
Optimal pour les stations de recharge rapide de Kostad jusqu'à 400 kW ou plus
Condition préalable :
Réseau du site / site ZEV que nous sommes heureux de vous proposer</t>
  </si>
  <si>
    <t>toutes les bornes de recharge compatibles OCPP (par exemple Mennekes, easee, Zaptec, Garo, Juice, KEBA, ...)</t>
  </si>
  <si>
    <t>Partino / ECOTAP / VOOL</t>
  </si>
  <si>
    <t>Partino Mobile Energie AG est une entreprise suisse qui développe et fabrique ses propres produits. 
Avec floatbridge, nous proposons une plateforme évolutive et indépendante des fabricants pour les infrastructures de recharge. Elle permet l'intégration de différentes technologies de recharge, est compatible avec différents prestataires de services de facturation et comprend des solutions backend techniques et commerciales. 
Nous proposons également des options de facturation pour les secteurs privé, semi-public et public, ainsi que des stations de recharge intelligentes, une gestion flexible de la charge et des services d'assistance et de maintenance pour une offre complète en matière de mobilité électrique.</t>
  </si>
  <si>
    <t>ewz veille au bon déroulement de l'installation et de la mise en service des stations de recharge. Pour les propriétaires immobiliers, la seule chose à faire est de garder les places de stationnement libres.</t>
  </si>
  <si>
    <t>L'inscription des utilisateurs des stations de recharge s'effectue en ligne.</t>
  </si>
  <si>
    <t>ewz prend en charge les stations de recharge CA des marques easee, Zaptec et Mennekes.
Pour les stations de recharge rapide à courant continu, ABB et Alpitronic sont utilisés.
D'autres fabricants peuvent être intégrés après consultation. La liste est régulièrement mise à jour.</t>
  </si>
  <si>
    <t>ABB
easee
Zaptec
Alpitronic</t>
  </si>
  <si>
    <t>ewz veille au bon déroulement de l'installation et de la mise en service des stations de recharge. Pour les propriétaires immobiliers, la seule chose à faire est de libérer les places de stationnement.</t>
  </si>
  <si>
    <t>Altendorf SZ, Suisse</t>
  </si>
  <si>
    <t>Sintio</t>
  </si>
  <si>
    <t>Via la page d'inscription du portail Sintio : www.sintio.com</t>
  </si>
  <si>
    <t>nous en tant que fournisseur, l'administration ou le propriétaire, ainsi que l'installateur électricien</t>
  </si>
  <si>
    <t>Informations détaillées sur : https://docs.sintio.app/fr</t>
  </si>
  <si>
    <t>Altendorf SZ</t>
  </si>
  <si>
    <t>Chargement sans authentification active</t>
  </si>
  <si>
    <t>Zaptec, Easee, ABB, Alfen, Alpitronic, Daze, Eaton, Elecq, Etrel, Garo, Hager, Keba, Mennekes, Smart-me, VOOL, Webasto, Weidmüller (toutes les stations de recharge compatibles OCPP peuvent être intégrées)</t>
  </si>
  <si>
    <t>Alpitronic
Elecq
Zaptec</t>
  </si>
  <si>
    <t>Recharge sans authentification active</t>
  </si>
  <si>
    <t>Carte de crédit / carte EC
TWINT
Apple Pay / Google Pay</t>
  </si>
  <si>
    <t>Mensuel
chez sintio.public par recharge</t>
  </si>
  <si>
    <t>Stations de recharge privées
Stations de recharge semi-publiques
Stations de recharge publiques</t>
  </si>
  <si>
    <t>Transfert des données du compteur d'énergie vers Sintio. La facture d'électricité est ainsi directement payée par Sintio, ce qui allège encore davantage la charge administrative.</t>
  </si>
  <si>
    <t>Offre standard, Transfert des données du compteur d'énergie vers Sintio. La facture d'électricité est ainsi directement payée par Sintio, ce qui allège encore davantage la charge administrative.</t>
  </si>
  <si>
    <t>0 année(s)</t>
  </si>
  <si>
    <t>Modèle de prix 1: sintio.service</t>
  </si>
  <si>
    <t>Décompte - Pour mise à disposition des données
Décompte - Facturation et envoi
Décompte - Encaissement
Portail Web de gestion des utilisateurs
Différents niveaux tarifaires
Réglage d’un tarif d’énergie propre
Fonction de reporting
Fonction de mandant</t>
  </si>
  <si>
    <t>3.5 % par transaction</t>
  </si>
  <si>
    <t>sintio.service</t>
  </si>
  <si>
    <t>Modèle de prix 2: sintio.fullservice</t>
  </si>
  <si>
    <t>Décompte - Facturation et envoi
Décompte - Encaissement
Portail Web de gestion des utilisateurs
Différents niveaux tarifaires
Réglage d’un tarif d’énergie propre
Gestion des incidents
Télémaintenance
Fonction de reporting</t>
  </si>
  <si>
    <t>Modèle de prix 3: sintio.public</t>
  </si>
  <si>
    <t>Décompte - Encaissement
Portail Web de gestion des utilisateurs
Différents niveaux tarifaires
Réglage d’un tarif d’énergie propre
Gestion des incidents
Dépannage sur place
Fonction de reporting
Décompte des stations de recharge publiques (p. ex. places de stationnement pour visiteurs)</t>
  </si>
  <si>
    <t>Peut aussi être combiné avec sintio.fullservice et sintio.flow.pooling</t>
  </si>
  <si>
    <t>sintio.fullservice</t>
  </si>
  <si>
    <t>sintio.public</t>
  </si>
  <si>
    <t>Peut aussi être combiné avec sintio.fullservice et sintio.pooling</t>
  </si>
  <si>
    <t>zevvy est la plateforme en ligne qui permet de facturer facilement les frais complexes liés à l'énergie et aux charges, les frais de chauffage, l'électricité, les stations de recharge, l'eau et bien d'autres charges. zevvy est compatible avec une multitude de solutions de recharge et d'EMS, tels que Solar Manager, HOOC, Wago, Tesenso, Smartme, Neovac, Symcon, Tesenso et bien d'autres encore. Notre écosystème donne accès à une multitude de fournisseurs de matériel. Décidez si vous souhaitez effectuer vous-même le décompte ou faire appel à l'un de nos partenaires de services.
Notre système ouvert permet d'éviter les effets de verrouillage. Chez zevvy, vos données vous appartiennent et vous en gardez toujours le contrôle. Vous êtes libre de changer de fournisseur ou de prestataire de services à tout moment, sans être soumis à des restrictions ou à des frais.</t>
  </si>
  <si>
    <t>Selon le partenaire et le projet.</t>
  </si>
  <si>
    <t>Intervalles librement sélectionnables</t>
  </si>
  <si>
    <t>Configuration très personnalisée, nous conseillons la simplicité. Tarif dynamique encore en phase de test.</t>
  </si>
  <si>
    <t>D'autres coûts sont possibles. Entre autres, le stockage, le gaz, l'eau, l'énergie éolienne, les véhicules électriques zéro émission (ZEV), les véhicules électriques à émission zéro (vZEV), les communautés locales d'électricité (LEG).</t>
  </si>
  <si>
    <t>Offre standard avec divers partenaires tels que GaraioRem, ImmoTop2, RimoR5, AbaImmo, Bexio, SAP, Preflet et bien d'autres encore</t>
  </si>
  <si>
    <t xml:space="preserve">Abonnement à prix fixe mensuel (sans supplément)
Coûts selon les points de mesure et contrats individuels </t>
  </si>
  <si>
    <t>0  année(s)</t>
  </si>
  <si>
    <t>Nous ne proposons pas nous-mêmes de stations de recharge. La mise en service et la configuration sont gratuites chez zevvy. Des frais peuvent s'appliquer si un partenaire zevvy est mandaté à titre consultatif. Les conseils et l'assistance à la configuration sont proposés individuellement.</t>
  </si>
  <si>
    <t>Les frais de 42 CHF sont payables annuellement. Cela permet d'utiliser toutes les autres fonctions (ZEV, ...).
Dans la plupart des cas, les stations de recharge sont combinées avec un autre système de coûts (par exemple, les frais de chauffage ou ZEV), elles sont donc incluses.</t>
  </si>
  <si>
    <t>0,10 CHF/kWh</t>
  </si>
  <si>
    <t>Stations de recharge privées
Stations de recharge semi-privées
Stations de recharge publiques</t>
  </si>
  <si>
    <t>Optionnel dans package supplémentaire, Divers produits partenaires selon le projet</t>
  </si>
  <si>
    <t>avec divers partenaires tels que GaraioRem, ImmoTop2, RimoR5, AbaImmo, Bexio, SAP, Preflet et bien d'autres encore</t>
  </si>
  <si>
    <t>Abonnement à prix fixe mensuel (sans supplément)
Coûts selon les points de mesure et contrats individuels sur demande</t>
  </si>
  <si>
    <t>Tous les autres coûts sont possibles. Entre autres, le stockage, le gaz, l'eau, l'énergie éolienne, les ZEV, les vZEV, les communautés locales d'électricité (LEG)</t>
  </si>
  <si>
    <t>zevvy est la plateforme en ligne qui permet de facturer facilement les frais complexes liés à l'énergie et aux charges, les frais de chauffage, l'électricité, les stations de recharge, l'eau et bien d'autres charges. zevvy est compatible avec une multitude de solutions de recharge et d'EMS, tels que Solar Manager, HOOC, Wago, Tesenso, Smartme, Neovac, Symcon, Tesenso et bien d'autres encore. Notre écosystème donne accès à une multitude de fournisseurs de matériel. Décidez si vous souhaitez effectuer vous-même le décompte ou faire appel à l'un de nos partenaires de service.
Notre système ouvert permet de contourner les effets de verrouillage. Chez zevvy, vos données vous appartiennent et vous en gardez toujours le contrôle. Vous êtes libre de changer de fournisseur ou de prestataire de services à tout moment, sans être lié par des restrictions ou des frais.</t>
  </si>
  <si>
    <t>1245 CHF</t>
  </si>
  <si>
    <t>54 CHF</t>
  </si>
  <si>
    <t>Statique : via le cloud
Dynamique : via une passerelle locale/station locale</t>
  </si>
  <si>
    <t>Statique : numérique, y compris accès au backend et à l'application
Dynamique : avec compteur MID (partie du matériel), y compris accès au backend et à l'application</t>
  </si>
  <si>
    <t>Via le tableau de bord (accès via le portail web ou l'application j+ pilot)</t>
  </si>
  <si>
    <t>JUICE CHARGER me 3</t>
  </si>
  <si>
    <t>https://energiethun.ch/privatkunden/strom/ladestrom-mfh/</t>
  </si>
  <si>
    <t>yannick.gerber@energiethun.ch</t>
  </si>
  <si>
    <t>033 225 47 68</t>
  </si>
  <si>
    <t>Vous avez besoin d'une station de recharge électrique pour plusieurs voitures électriques ? Nous vous présentons les avantages d'une solution de recharge pour les immeubles collectifs et les entreprises, et vous expliquons pourquoi une gestion de la charge est nécessaire dans ce cas. Découvrez-en plus sur notre « solution de recharge pour immeubles collectifs ».</t>
  </si>
  <si>
    <t>041 666 51 00</t>
  </si>
  <si>
    <t>Remplissez le formulaire de commande sur notre site web. Nous contacterons l'installateur désigné afin que la station de recharge soit opérationnelle à la date souhaitée.</t>
  </si>
  <si>
    <t>Remplissez le formulaire sur le site web, nous nous occuperons de trouver un électricien.
https://ewo.ch/energie/e-mobilitaet/bestellung-ladestation</t>
  </si>
  <si>
    <t>Zaptec Pro MID</t>
  </si>
  <si>
    <t>Visualisation
Optimisation de la consommation propre</t>
  </si>
  <si>
    <t>Le compteur d’électromobilité appartient aux propriétaires immobiliers: Offre indivuelle
Le compteur d’électromobilité appartient à l’entreprise de service: Offre standard</t>
  </si>
  <si>
    <t>Les coûts énergétiques sont facturés à l'unité sans supplément avec le tarif de base (prix normal et prix économique).</t>
  </si>
  <si>
    <t>1350 CHF</t>
  </si>
  <si>
    <t>Achat de l'infrastructure de base et des stations de recharge par le propriétaire.
- Aucune charge administrative pour la facturation
- Facturation directe aux utilisateurs de la station de recharge via la facture d'électricité</t>
  </si>
  <si>
    <t>La facturation de la puissance consommée s'effectue directement via la facture d'électricité EWO habituelle, sous forme de poste séparé. Un badge RFID permet d'identifier l'utilisateur et de s'assurer que la recharge est directement facturée sur sa facture d'électricité.
Les coûts énergétiques sont facturés au tarif de base (prix normal et prix réduit) sans supplément.</t>
  </si>
  <si>
    <t>Location station de recharge, service 24/7</t>
  </si>
  <si>
    <t>Les coûts énergétiques sont facturés à l'unité sans supplément avec le tarif de base (prix normal et prix réduit).</t>
  </si>
  <si>
    <t>Remplissez le formulaire de commande sur notre site web. Nous contacterons l'installateur que vous aurez choisi afin que la station de recharge soit opérationnelle à la date souhaitée.</t>
  </si>
  <si>
    <t>Achat de l'infrastructure de base par le propriétaire.
Location des stations de recharge par le locataire.
- Aucune charge administrative pour la facturation
- Facturation directe aux utilisateurs de la station de recharge via la facture d'électricité</t>
  </si>
  <si>
    <t>La facturation de la puissance consommée s'effectue directement via la facture d'électricité EWO habituelle, sous forme de poste séparé. Un badge RFID permet d'identifier l'utilisateur et de garantir que la recharge est directement facturée sur sa facture d'électricité.
Les coûts énergétiques sont facturés à l'unité, sans supplément, au tarif de base (prix normal et prix réduit).</t>
  </si>
  <si>
    <t>Le prix de l'électricité est basé sur le produit d'électricité renouvelable le moins cher proposé par le fournisseur d'énergie local et comprend la fourniture d'énergie, les frais d'utilisation du réseau ainsi que les taxes légales et autres (notamment les taxes légales de promotion, les redevances de concession versées à la commune, la répartition des coûts d'exploitation de l'infrastructure de recharge, etc.).</t>
  </si>
  <si>
    <t>e-mobilité</t>
  </si>
  <si>
    <t>vertrieb@ennovatis.com</t>
  </si>
  <si>
    <t>ennovatis ou prestataires tiers</t>
  </si>
  <si>
    <t>toutes</t>
  </si>
  <si>
    <t>Basée à Olten et disposant d'une succursale en Allemagne, la société ennovatis développe depuis 2000 des solutions numériques pour une gestion intelligente de l'énergie. Ses systèmes apportent de la transparence dans la consommation d'énergie, réduisent les coûts d'exploitation et aident les entreprises, les sociétés immobilières et les pouvoirs publics à gérer efficacement leurs biens immobiliers et à atteindre leurs objectifs climatiques.</t>
  </si>
  <si>
    <t>https://www.evolon.ch/e-mobilitaet</t>
  </si>
  <si>
    <t>ladestation@evolon.ch</t>
  </si>
  <si>
    <t>Berner Seeland (Fläche Büren, Ins, Schüpfen)</t>
  </si>
  <si>
    <t>Evolon AG</t>
  </si>
  <si>
    <t>1495 CHF</t>
  </si>
  <si>
    <t>CHF 300 : montage, mise en service, réglage, configuration et onboarding.
CHF 1'195 : station de recharge</t>
  </si>
  <si>
    <t>Evolon AG →</t>
  </si>
  <si>
    <t>www.evolon.ch/e-mobilitaet</t>
  </si>
  <si>
    <t>Eniwa AG →</t>
  </si>
  <si>
    <t>Eniwa AG</t>
  </si>
  <si>
    <t>Eniwa AG accompagne ses clients dans le domaine de la mobilité électrique dans les maisons individuelles et les immeubles collectifs, ainsi que dans l'industrie et le commerce, en tant que fournisseur de solutions complètes, de l'étude de faisabilité à la mise en service.
Nous misons sur des fabricants de stations de recharge établis et privilégions un système de recharge modulaire qui évolue avec les besoins et est toujours à la pointe de la technologie.
Notre service d'installation complet réalise des stations de recharge et des commandes de puissance conformément aux spécifications d'application du client.
Notre offre tout compris vous intéresse ? Nous nous ferons un plaisir de vous conseiller !</t>
  </si>
  <si>
    <t>https://eniwa.ch/de/elektromobilitaet</t>
  </si>
  <si>
    <t>mobilitaet@eniwa.ch</t>
  </si>
  <si>
    <t>062 835 00 10</t>
  </si>
  <si>
    <t>Argovie</t>
  </si>
  <si>
    <t>Le client commande la station de recharge à l'aide du formulaire de commande par e-mail -&gt; mobilitaet@eniwa.ch.
Eniwa AG se charge de l'ensemble du processus, de l'installation à la mise en service et à la facturation.</t>
  </si>
  <si>
    <t>Le client commande la station de recharge à l'aide du formulaire de commande par e-mail -&gt; mobilitaet@eniwa.ch.
Eniwa AG ouvre le compte client et lui envoie le lien d'inscription avec les données d'accès à la station de recharge.</t>
  </si>
  <si>
    <t>ZAPTEC Pro MID, Easee Charge/Core</t>
  </si>
  <si>
    <t>Le produit électrique standard (tarif unique) de l'EAE locale s'applique.</t>
  </si>
  <si>
    <t>Produit 100 % renouvelable le moins cher</t>
  </si>
  <si>
    <t>2280 CHF</t>
  </si>
  <si>
    <t>Livraison et installation, mise en service, activation du portail et envoi de la carte RFID, IA, Sina, TVA comprise.</t>
  </si>
  <si>
    <t>7 CHF</t>
  </si>
  <si>
    <t>service de facturation</t>
  </si>
  <si>
    <t>Frais de service
1) Gestion du système de recharge
2) Vérification de la plausibilité des données de mesure par station de recharge
3) Facturation des coûts d'électricité par station de recharge
4) Surveillance à distance du bon fonctionnement du système de recharge
5) Part du prix de base de la mesure principale du système de recharge</t>
  </si>
  <si>
    <t>Le tarif local EAE (produit 100 % renouvelable le moins cher) est facturé selon les périodes tarifaires, les tarifs élevés et les heures creuses, majorés de 0,02 CHF/kWh.</t>
  </si>
  <si>
    <t>Modèle de prix 2: Eniwa-Lösung Mietmodell</t>
  </si>
  <si>
    <t>Mise en service et intégration du système
Une clé de recharge RFID pour activer la station de recharge.
Instruction des clients finaux sur place.</t>
  </si>
  <si>
    <t>Station de recharge ZAPTEC pro</t>
  </si>
  <si>
    <t>Le tarif local EAE (produit 100 % renouvelable le moins cher) est facturé selon les périodes tarifaires, les tarifs élevés et les heures creuses, plus 0,02 CHF/kWh.</t>
  </si>
  <si>
    <t>Frais de service
1) Gestion du système de recharge
2) Vérification de la plausibilité des données de mesure par station de recharge
3) Facturation des coûts d'électricité par station de recharge
4) Surveillance à distance du fonctionnement du système de recharge
5) Part du prix de base de la mesure principale du système de recharge</t>
  </si>
  <si>
    <t>Le tarif local EAE (produit 100 % renouvelable le moins cher) est facturé selon les périodes tarifaires, les tarifs élevés et les heures creuses, majoré de 0,02 CHF/kWh.</t>
  </si>
  <si>
    <t>Eniwa-Lösung Mietmodell</t>
  </si>
  <si>
    <t>Eniwa AG accompagne ses clients dans le domaine de la mobilité électrique dans les maisons individuelles et les immeubles collectifs, ainsi que dans l'industrie et le commerce, en tant que fournisseur de solutions complètes, de l'étude de faisabilité à la mise en service.
Nous misons sur des fabricants de stations de recharge établis et privilégions un système de recharge modulaire qui évolue avec les besoins et est toujours à la pointe de la technologie.
Notre service d'installation complet réalise des stations de recharge et des commandes de puissance selon les spécifications d'application du client.
Notre offre tout compris vous intéresse ? Nous nous ferons un plaisir de vous conseiller !</t>
  </si>
  <si>
    <t>AEW Energie AG</t>
  </si>
  <si>
    <t>AEW multi charging</t>
  </si>
  <si>
    <t>emobility@aew.ch</t>
  </si>
  <si>
    <t>AEW multi charging light</t>
  </si>
  <si>
    <t>ABB
Alfen
Autel
Eaton (Green Motion)
easee
Ebee
Garo
Hager
Heidelberger
Juice Technology
KEBA
Mennekes
Pico
Siemens
Smappee
Weidmüller
Zaptec
Ecotap
Vool</t>
  </si>
  <si>
    <t>AGROLA AG</t>
  </si>
  <si>
    <t>charge@agrola.ch</t>
  </si>
  <si>
    <t>https://ladeloesungen.ch/ladestationen-und-zubehoer/</t>
  </si>
  <si>
    <t>Circontrol
easee
Zaptec</t>
  </si>
  <si>
    <t>ebs-Ladelösung</t>
  </si>
  <si>
    <t>ebs.swiss</t>
  </si>
  <si>
    <t>edl@ebs.swiss</t>
  </si>
  <si>
    <t>Schwyz</t>
  </si>
  <si>
    <t>ebs-Ladelösung Kauf</t>
  </si>
  <si>
    <t>ebs-Ladelösung Miete</t>
  </si>
  <si>
    <t>Solution de décompte
Gestion de la charge</t>
  </si>
  <si>
    <t>Actuellement, les tarifs élevés et les heures creuses sont représentés par les EAE locales.</t>
  </si>
  <si>
    <t>Si les stations de recharge ne sont pas privées, la facturation est effectuée par des prestataires tiers.</t>
  </si>
  <si>
    <t>AGROLA propose la solution adaptée à chaque besoin.</t>
  </si>
  <si>
    <t>Doit être saisi via le véhicule.</t>
  </si>
  <si>
    <t>Installation par nos partenaires et mise en service par nos soins</t>
  </si>
  <si>
    <t>AGROLA configure et intègre la station de recharge dans son backend. L'installateur installe les stations de recharge et procède soit à une mise en service à distance, soit un chef de projet est présent sur place lors de la réception pour la mise en service.</t>
  </si>
  <si>
    <t>Installation par un électricien et mise en service par ebs</t>
  </si>
  <si>
    <t>Via le site Web – Formulaire avec indication d’un lien spécifique à l’immeuble ou d’un code QR
Le client peut également ajouter d'autres utilisateurs via l'application AGROLA E-Mob.</t>
  </si>
  <si>
    <t>Inscription via le formulaire en ligne</t>
  </si>
  <si>
    <t>Sur demande</t>
  </si>
  <si>
    <t>Stations de recharge Zaptec Pro MID</t>
  </si>
  <si>
    <t>Décompte - Facturation et envoi
Décompte - Encaissement
Gestion de la charge</t>
  </si>
  <si>
    <t xml:space="preserve">Portail Web
Appli
Aperçu des transactions
Visualisation de ses propres consommations
Hotline 24/7
Accès aux stations de recharge publiques du même fournisseur avec le même compte
Accès aux stations de recharge publiques d’autres fournisseurs avec le même compte (Roaming)
</t>
  </si>
  <si>
    <t>Station de recharge + panneau arrière + installation + mise en service, TVA comprise</t>
  </si>
  <si>
    <t>Frais de base (consommation en veille, Internet, compteur, facturation)</t>
  </si>
  <si>
    <t>Service complet, y compris assistance téléphonique 24h/24, 7j/7, maintenance et entretien</t>
  </si>
  <si>
    <t>Facture par le fournisseur
Carte de crédit / carte EC
prélèvement automatique</t>
  </si>
  <si>
    <t>Facture par le fournisseur
Carte de crédit / carte EC
TWINT</t>
  </si>
  <si>
    <t>frais d'intégration</t>
  </si>
  <si>
    <t>Panneau arrière + installation + mise en service, TVA comprise</t>
  </si>
  <si>
    <t>Frais de base (consommation en veille, Internet, compteur, facturation) et location de la station de recharge</t>
  </si>
  <si>
    <t>L'installation de base est financée par le propriétaire.</t>
  </si>
  <si>
    <t>Frais de base + location de la station de recharge + location Solution de recharge avec préfinancement</t>
  </si>
  <si>
    <t>Visualisations
Monitoring
Gestion des incidents
Optimisation de la consommation propre</t>
  </si>
  <si>
    <t>Mesure pour reporting
Gestion des incidents</t>
  </si>
  <si>
    <t>Confiez-nous la planification, l'installation, la maintenance et le financement des stations de recharge. Grâce à notre formule tout compris ou à une solution partielle sur mesure, parfaitement adaptée à vos besoins, vous pouvez vous concentrer sur votre activité principale pendant que nous nous occupons de l'infrastructure de recharge. Vous avez le choix : préférez-vous une solution d'achat avec investissement propre ou une solution de location clé en main avec service complet ? Vous hésitez encore ? Nous vous conseillons volontiers de manière exhaustive afin de trouver la solution de recharge optimale pour vous.</t>
  </si>
  <si>
    <t>En tant que partenaire global pour la mobilité électrique, nous vous accompagnons de la planification à la facturation. Qu'il s'agisse d'une station de recharge privée, d'une flotte d'entreprise ou d'une infrastructure de recharge publique, nous proposons des solutions sur mesure d'un seul tenant. En collaboration avec des électriciens expérimentés, nous assurons une installation professionnelle, garantissons une sécurité maximale et prenons également en charge, sur demande, l'exploitation et la facturation automatique. Nous rendons ainsi la mobilité électrique simple, transparente et pérenne, pour les entreprises, les communes et les particuliers.</t>
  </si>
  <si>
    <t>La solution de recharge ebs est le modèle de l'entreprise régionale d'approvisionnement en énergie en réseau. Nous nous chargeons volontiers de tout ce qui concerne la recharge de votre véhicule électrique : installation de base, installation de la station de recharge, services de facturation et assistance. Nous sommes à votre disposition pour vous aider à alimenter votre véhicule électrique.</t>
  </si>
  <si>
    <t>Zone d'approvisionnement énergétique ebs et cuvette de Schwyz</t>
  </si>
  <si>
    <t>AEW Energie AG →</t>
  </si>
  <si>
    <t>AGROLA  AG →</t>
  </si>
  <si>
    <t>ebs Energie AG →</t>
  </si>
  <si>
    <t>Le compteur d’électromobilité appartient aux propriétaires immobiliers: Offre standard
Le compteur d’électromobilité appartient à l’entreprise de service:  Pas d’offre</t>
  </si>
  <si>
    <t>10  année(s)</t>
  </si>
  <si>
    <t>Modèle de prix 1: AEW multi charging</t>
  </si>
  <si>
    <t>52 CHF</t>
  </si>
  <si>
    <t>Modèle de prix 2: AEW multi charging light</t>
  </si>
  <si>
    <t>149 CHF</t>
  </si>
  <si>
    <t>AEW</t>
  </si>
  <si>
    <t>AGROLA</t>
  </si>
  <si>
    <t>Schwyz, Suisse</t>
  </si>
  <si>
    <t>Non applicable, Doit être saisi via le véhicule.</t>
  </si>
  <si>
    <t>Le compteur d’électromobilité appartient aux propriétaires immobiliers: Offre individuelle
Le compteur d’électromobilité appartient à l’entreprise de service:  Offre standard</t>
  </si>
  <si>
    <t>15  année(s)</t>
  </si>
  <si>
    <t>180 mois</t>
  </si>
  <si>
    <t>Modèle de prix 1: ebs-Ladelösung Kauf</t>
  </si>
  <si>
    <t>2377.75 CHF</t>
  </si>
  <si>
    <t>5.9 CHF</t>
  </si>
  <si>
    <t>Modèle de prix 2: ebs-Ladelösung Miete</t>
  </si>
  <si>
    <t>821.1 CHF</t>
  </si>
  <si>
    <t>38 CHF</t>
  </si>
  <si>
    <t>https://www.aew.ch/fr/node/10954</t>
  </si>
  <si>
    <t>https://www.agrola.ch/fr/mobilite/solutions-de-recharge.html</t>
  </si>
  <si>
    <t>EBS Contracting</t>
  </si>
  <si>
    <t>Modèle de prix 3: ebs-Ladelösung Contracting</t>
  </si>
  <si>
    <t>68 CHF</t>
  </si>
  <si>
    <r>
      <rPr>
        <b/>
        <sz val="11"/>
        <color theme="1"/>
        <rFont val="Arial"/>
        <family val="2"/>
      </rPr>
      <t>RechargeAuPoint</t>
    </r>
    <r>
      <rPr>
        <sz val="11"/>
        <color theme="1"/>
        <rFont val="Arial"/>
        <family val="2"/>
      </rPr>
      <t xml:space="preserve">
Office fédéral de l’énergie OFEN
Section mobilité
info@laden-punkt.ch
Pulverstrasse 13
3063 Ittigen
</t>
    </r>
    <r>
      <rPr>
        <b/>
        <sz val="11"/>
        <color theme="1"/>
        <rFont val="Arial"/>
        <family val="2"/>
      </rPr>
      <t>Rôle et coopération des parties prenantes</t>
    </r>
    <r>
      <rPr>
        <sz val="11"/>
        <color theme="1"/>
        <rFont val="Arial"/>
        <family val="2"/>
      </rPr>
      <t xml:space="preserve">
Le présent guide a été conçu et suivi par un comité composé des membres suivants:
•	Alois Freidhof, Office fédéral de l’énergie OFEN (mandataire)
•	Flavio Kälin, Office fédéral de l’énergie OFEN (mandataire)
•	Julian Barth, Swisscharge (mandataire)
•	Robin Becker, Generis AG (mandataire)
•	Marisa Timm, Renera AG (auteur)
</t>
    </r>
    <r>
      <rPr>
        <b/>
        <sz val="11"/>
        <color theme="1"/>
        <rFont val="Arial"/>
        <family val="2"/>
      </rPr>
      <t>Version 2.0 de novembre 2025</t>
    </r>
  </si>
  <si>
    <t>Les présentes données ont été collectées en mars 2024 et mises à jour en septembre 2025. Il n'existe aucun droit à l'actualisation permanente des données. 
Une mise à jour annuelle est prévue.</t>
  </si>
  <si>
    <t>062 834 21 25</t>
  </si>
  <si>
    <t>058 433 81 71</t>
  </si>
  <si>
    <t>022 525 77 22</t>
  </si>
  <si>
    <t>058 477 49 19</t>
  </si>
  <si>
    <t>041 249 62 00</t>
  </si>
  <si>
    <t>044 548 20 60</t>
  </si>
  <si>
    <t>021 588 15 19</t>
  </si>
  <si>
    <t>041 510 17 17</t>
  </si>
  <si>
    <t>062 555 37 37</t>
  </si>
  <si>
    <t>032 552 80 30</t>
  </si>
  <si>
    <t>061 275 58 00</t>
  </si>
  <si>
    <t>041 510 02 19</t>
  </si>
  <si>
    <t>041 510 87 81</t>
  </si>
  <si>
    <t>044 586 86 11</t>
  </si>
  <si>
    <t>031 560 74 26</t>
  </si>
  <si>
    <t>041 748 45 45</t>
  </si>
  <si>
    <t>041 819 47 47</t>
  </si>
  <si>
    <t>ebs Energie</t>
  </si>
  <si>
    <t>ebs Energie AG</t>
  </si>
  <si>
    <t>ebs Ladelösung</t>
  </si>
  <si>
    <t>Buchs AG, Suisse</t>
  </si>
  <si>
    <t>Buchs AG</t>
  </si>
  <si>
    <t>https://fr.ail.ch/entreprises/electricite/produits/mobilit---lectrique.html</t>
  </si>
  <si>
    <t>https://www.ckw.ch/gebaeudetechnik/ladeinfrastruktur</t>
  </si>
  <si>
    <t>https://www.ekz.ch/fr/landing/solutionrechargeimmobiliers.html</t>
  </si>
  <si>
    <t>https://www.ewl-luzern.ch/energie/e-mobilitaet</t>
  </si>
  <si>
    <t>Helion</t>
  </si>
  <si>
    <t>https://www.helion.ch/fr/produits/stations-de-recharge/</t>
  </si>
  <si>
    <t>Helion →</t>
  </si>
  <si>
    <t>https://www.ewn.ch/elektromobilitat/</t>
  </si>
  <si>
    <t>https://sw-gossau.ch/</t>
  </si>
  <si>
    <t>https://www.mobilityhouse.com</t>
  </si>
  <si>
    <t>https://zevvy.ch</t>
  </si>
  <si>
    <t>https://ibc-chur.ch/en/e-mobility/</t>
  </si>
  <si>
    <t>https://www.solarmanager.ch/fr/</t>
  </si>
  <si>
    <t>https://www.zevvy.ch</t>
  </si>
  <si>
    <t>AVIA VOLT →</t>
  </si>
  <si>
    <t>AVIA VOLT</t>
  </si>
  <si>
    <t>https://aviavolt.ch/</t>
  </si>
  <si>
    <t>info@aviavolt.ch</t>
  </si>
  <si>
    <t>052 724 01 60</t>
  </si>
  <si>
    <t>AVIA VOLT a acquis en avril 2025 la solution Plug'n'Roll de Repower.
En tant que fournisseur suisse de services complets de la première heure, nous savons ce qui est important sur la voie de la mobilité sans énergie fossile. 
Nous proposons tout d'un seul tenant, du conseil &amp; de la conception au service &amp; à l'exploitation, en passant par l'installation &amp; la mise en service ainsi que l'accès &amp; la facturation des bornes de recharge.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</si>
</sst>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7" x14ac:knownFonts="1">
    <font>
      <sz val="11"/>
      <color theme="1"/>
      <name val="Calibri"/>
      <family val="2"/>
      <scheme val="minor"/>
    </font>
    <font>
      <sz val="10"/>
      <color theme="1"/>
      <name val="Arial"/>
      <family val="2"/>
    </font>
    <font>
      <u/>
      <sz val="11"/>
      <color theme="10"/>
      <name val="Calibri"/>
      <family val="2"/>
      <scheme val="minor"/>
    </font>
    <font>
      <sz val="11"/>
      <color theme="1"/>
      <name val="Arial"/>
      <family val="2"/>
    </font>
    <font>
      <b/>
      <sz val="18"/>
      <color rgb="FF5F013D"/>
      <name val="Arial"/>
      <family val="2"/>
    </font>
    <font>
      <i/>
      <sz val="9"/>
      <color theme="2" tint="-0.749992370372631"/>
      <name val="Arial"/>
      <family val="2"/>
    </font>
    <font>
      <b/>
      <sz val="16"/>
      <color theme="0"/>
      <name val="Arial"/>
      <family val="2"/>
    </font>
    <font>
      <b/>
      <sz val="11"/>
      <color theme="1"/>
      <name val="Arial"/>
      <family val="2"/>
    </font>
    <font>
      <i/>
      <sz val="11"/>
      <color theme="1"/>
      <name val="Arial"/>
      <family val="2"/>
    </font>
    <font>
      <i/>
      <sz val="9"/>
      <color rgb="FFFF0000"/>
      <name val="Arial"/>
      <family val="2"/>
    </font>
    <font>
      <sz val="11"/>
      <color rgb="FFFF0000"/>
      <name val="Arial"/>
      <family val="2"/>
    </font>
    <font>
      <b/>
      <sz val="10"/>
      <color theme="1"/>
      <name val="Arial"/>
      <family val="2"/>
    </font>
    <font>
      <b/>
      <sz val="10"/>
      <color indexed="8"/>
      <name val="Arial"/>
      <family val="2"/>
    </font>
    <font>
      <sz val="10"/>
      <color indexed="8"/>
      <name val="Arial"/>
      <family val="2"/>
    </font>
    <font>
      <sz val="12"/>
      <color theme="1"/>
      <name val="Arial"/>
      <family val="2"/>
    </font>
    <font>
      <i/>
      <sz val="10"/>
      <color indexed="8"/>
      <name val="Arial"/>
      <family val="2"/>
    </font>
    <font>
      <b/>
      <sz val="10"/>
      <color theme="0"/>
      <name val="Arial"/>
      <family val="2"/>
    </font>
    <font>
      <b/>
      <sz val="11"/>
      <color rgb="FF592147"/>
      <name val="Arial"/>
      <family val="2"/>
    </font>
    <font>
      <b/>
      <sz val="14"/>
      <color theme="0"/>
      <name val="Arial"/>
      <family val="2"/>
    </font>
    <font>
      <b/>
      <sz val="14"/>
      <color rgb="FF592147"/>
      <name val="Arial"/>
      <family val="2"/>
    </font>
    <font>
      <sz val="11"/>
      <color rgb="FF000000"/>
      <name val="Arial"/>
      <family val="2"/>
    </font>
    <font>
      <sz val="11"/>
      <color rgb="FF000000"/>
      <name val="Symbol"/>
      <family val="1"/>
      <charset val="2"/>
    </font>
    <font>
      <b/>
      <sz val="10"/>
      <color rgb="FF000000"/>
      <name val="Arial"/>
      <family val="2"/>
    </font>
    <font>
      <sz val="10"/>
      <color rgb="FF000000"/>
      <name val="Arial"/>
      <family val="2"/>
    </font>
    <font>
      <sz val="14"/>
      <color rgb="FF000000"/>
      <name val="Arial"/>
      <family val="2"/>
    </font>
    <font>
      <sz val="11"/>
      <color rgb="FF000000"/>
      <name val="Calibri"/>
      <family val="2"/>
      <scheme val="minor"/>
    </font>
    <font>
      <sz val="14"/>
      <color rgb="FF99A93A"/>
      <name val="Arial"/>
      <family val="2"/>
    </font>
    <font>
      <sz val="14"/>
      <color rgb="FFF5A26C"/>
      <name val="Arial"/>
      <family val="2"/>
    </font>
    <font>
      <b/>
      <sz val="22"/>
      <color theme="0"/>
      <name val="Arial"/>
      <family val="2"/>
    </font>
    <font>
      <i/>
      <sz val="10"/>
      <color theme="0"/>
      <name val="Arial"/>
      <family val="2"/>
    </font>
    <font>
      <sz val="8"/>
      <color rgb="FF000000"/>
      <name val="Arial"/>
      <family val="2"/>
    </font>
    <font>
      <sz val="16"/>
      <color theme="1"/>
      <name val="Arial"/>
      <family val="2"/>
    </font>
    <font>
      <b/>
      <sz val="16"/>
      <color theme="1"/>
      <name val="Arial"/>
      <family val="2"/>
    </font>
    <font>
      <u/>
      <sz val="20"/>
      <color rgb="FF69ACDF"/>
      <name val="Arial"/>
      <family val="2"/>
    </font>
    <font>
      <sz val="12"/>
      <color rgb="FF000000"/>
      <name val="Arial"/>
      <family val="2"/>
    </font>
    <font>
      <sz val="11"/>
      <color rgb="FFFF0000"/>
      <name val="Calibri"/>
      <family val="2"/>
      <scheme val="minor"/>
    </font>
    <font>
      <u/>
      <sz val="11"/>
      <color rgb="FF592147"/>
      <name val="Arial"/>
      <family val="2"/>
    </font>
  </fonts>
  <fills count="9">
    <fill>
      <patternFill patternType="none"/>
    </fill>
    <fill>
      <patternFill patternType="gray125"/>
    </fill>
    <fill>
      <patternFill patternType="solid">
        <fgColor theme="0"/>
        <bgColor indexed="64"/>
      </patternFill>
    </fill>
    <fill>
      <patternFill patternType="solid">
        <fgColor rgb="FFFFE6C5"/>
        <bgColor indexed="64"/>
      </patternFill>
    </fill>
    <fill>
      <patternFill patternType="solid">
        <fgColor rgb="FF5F013D"/>
        <bgColor indexed="64"/>
      </patternFill>
    </fill>
    <fill>
      <patternFill patternType="solid">
        <fgColor rgb="FF906A83"/>
        <bgColor indexed="64"/>
      </patternFill>
    </fill>
    <fill>
      <patternFill patternType="solid">
        <fgColor rgb="FFFCCC86"/>
        <bgColor indexed="64"/>
      </patternFill>
    </fill>
    <fill>
      <patternFill patternType="solid">
        <fgColor rgb="FFF5A26C"/>
        <bgColor indexed="64"/>
      </patternFill>
    </fill>
    <fill>
      <patternFill patternType="solid">
        <fgColor rgb="FFFFEACD"/>
        <bgColor indexed="64"/>
      </patternFill>
    </fill>
  </fills>
  <borders count="33">
    <border>
      <left/>
      <right/>
      <top/>
      <bottom/>
      <diagonal/>
    </border>
    <border>
      <left style="thick">
        <color rgb="FF5F013D"/>
      </left>
      <right/>
      <top style="thick">
        <color rgb="FF5F013D"/>
      </top>
      <bottom style="hair">
        <color rgb="FF5F013D"/>
      </bottom>
      <diagonal/>
    </border>
    <border>
      <left/>
      <right style="thick">
        <color rgb="FF5F013D"/>
      </right>
      <top style="thick">
        <color rgb="FF5F013D"/>
      </top>
      <bottom style="hair">
        <color rgb="FF5F013D"/>
      </bottom>
      <diagonal/>
    </border>
    <border>
      <left style="thick">
        <color rgb="FF5F013D"/>
      </left>
      <right/>
      <top style="hair">
        <color rgb="FF5F013D"/>
      </top>
      <bottom style="hair">
        <color rgb="FF5F013D"/>
      </bottom>
      <diagonal/>
    </border>
    <border>
      <left/>
      <right style="thick">
        <color rgb="FF5F013D"/>
      </right>
      <top style="hair">
        <color rgb="FF5F013D"/>
      </top>
      <bottom style="hair">
        <color rgb="FF5F013D"/>
      </bottom>
      <diagonal/>
    </border>
    <border>
      <left style="thick">
        <color rgb="FF5F013D"/>
      </left>
      <right/>
      <top style="hair">
        <color rgb="FF5F013D"/>
      </top>
      <bottom style="thick">
        <color rgb="FF5F013D"/>
      </bottom>
      <diagonal/>
    </border>
    <border>
      <left/>
      <right style="thick">
        <color rgb="FF5F013D"/>
      </right>
      <top style="hair">
        <color rgb="FF5F013D"/>
      </top>
      <bottom style="thick">
        <color rgb="FF5F013D"/>
      </bottom>
      <diagonal/>
    </border>
    <border>
      <left style="thick">
        <color rgb="FF5F013D"/>
      </left>
      <right/>
      <top style="thick">
        <color rgb="FF5F013D"/>
      </top>
      <bottom style="thick">
        <color rgb="FF5F013D"/>
      </bottom>
      <diagonal/>
    </border>
    <border>
      <left/>
      <right style="thick">
        <color rgb="FF5F013D"/>
      </right>
      <top style="thick">
        <color rgb="FF5F013D"/>
      </top>
      <bottom style="thick">
        <color rgb="FF5F013D"/>
      </bottom>
      <diagonal/>
    </border>
    <border>
      <left style="thick">
        <color rgb="FF5F013D"/>
      </left>
      <right/>
      <top style="thick">
        <color rgb="FF5F013D"/>
      </top>
      <bottom/>
      <diagonal/>
    </border>
    <border>
      <left/>
      <right style="thick">
        <color rgb="FF5F013D"/>
      </right>
      <top style="thick">
        <color rgb="FF5F013D"/>
      </top>
      <bottom/>
      <diagonal/>
    </border>
    <border>
      <left/>
      <right style="hair">
        <color rgb="FFF7A823"/>
      </right>
      <top/>
      <bottom/>
      <diagonal/>
    </border>
    <border>
      <left style="thick">
        <color rgb="FF5F013D"/>
      </left>
      <right/>
      <top/>
      <bottom/>
      <diagonal/>
    </border>
    <border>
      <left/>
      <right style="thick">
        <color rgb="FF5F013D"/>
      </right>
      <top/>
      <bottom/>
      <diagonal/>
    </border>
    <border>
      <left style="hair">
        <color theme="0"/>
      </left>
      <right style="hair">
        <color theme="0"/>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theme="0"/>
      </right>
      <top/>
      <bottom/>
      <diagonal/>
    </border>
    <border>
      <left style="hair">
        <color theme="0"/>
      </left>
      <right/>
      <top/>
      <bottom/>
      <diagonal/>
    </border>
    <border>
      <left style="thick">
        <color theme="0"/>
      </left>
      <right style="thick">
        <color theme="0"/>
      </right>
      <top/>
      <bottom/>
      <diagonal/>
    </border>
    <border>
      <left style="thick">
        <color rgb="FF5F013D"/>
      </left>
      <right style="thick">
        <color rgb="FF5F013D"/>
      </right>
      <top style="thick">
        <color rgb="FF5F013D"/>
      </top>
      <bottom style="thick">
        <color rgb="FF5F013D"/>
      </bottom>
      <diagonal/>
    </border>
    <border>
      <left style="thick">
        <color rgb="FF5F013D"/>
      </left>
      <right style="thick">
        <color rgb="FF5F013D"/>
      </right>
      <top style="thick">
        <color rgb="FF5F013D"/>
      </top>
      <bottom style="hair">
        <color rgb="FF5F013D"/>
      </bottom>
      <diagonal/>
    </border>
    <border>
      <left style="thick">
        <color rgb="FF5F013D"/>
      </left>
      <right style="thick">
        <color rgb="FF5F013D"/>
      </right>
      <top style="hair">
        <color rgb="FF5F013D"/>
      </top>
      <bottom style="hair">
        <color rgb="FF5F013D"/>
      </bottom>
      <diagonal/>
    </border>
    <border>
      <left style="thick">
        <color rgb="FF5F013D"/>
      </left>
      <right style="thick">
        <color rgb="FF5F013D"/>
      </right>
      <top style="hair">
        <color rgb="FF5F013D"/>
      </top>
      <bottom style="thick">
        <color rgb="FF5F013D"/>
      </bottom>
      <diagonal/>
    </border>
    <border>
      <left style="mediumDashed">
        <color rgb="FF592147"/>
      </left>
      <right style="mediumDashed">
        <color rgb="FF592147"/>
      </right>
      <top style="mediumDashed">
        <color rgb="FF592147"/>
      </top>
      <bottom/>
      <diagonal/>
    </border>
    <border>
      <left style="thick">
        <color rgb="FF5F013D"/>
      </left>
      <right style="thick">
        <color rgb="FF5F013D"/>
      </right>
      <top style="thick">
        <color rgb="FF5F013D"/>
      </top>
      <bottom/>
      <diagonal/>
    </border>
    <border>
      <left style="thick">
        <color rgb="FF5F013D"/>
      </left>
      <right style="thick">
        <color rgb="FF5F013D"/>
      </right>
      <top/>
      <bottom/>
      <diagonal/>
    </border>
    <border>
      <left style="thick">
        <color theme="0"/>
      </left>
      <right/>
      <top/>
      <bottom/>
      <diagonal/>
    </border>
    <border>
      <left/>
      <right style="thick">
        <color theme="0"/>
      </right>
      <top/>
      <bottom/>
      <diagonal/>
    </border>
    <border>
      <left style="hair">
        <color rgb="FFF7A823"/>
      </left>
      <right/>
      <top/>
      <bottom/>
      <diagonal/>
    </border>
    <border>
      <left style="hair">
        <color rgb="FFF7A823"/>
      </left>
      <right style="hair">
        <color rgb="FFF7A823"/>
      </right>
      <top/>
      <bottom/>
      <diagonal/>
    </border>
    <border>
      <left style="medium">
        <color rgb="FFCCCCCC"/>
      </left>
      <right style="medium">
        <color rgb="FFCCCCCC"/>
      </right>
      <top style="medium">
        <color rgb="FFCCCCCC"/>
      </top>
      <bottom style="medium">
        <color rgb="FFCCCCCC"/>
      </bottom>
      <diagonal/>
    </border>
    <border>
      <left style="hair">
        <color rgb="FFF7A823"/>
      </left>
      <right style="thick">
        <color theme="0"/>
      </right>
      <top/>
      <bottom/>
      <diagonal/>
    </border>
  </borders>
  <cellStyleXfs count="2">
    <xf numFmtId="0" fontId="0" fillId="0" borderId="0"/>
    <xf numFmtId="0" fontId="2" fillId="0" borderId="0" applyNumberFormat="0" applyFill="0" applyBorder="0" applyAlignment="0" applyProtection="0"/>
  </cellStyleXfs>
  <cellXfs count="169">
    <xf numFmtId="0" fontId="0" fillId="0" borderId="0" xfId="0"/>
    <xf numFmtId="0" fontId="3" fillId="3" borderId="0" xfId="0" applyFont="1" applyFill="1"/>
    <xf numFmtId="164" fontId="3" fillId="3" borderId="0" xfId="0" applyNumberFormat="1" applyFont="1" applyFill="1"/>
    <xf numFmtId="0" fontId="5" fillId="3" borderId="0" xfId="0" applyFont="1" applyFill="1" applyAlignment="1">
      <alignment wrapText="1"/>
    </xf>
    <xf numFmtId="164" fontId="3" fillId="2" borderId="2" xfId="0" applyNumberFormat="1" applyFont="1" applyFill="1" applyBorder="1" applyAlignment="1">
      <alignment horizontal="left" wrapText="1"/>
    </xf>
    <xf numFmtId="0" fontId="3" fillId="3" borderId="0" xfId="0" applyFont="1" applyFill="1" applyAlignment="1">
      <alignment wrapText="1"/>
    </xf>
    <xf numFmtId="164" fontId="3" fillId="2" borderId="4" xfId="0" applyNumberFormat="1" applyFont="1" applyFill="1" applyBorder="1" applyAlignment="1">
      <alignment horizontal="left" wrapText="1"/>
    </xf>
    <xf numFmtId="164" fontId="3" fillId="2" borderId="6" xfId="0" applyNumberFormat="1" applyFont="1" applyFill="1" applyBorder="1" applyAlignment="1">
      <alignment horizontal="left" wrapText="1"/>
    </xf>
    <xf numFmtId="164" fontId="3" fillId="3" borderId="0" xfId="0" applyNumberFormat="1" applyFont="1" applyFill="1" applyAlignment="1">
      <alignment wrapText="1"/>
    </xf>
    <xf numFmtId="164" fontId="8" fillId="2" borderId="3" xfId="0" applyNumberFormat="1" applyFont="1" applyFill="1" applyBorder="1" applyAlignment="1">
      <alignment horizontal="left" vertical="center" wrapText="1" indent="4"/>
    </xf>
    <xf numFmtId="164" fontId="7" fillId="2" borderId="3" xfId="0" applyNumberFormat="1" applyFont="1" applyFill="1" applyBorder="1" applyAlignment="1">
      <alignment horizontal="left" wrapText="1" indent="2"/>
    </xf>
    <xf numFmtId="164" fontId="8" fillId="2" borderId="4" xfId="0" applyNumberFormat="1" applyFont="1" applyFill="1" applyBorder="1" applyAlignment="1">
      <alignment horizontal="left" vertical="center" wrapText="1" indent="1"/>
    </xf>
    <xf numFmtId="164" fontId="7" fillId="2" borderId="5" xfId="0" applyNumberFormat="1" applyFont="1" applyFill="1" applyBorder="1" applyAlignment="1">
      <alignment horizontal="left" wrapText="1" indent="2"/>
    </xf>
    <xf numFmtId="164" fontId="7" fillId="2" borderId="1" xfId="0" applyNumberFormat="1" applyFont="1" applyFill="1" applyBorder="1" applyAlignment="1">
      <alignment horizontal="left" wrapText="1" indent="2"/>
    </xf>
    <xf numFmtId="164" fontId="8" fillId="2" borderId="6" xfId="0" applyNumberFormat="1" applyFont="1" applyFill="1" applyBorder="1" applyAlignment="1">
      <alignment horizontal="left" wrapText="1" indent="1"/>
    </xf>
    <xf numFmtId="164" fontId="3" fillId="2" borderId="3" xfId="0" applyNumberFormat="1" applyFont="1" applyFill="1" applyBorder="1" applyAlignment="1">
      <alignment horizontal="left" wrapText="1" indent="4"/>
    </xf>
    <xf numFmtId="164" fontId="3" fillId="2" borderId="5" xfId="0" applyNumberFormat="1" applyFont="1" applyFill="1" applyBorder="1" applyAlignment="1">
      <alignment horizontal="left" wrapText="1" indent="4"/>
    </xf>
    <xf numFmtId="0" fontId="9" fillId="3" borderId="0" xfId="0" applyFont="1" applyFill="1" applyAlignment="1">
      <alignment wrapText="1"/>
    </xf>
    <xf numFmtId="0" fontId="10" fillId="3" borderId="0" xfId="0" applyFont="1" applyFill="1"/>
    <xf numFmtId="164" fontId="3" fillId="2" borderId="4" xfId="0" applyNumberFormat="1" applyFont="1" applyFill="1" applyBorder="1" applyAlignment="1">
      <alignment wrapText="1"/>
    </xf>
    <xf numFmtId="164" fontId="8" fillId="2" borderId="5" xfId="0" applyNumberFormat="1" applyFont="1" applyFill="1" applyBorder="1" applyAlignment="1">
      <alignment horizontal="left" wrapText="1" indent="3"/>
    </xf>
    <xf numFmtId="164" fontId="3" fillId="2" borderId="1" xfId="0" applyNumberFormat="1" applyFont="1" applyFill="1" applyBorder="1" applyAlignment="1">
      <alignment horizontal="left" wrapText="1" indent="4"/>
    </xf>
    <xf numFmtId="164" fontId="3" fillId="3" borderId="0" xfId="0" applyNumberFormat="1" applyFont="1" applyFill="1" applyAlignment="1">
      <alignment horizontal="left" wrapText="1" indent="4"/>
    </xf>
    <xf numFmtId="164" fontId="3" fillId="3" borderId="0" xfId="0" applyNumberFormat="1" applyFont="1" applyFill="1" applyAlignment="1">
      <alignment horizontal="left" wrapText="1"/>
    </xf>
    <xf numFmtId="0" fontId="3" fillId="0" borderId="0" xfId="0" applyFont="1"/>
    <xf numFmtId="0" fontId="3" fillId="0" borderId="0" xfId="0" applyFont="1" applyAlignment="1">
      <alignment wrapText="1"/>
    </xf>
    <xf numFmtId="0" fontId="3" fillId="0" borderId="0" xfId="0" applyFont="1" applyAlignment="1">
      <alignment vertical="center"/>
    </xf>
    <xf numFmtId="164" fontId="3" fillId="2" borderId="4" xfId="0" applyNumberFormat="1" applyFont="1" applyFill="1" applyBorder="1" applyAlignment="1">
      <alignment horizontal="left" wrapText="1" indent="2"/>
    </xf>
    <xf numFmtId="0" fontId="5" fillId="3" borderId="0" xfId="0" applyFont="1" applyFill="1" applyAlignment="1">
      <alignment horizontal="left" wrapText="1"/>
    </xf>
    <xf numFmtId="0" fontId="11" fillId="6" borderId="0" xfId="0" applyFont="1" applyFill="1" applyAlignment="1">
      <alignment horizontal="left" wrapText="1"/>
    </xf>
    <xf numFmtId="0" fontId="17" fillId="0" borderId="0" xfId="0" applyFont="1" applyAlignment="1">
      <alignment vertical="center"/>
    </xf>
    <xf numFmtId="164" fontId="3" fillId="2" borderId="6" xfId="0" applyNumberFormat="1" applyFont="1" applyFill="1" applyBorder="1" applyAlignment="1">
      <alignment horizontal="left" wrapText="1" indent="1"/>
    </xf>
    <xf numFmtId="0" fontId="19" fillId="8" borderId="0" xfId="0" applyFont="1" applyFill="1" applyAlignment="1">
      <alignment vertical="center"/>
    </xf>
    <xf numFmtId="0" fontId="0" fillId="8" borderId="0" xfId="0" applyFill="1"/>
    <xf numFmtId="0" fontId="21" fillId="8" borderId="0" xfId="0" applyFont="1" applyFill="1" applyAlignment="1">
      <alignment horizontal="left" vertical="center" indent="2"/>
    </xf>
    <xf numFmtId="0" fontId="20" fillId="8" borderId="0" xfId="0" applyFont="1" applyFill="1" applyAlignment="1">
      <alignment horizontal="left" vertical="center" indent="2"/>
    </xf>
    <xf numFmtId="0" fontId="0" fillId="8" borderId="0" xfId="0" applyFill="1" applyAlignment="1">
      <alignment wrapText="1"/>
    </xf>
    <xf numFmtId="0" fontId="3" fillId="2" borderId="0" xfId="0" applyFont="1" applyFill="1" applyAlignment="1">
      <alignment wrapText="1"/>
    </xf>
    <xf numFmtId="0" fontId="3" fillId="2" borderId="0" xfId="0" applyFont="1" applyFill="1" applyAlignment="1">
      <alignment vertical="center"/>
    </xf>
    <xf numFmtId="0" fontId="0" fillId="2" borderId="0" xfId="0" applyFill="1"/>
    <xf numFmtId="0" fontId="23" fillId="0" borderId="0" xfId="0" applyFont="1" applyAlignment="1">
      <alignment vertical="center"/>
    </xf>
    <xf numFmtId="0" fontId="25" fillId="0" borderId="0" xfId="0" applyFont="1"/>
    <xf numFmtId="0" fontId="26" fillId="0" borderId="0" xfId="0" applyFont="1" applyAlignment="1">
      <alignment horizontal="center" vertical="center"/>
    </xf>
    <xf numFmtId="0" fontId="27" fillId="0" borderId="0" xfId="0" applyFont="1" applyAlignment="1">
      <alignment horizontal="center" vertical="center"/>
    </xf>
    <xf numFmtId="164" fontId="8" fillId="2" borderId="5" xfId="0" applyNumberFormat="1" applyFont="1" applyFill="1" applyBorder="1" applyAlignment="1">
      <alignment horizontal="left" vertical="center" wrapText="1" indent="4"/>
    </xf>
    <xf numFmtId="164" fontId="8" fillId="2" borderId="6" xfId="0" applyNumberFormat="1" applyFont="1" applyFill="1" applyBorder="1" applyAlignment="1">
      <alignment horizontal="left" vertical="center" wrapText="1" indent="1"/>
    </xf>
    <xf numFmtId="164" fontId="7" fillId="2" borderId="7" xfId="0" applyNumberFormat="1" applyFont="1" applyFill="1" applyBorder="1" applyAlignment="1">
      <alignment horizontal="left" wrapText="1" indent="2"/>
    </xf>
    <xf numFmtId="164" fontId="3" fillId="2" borderId="8" xfId="0" applyNumberFormat="1" applyFont="1" applyFill="1" applyBorder="1" applyAlignment="1">
      <alignment horizontal="left" wrapText="1"/>
    </xf>
    <xf numFmtId="0" fontId="24" fillId="2" borderId="0" xfId="0" applyFont="1" applyFill="1" applyAlignment="1">
      <alignment vertical="center"/>
    </xf>
    <xf numFmtId="0" fontId="25" fillId="2" borderId="0" xfId="0" applyFont="1" applyFill="1"/>
    <xf numFmtId="0" fontId="22" fillId="6" borderId="14" xfId="0" applyFont="1" applyFill="1" applyBorder="1" applyAlignment="1">
      <alignment horizontal="left" wrapText="1"/>
    </xf>
    <xf numFmtId="0" fontId="3" fillId="2" borderId="0" xfId="0" applyFont="1" applyFill="1"/>
    <xf numFmtId="0" fontId="3" fillId="3" borderId="15" xfId="0" applyFont="1" applyFill="1" applyBorder="1" applyAlignment="1">
      <alignment horizontal="center" vertical="center" wrapText="1"/>
    </xf>
    <xf numFmtId="0" fontId="3" fillId="3" borderId="16" xfId="0" applyFont="1" applyFill="1" applyBorder="1" applyAlignment="1">
      <alignment vertical="center" wrapText="1"/>
    </xf>
    <xf numFmtId="164" fontId="14" fillId="3" borderId="0" xfId="0" applyNumberFormat="1" applyFont="1" applyFill="1" applyAlignment="1">
      <alignment horizontal="right" vertical="center" wrapText="1"/>
    </xf>
    <xf numFmtId="164" fontId="8" fillId="2" borderId="4" xfId="0" applyNumberFormat="1" applyFont="1" applyFill="1" applyBorder="1" applyAlignment="1">
      <alignment horizontal="left" wrapText="1"/>
    </xf>
    <xf numFmtId="164" fontId="8" fillId="2" borderId="6" xfId="0" applyNumberFormat="1" applyFont="1" applyFill="1" applyBorder="1" applyAlignment="1">
      <alignment horizontal="left" wrapText="1"/>
    </xf>
    <xf numFmtId="0" fontId="10" fillId="3" borderId="0" xfId="0" applyFont="1" applyFill="1" applyAlignment="1">
      <alignment wrapText="1"/>
    </xf>
    <xf numFmtId="164" fontId="18" fillId="5" borderId="7" xfId="0" applyNumberFormat="1" applyFont="1" applyFill="1" applyBorder="1" applyAlignment="1">
      <alignment vertical="center" wrapText="1"/>
    </xf>
    <xf numFmtId="0" fontId="22" fillId="6" borderId="17" xfId="0" applyFont="1" applyFill="1" applyBorder="1" applyAlignment="1">
      <alignment horizontal="left" wrapText="1"/>
    </xf>
    <xf numFmtId="0" fontId="22" fillId="6" borderId="18" xfId="0" applyFont="1" applyFill="1" applyBorder="1" applyAlignment="1">
      <alignment horizontal="left" wrapText="1"/>
    </xf>
    <xf numFmtId="0" fontId="22" fillId="6" borderId="0" xfId="0" applyFont="1" applyFill="1" applyAlignment="1">
      <alignment horizontal="left" wrapText="1"/>
    </xf>
    <xf numFmtId="0" fontId="22" fillId="6" borderId="17" xfId="0" applyFont="1" applyFill="1" applyBorder="1" applyAlignment="1">
      <alignment wrapText="1"/>
    </xf>
    <xf numFmtId="0" fontId="22" fillId="6" borderId="0" xfId="0" applyFont="1" applyFill="1" applyAlignment="1">
      <alignment wrapText="1"/>
    </xf>
    <xf numFmtId="0" fontId="22" fillId="6" borderId="14" xfId="0" applyFont="1" applyFill="1" applyBorder="1" applyAlignment="1">
      <alignment wrapText="1"/>
    </xf>
    <xf numFmtId="0" fontId="22" fillId="6" borderId="18" xfId="0" applyFont="1" applyFill="1" applyBorder="1" applyAlignment="1">
      <alignment wrapText="1"/>
    </xf>
    <xf numFmtId="0" fontId="20" fillId="0" borderId="0" xfId="0" applyFont="1" applyAlignment="1">
      <alignment horizontal="center" vertical="center"/>
    </xf>
    <xf numFmtId="0" fontId="25" fillId="0" borderId="0" xfId="0" applyFont="1" applyAlignment="1">
      <alignment wrapText="1"/>
    </xf>
    <xf numFmtId="164" fontId="6" fillId="4" borderId="0" xfId="0" applyNumberFormat="1" applyFont="1" applyFill="1" applyAlignment="1">
      <alignment wrapText="1"/>
    </xf>
    <xf numFmtId="164" fontId="6" fillId="4" borderId="12" xfId="0" applyNumberFormat="1" applyFont="1" applyFill="1" applyBorder="1"/>
    <xf numFmtId="164" fontId="18" fillId="5" borderId="0" xfId="0" applyNumberFormat="1" applyFont="1" applyFill="1" applyAlignment="1">
      <alignment wrapText="1"/>
    </xf>
    <xf numFmtId="164" fontId="18" fillId="5" borderId="12" xfId="0" applyNumberFormat="1" applyFont="1" applyFill="1" applyBorder="1"/>
    <xf numFmtId="164" fontId="8" fillId="2" borderId="3" xfId="0" applyNumberFormat="1" applyFont="1" applyFill="1" applyBorder="1" applyAlignment="1">
      <alignment horizontal="left" wrapText="1" indent="4"/>
    </xf>
    <xf numFmtId="164" fontId="3" fillId="2" borderId="2" xfId="0" applyNumberFormat="1" applyFont="1" applyFill="1" applyBorder="1" applyAlignment="1">
      <alignment horizontal="left" wrapText="1" indent="1"/>
    </xf>
    <xf numFmtId="164" fontId="3" fillId="2" borderId="4" xfId="0" applyNumberFormat="1" applyFont="1" applyFill="1" applyBorder="1" applyAlignment="1">
      <alignment horizontal="left" wrapText="1" indent="1"/>
    </xf>
    <xf numFmtId="164" fontId="8" fillId="2" borderId="4" xfId="0" applyNumberFormat="1" applyFont="1" applyFill="1" applyBorder="1" applyAlignment="1">
      <alignment horizontal="left" wrapText="1" indent="1"/>
    </xf>
    <xf numFmtId="164" fontId="3" fillId="3" borderId="0" xfId="0" applyNumberFormat="1" applyFont="1" applyFill="1" applyAlignment="1">
      <alignment horizontal="left" wrapText="1" indent="1"/>
    </xf>
    <xf numFmtId="164" fontId="18" fillId="5" borderId="8" xfId="0" applyNumberFormat="1" applyFont="1" applyFill="1" applyBorder="1" applyAlignment="1">
      <alignment horizontal="left" vertical="center" wrapText="1" indent="1"/>
    </xf>
    <xf numFmtId="164" fontId="3" fillId="2" borderId="21" xfId="0" applyNumberFormat="1" applyFont="1" applyFill="1" applyBorder="1" applyAlignment="1">
      <alignment horizontal="left" wrapText="1" indent="1"/>
    </xf>
    <xf numFmtId="164" fontId="3" fillId="2" borderId="22" xfId="0" applyNumberFormat="1" applyFont="1" applyFill="1" applyBorder="1" applyAlignment="1">
      <alignment horizontal="left" wrapText="1" indent="1"/>
    </xf>
    <xf numFmtId="164" fontId="8" fillId="2" borderId="22" xfId="0" applyNumberFormat="1" applyFont="1" applyFill="1" applyBorder="1" applyAlignment="1">
      <alignment horizontal="left" wrapText="1" indent="1"/>
    </xf>
    <xf numFmtId="164" fontId="3" fillId="2" borderId="23" xfId="0" applyNumberFormat="1" applyFont="1" applyFill="1" applyBorder="1" applyAlignment="1">
      <alignment horizontal="left" wrapText="1" indent="1"/>
    </xf>
    <xf numFmtId="164" fontId="8" fillId="2" borderId="22" xfId="0" applyNumberFormat="1" applyFont="1" applyFill="1" applyBorder="1" applyAlignment="1">
      <alignment horizontal="left" vertical="center" wrapText="1" indent="1"/>
    </xf>
    <xf numFmtId="164" fontId="8" fillId="2" borderId="4" xfId="0" applyNumberFormat="1" applyFont="1" applyFill="1" applyBorder="1" applyAlignment="1">
      <alignment horizontal="left" vertical="center" wrapText="1" indent="3"/>
    </xf>
    <xf numFmtId="164" fontId="8" fillId="2" borderId="22" xfId="0" applyNumberFormat="1" applyFont="1" applyFill="1" applyBorder="1" applyAlignment="1">
      <alignment horizontal="left" vertical="center" wrapText="1" indent="3"/>
    </xf>
    <xf numFmtId="164" fontId="8" fillId="2" borderId="23" xfId="0" applyNumberFormat="1" applyFont="1" applyFill="1" applyBorder="1" applyAlignment="1">
      <alignment horizontal="left" vertical="center" wrapText="1" indent="3"/>
    </xf>
    <xf numFmtId="164" fontId="8" fillId="2" borderId="6" xfId="0" applyNumberFormat="1" applyFont="1" applyFill="1" applyBorder="1" applyAlignment="1">
      <alignment horizontal="left" vertical="center" wrapText="1" indent="3"/>
    </xf>
    <xf numFmtId="164" fontId="7" fillId="2" borderId="7" xfId="0" applyNumberFormat="1" applyFont="1" applyFill="1" applyBorder="1" applyAlignment="1">
      <alignment horizontal="left" wrapText="1"/>
    </xf>
    <xf numFmtId="164" fontId="3" fillId="2" borderId="8" xfId="0" applyNumberFormat="1" applyFont="1" applyFill="1" applyBorder="1" applyAlignment="1">
      <alignment horizontal="left" wrapText="1" indent="1"/>
    </xf>
    <xf numFmtId="164" fontId="3" fillId="2" borderId="20" xfId="0" applyNumberFormat="1" applyFont="1" applyFill="1" applyBorder="1" applyAlignment="1">
      <alignment horizontal="left" wrapText="1" indent="1"/>
    </xf>
    <xf numFmtId="164" fontId="8" fillId="2" borderId="23" xfId="0" applyNumberFormat="1" applyFont="1" applyFill="1" applyBorder="1" applyAlignment="1">
      <alignment horizontal="left" wrapText="1" indent="1"/>
    </xf>
    <xf numFmtId="164" fontId="3" fillId="2" borderId="6" xfId="0" applyNumberFormat="1" applyFont="1" applyFill="1" applyBorder="1" applyAlignment="1">
      <alignment horizontal="left" wrapText="1" indent="2"/>
    </xf>
    <xf numFmtId="164" fontId="3" fillId="2" borderId="6" xfId="0" applyNumberFormat="1" applyFont="1" applyFill="1" applyBorder="1" applyAlignment="1">
      <alignment horizontal="left" wrapText="1" indent="3"/>
    </xf>
    <xf numFmtId="164" fontId="3" fillId="2" borderId="23" xfId="0" applyNumberFormat="1" applyFont="1" applyFill="1" applyBorder="1" applyAlignment="1">
      <alignment horizontal="left" wrapText="1" indent="3"/>
    </xf>
    <xf numFmtId="164" fontId="3" fillId="2" borderId="4" xfId="0" applyNumberFormat="1" applyFont="1" applyFill="1" applyBorder="1" applyAlignment="1">
      <alignment horizontal="left" wrapText="1" indent="3"/>
    </xf>
    <xf numFmtId="164" fontId="3" fillId="2" borderId="22" xfId="0" applyNumberFormat="1" applyFont="1" applyFill="1" applyBorder="1" applyAlignment="1">
      <alignment horizontal="left" wrapText="1" indent="3"/>
    </xf>
    <xf numFmtId="164" fontId="8" fillId="2" borderId="6" xfId="0" applyNumberFormat="1" applyFont="1" applyFill="1" applyBorder="1" applyAlignment="1">
      <alignment horizontal="left" wrapText="1" indent="3"/>
    </xf>
    <xf numFmtId="164" fontId="7" fillId="2" borderId="3" xfId="0" applyNumberFormat="1" applyFont="1" applyFill="1" applyBorder="1" applyAlignment="1">
      <alignment horizontal="left" indent="2"/>
    </xf>
    <xf numFmtId="164" fontId="4" fillId="7" borderId="24" xfId="0" applyNumberFormat="1" applyFont="1" applyFill="1" applyBorder="1" applyAlignment="1">
      <alignment horizontal="left" vertical="center" wrapText="1" indent="1"/>
    </xf>
    <xf numFmtId="164" fontId="28" fillId="4" borderId="9" xfId="0" applyNumberFormat="1" applyFont="1" applyFill="1" applyBorder="1"/>
    <xf numFmtId="164" fontId="6" fillId="4" borderId="10" xfId="0" applyNumberFormat="1" applyFont="1" applyFill="1" applyBorder="1" applyAlignment="1">
      <alignment horizontal="left" wrapText="1" indent="1"/>
    </xf>
    <xf numFmtId="164" fontId="6" fillId="4" borderId="13" xfId="0" applyNumberFormat="1" applyFont="1" applyFill="1" applyBorder="1" applyAlignment="1">
      <alignment horizontal="left" wrapText="1" indent="1"/>
    </xf>
    <xf numFmtId="164" fontId="6" fillId="4" borderId="25" xfId="0" applyNumberFormat="1" applyFont="1" applyFill="1" applyBorder="1" applyAlignment="1">
      <alignment horizontal="left" wrapText="1" indent="1"/>
    </xf>
    <xf numFmtId="164" fontId="6" fillId="4" borderId="9" xfId="0" applyNumberFormat="1" applyFont="1" applyFill="1" applyBorder="1"/>
    <xf numFmtId="164" fontId="18" fillId="5" borderId="13" xfId="0" applyNumberFormat="1" applyFont="1" applyFill="1" applyBorder="1" applyAlignment="1">
      <alignment horizontal="left" wrapText="1" indent="1"/>
    </xf>
    <xf numFmtId="164" fontId="18" fillId="5" borderId="26" xfId="0" applyNumberFormat="1" applyFont="1" applyFill="1" applyBorder="1" applyAlignment="1">
      <alignment horizontal="left" wrapText="1" indent="1"/>
    </xf>
    <xf numFmtId="164" fontId="18" fillId="5" borderId="20" xfId="0" applyNumberFormat="1" applyFont="1" applyFill="1" applyBorder="1" applyAlignment="1">
      <alignment horizontal="left" vertical="center" wrapText="1" indent="1"/>
    </xf>
    <xf numFmtId="0" fontId="3" fillId="4" borderId="0" xfId="0" applyFont="1" applyFill="1"/>
    <xf numFmtId="0" fontId="3" fillId="4" borderId="25" xfId="0" applyFont="1" applyFill="1" applyBorder="1" applyAlignment="1">
      <alignment horizontal="left" indent="1"/>
    </xf>
    <xf numFmtId="0" fontId="16" fillId="4" borderId="14" xfId="0" applyFont="1" applyFill="1" applyBorder="1" applyAlignment="1">
      <alignment horizontal="left" wrapText="1"/>
    </xf>
    <xf numFmtId="0" fontId="16" fillId="4" borderId="0" xfId="0" applyFont="1" applyFill="1" applyAlignment="1">
      <alignment wrapText="1"/>
    </xf>
    <xf numFmtId="164" fontId="33" fillId="3" borderId="0" xfId="1" applyNumberFormat="1" applyFont="1" applyFill="1" applyAlignment="1">
      <alignment vertical="center"/>
    </xf>
    <xf numFmtId="0" fontId="24" fillId="4" borderId="19" xfId="0" applyFont="1" applyFill="1" applyBorder="1" applyAlignment="1">
      <alignment horizontal="center" vertical="center"/>
    </xf>
    <xf numFmtId="0" fontId="24" fillId="0" borderId="0" xfId="0" applyFont="1" applyAlignment="1">
      <alignment horizontal="center" vertical="center"/>
    </xf>
    <xf numFmtId="0" fontId="16" fillId="4" borderId="19" xfId="0" applyFont="1" applyFill="1" applyBorder="1" applyAlignment="1">
      <alignment horizontal="center" textRotation="90" wrapText="1"/>
    </xf>
    <xf numFmtId="164" fontId="4" fillId="3" borderId="0" xfId="0" applyNumberFormat="1" applyFont="1" applyFill="1" applyAlignment="1">
      <alignment vertical="center"/>
    </xf>
    <xf numFmtId="0" fontId="34" fillId="0" borderId="11" xfId="0" applyFont="1" applyBorder="1" applyAlignment="1">
      <alignment horizontal="center" vertical="center"/>
    </xf>
    <xf numFmtId="0" fontId="35" fillId="2" borderId="0" xfId="0" applyFont="1" applyFill="1" applyAlignment="1">
      <alignment horizontal="center"/>
    </xf>
    <xf numFmtId="0" fontId="35" fillId="2" borderId="0" xfId="0" applyFont="1" applyFill="1"/>
    <xf numFmtId="0" fontId="35" fillId="8" borderId="0" xfId="0" applyFont="1" applyFill="1" applyAlignment="1">
      <alignment vertical="top"/>
    </xf>
    <xf numFmtId="0" fontId="27" fillId="0" borderId="27" xfId="0" applyFont="1" applyBorder="1" applyAlignment="1">
      <alignment horizontal="center" vertical="center"/>
    </xf>
    <xf numFmtId="0" fontId="27" fillId="0" borderId="28" xfId="0" applyFont="1" applyBorder="1" applyAlignment="1">
      <alignment horizontal="center" vertical="center"/>
    </xf>
    <xf numFmtId="0" fontId="26" fillId="0" borderId="27" xfId="0" applyFont="1" applyBorder="1" applyAlignment="1">
      <alignment horizontal="center" vertical="center"/>
    </xf>
    <xf numFmtId="0" fontId="26" fillId="0" borderId="28" xfId="0" applyFont="1" applyBorder="1" applyAlignment="1">
      <alignment horizontal="center" vertical="center"/>
    </xf>
    <xf numFmtId="0" fontId="23" fillId="0" borderId="27" xfId="0" applyFont="1" applyBorder="1" applyAlignment="1">
      <alignment vertical="center"/>
    </xf>
    <xf numFmtId="0" fontId="36" fillId="0" borderId="0" xfId="1" applyFont="1" applyAlignment="1">
      <alignment vertical="center"/>
    </xf>
    <xf numFmtId="0" fontId="0" fillId="0" borderId="0" xfId="0" applyAlignment="1">
      <alignment wrapText="1"/>
    </xf>
    <xf numFmtId="0" fontId="1" fillId="0" borderId="0" xfId="0" applyFont="1" applyAlignment="1">
      <alignment wrapText="1"/>
    </xf>
    <xf numFmtId="0" fontId="2" fillId="0" borderId="0" xfId="1"/>
    <xf numFmtId="0" fontId="2" fillId="0" borderId="0" xfId="1" applyFill="1"/>
    <xf numFmtId="164" fontId="3" fillId="2" borderId="2" xfId="0" applyNumberFormat="1" applyFont="1" applyFill="1" applyBorder="1" applyAlignment="1">
      <alignment wrapText="1"/>
    </xf>
    <xf numFmtId="0" fontId="0" fillId="0" borderId="0" xfId="0" quotePrefix="1"/>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right" wrapText="1"/>
    </xf>
    <xf numFmtId="0" fontId="34" fillId="0" borderId="0" xfId="0" applyFont="1" applyAlignment="1">
      <alignment horizontal="center" vertical="center"/>
    </xf>
    <xf numFmtId="0" fontId="34" fillId="0" borderId="29" xfId="0" applyFont="1" applyBorder="1" applyAlignment="1">
      <alignment horizontal="center" vertical="center"/>
    </xf>
    <xf numFmtId="0" fontId="34" fillId="0" borderId="30" xfId="0" applyFont="1" applyBorder="1" applyAlignment="1">
      <alignment horizontal="center" vertical="center"/>
    </xf>
    <xf numFmtId="0" fontId="0" fillId="0" borderId="31" xfId="0" applyBorder="1"/>
    <xf numFmtId="0" fontId="0" fillId="0" borderId="31" xfId="0" applyBorder="1" applyAlignment="1">
      <alignment wrapText="1"/>
    </xf>
    <xf numFmtId="0" fontId="24" fillId="4" borderId="32" xfId="0" applyFont="1" applyFill="1" applyBorder="1" applyAlignment="1">
      <alignment horizontal="center" vertical="center"/>
    </xf>
    <xf numFmtId="0" fontId="2" fillId="0" borderId="0" xfId="1" applyAlignment="1">
      <alignment wrapText="1"/>
    </xf>
    <xf numFmtId="164" fontId="6" fillId="4" borderId="7" xfId="0" applyNumberFormat="1" applyFont="1" applyFill="1" applyBorder="1" applyAlignment="1">
      <alignment horizontal="left" vertical="center" wrapText="1"/>
    </xf>
    <xf numFmtId="164" fontId="6" fillId="4" borderId="8" xfId="0" applyNumberFormat="1" applyFont="1" applyFill="1" applyBorder="1" applyAlignment="1">
      <alignment horizontal="left" vertical="center" wrapText="1"/>
    </xf>
    <xf numFmtId="164" fontId="3" fillId="2" borderId="7" xfId="0" applyNumberFormat="1" applyFont="1" applyFill="1" applyBorder="1" applyAlignment="1">
      <alignment horizontal="left" vertical="top" wrapText="1" indent="2"/>
    </xf>
    <xf numFmtId="164" fontId="3" fillId="2" borderId="8" xfId="0" applyNumberFormat="1" applyFont="1" applyFill="1" applyBorder="1" applyAlignment="1">
      <alignment horizontal="left" vertical="top" wrapText="1" indent="2"/>
    </xf>
    <xf numFmtId="164" fontId="3" fillId="2" borderId="5" xfId="0" applyNumberFormat="1" applyFont="1" applyFill="1" applyBorder="1" applyAlignment="1">
      <alignment horizontal="left" vertical="top" wrapText="1" indent="2"/>
    </xf>
    <xf numFmtId="164" fontId="3" fillId="2" borderId="6" xfId="0" applyNumberFormat="1" applyFont="1" applyFill="1" applyBorder="1" applyAlignment="1">
      <alignment horizontal="left" vertical="top" wrapText="1" indent="2"/>
    </xf>
    <xf numFmtId="164" fontId="3" fillId="2" borderId="5" xfId="0" applyNumberFormat="1" applyFont="1" applyFill="1" applyBorder="1" applyAlignment="1">
      <alignment horizontal="left" vertical="center" wrapText="1" indent="2"/>
    </xf>
    <xf numFmtId="164" fontId="3" fillId="2" borderId="6" xfId="0" applyNumberFormat="1" applyFont="1" applyFill="1" applyBorder="1" applyAlignment="1">
      <alignment horizontal="left" vertical="center" wrapText="1" indent="2"/>
    </xf>
    <xf numFmtId="164" fontId="3" fillId="2" borderId="1" xfId="0" applyNumberFormat="1" applyFont="1" applyFill="1" applyBorder="1" applyAlignment="1">
      <alignment horizontal="left" vertical="top" wrapText="1" indent="2"/>
    </xf>
    <xf numFmtId="164" fontId="3" fillId="2" borderId="2" xfId="0" applyNumberFormat="1" applyFont="1" applyFill="1" applyBorder="1" applyAlignment="1">
      <alignment horizontal="left" vertical="top" wrapText="1" indent="2"/>
    </xf>
    <xf numFmtId="164" fontId="3" fillId="2" borderId="3" xfId="0" applyNumberFormat="1" applyFont="1" applyFill="1" applyBorder="1" applyAlignment="1">
      <alignment horizontal="left" vertical="top" wrapText="1" indent="2"/>
    </xf>
    <xf numFmtId="164" fontId="3" fillId="2" borderId="4" xfId="0" applyNumberFormat="1" applyFont="1" applyFill="1" applyBorder="1" applyAlignment="1">
      <alignment horizontal="left" vertical="top" wrapText="1" indent="2"/>
    </xf>
    <xf numFmtId="164" fontId="6" fillId="4" borderId="7" xfId="0" applyNumberFormat="1" applyFont="1" applyFill="1" applyBorder="1" applyAlignment="1">
      <alignment horizontal="left" wrapText="1"/>
    </xf>
    <xf numFmtId="164" fontId="6" fillId="4" borderId="8" xfId="0" applyNumberFormat="1" applyFont="1" applyFill="1" applyBorder="1" applyAlignment="1">
      <alignment horizontal="left" wrapText="1"/>
    </xf>
    <xf numFmtId="164" fontId="3" fillId="2" borderId="1" xfId="0" applyNumberFormat="1" applyFont="1" applyFill="1" applyBorder="1" applyAlignment="1">
      <alignment horizontal="left" vertical="center" wrapText="1" indent="2"/>
    </xf>
    <xf numFmtId="164" fontId="3" fillId="2" borderId="2" xfId="0" applyNumberFormat="1" applyFont="1" applyFill="1" applyBorder="1" applyAlignment="1">
      <alignment horizontal="left" vertical="center" wrapText="1" indent="2"/>
    </xf>
    <xf numFmtId="164" fontId="3" fillId="2" borderId="3" xfId="0" applyNumberFormat="1" applyFont="1" applyFill="1" applyBorder="1" applyAlignment="1">
      <alignment horizontal="left" vertical="center" wrapText="1" indent="2"/>
    </xf>
    <xf numFmtId="164" fontId="3" fillId="2" borderId="4" xfId="0" applyNumberFormat="1" applyFont="1" applyFill="1" applyBorder="1" applyAlignment="1">
      <alignment horizontal="left" vertical="center" wrapText="1" indent="2"/>
    </xf>
    <xf numFmtId="164" fontId="18" fillId="5" borderId="7" xfId="0" applyNumberFormat="1" applyFont="1" applyFill="1" applyBorder="1" applyAlignment="1">
      <alignment horizontal="left" vertical="center" wrapText="1" indent="2"/>
    </xf>
    <xf numFmtId="164" fontId="18" fillId="5" borderId="8" xfId="0" applyNumberFormat="1" applyFont="1" applyFill="1" applyBorder="1" applyAlignment="1">
      <alignment horizontal="left" vertical="center" wrapText="1" indent="2"/>
    </xf>
    <xf numFmtId="164" fontId="28" fillId="4" borderId="7" xfId="0" applyNumberFormat="1" applyFont="1" applyFill="1" applyBorder="1" applyAlignment="1">
      <alignment horizontal="left" wrapText="1"/>
    </xf>
    <xf numFmtId="164" fontId="28" fillId="4" borderId="8" xfId="0" applyNumberFormat="1" applyFont="1" applyFill="1" applyBorder="1" applyAlignment="1">
      <alignment horizontal="left" wrapText="1"/>
    </xf>
    <xf numFmtId="0" fontId="5" fillId="3" borderId="0" xfId="0" applyFont="1" applyFill="1" applyAlignment="1">
      <alignment horizontal="left" wrapText="1"/>
    </xf>
    <xf numFmtId="164" fontId="28" fillId="4" borderId="9" xfId="0" applyNumberFormat="1" applyFont="1" applyFill="1" applyBorder="1" applyAlignment="1">
      <alignment horizontal="left" wrapText="1"/>
    </xf>
    <xf numFmtId="164" fontId="28" fillId="4" borderId="10" xfId="0" applyNumberFormat="1" applyFont="1" applyFill="1" applyBorder="1" applyAlignment="1">
      <alignment horizontal="left" wrapText="1"/>
    </xf>
    <xf numFmtId="164" fontId="6" fillId="4" borderId="9" xfId="0" applyNumberFormat="1" applyFont="1" applyFill="1" applyBorder="1" applyAlignment="1">
      <alignment horizontal="left" wrapText="1"/>
    </xf>
    <xf numFmtId="164" fontId="6" fillId="4" borderId="10" xfId="0" applyNumberFormat="1" applyFont="1" applyFill="1" applyBorder="1" applyAlignment="1">
      <alignment horizontal="left" wrapText="1"/>
    </xf>
  </cellXfs>
  <cellStyles count="2">
    <cellStyle name="Link" xfId="1" builtinId="8"/>
    <cellStyle name="Standard" xfId="0" builtinId="0"/>
  </cellStyles>
  <dxfs count="26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b val="0"/>
        <i val="0"/>
        <color rgb="FF99A93A"/>
      </font>
    </dxf>
    <dxf>
      <font>
        <b val="0"/>
        <i val="0"/>
        <color rgb="FFF5A26C"/>
      </font>
    </dxf>
    <dxf>
      <font>
        <color rgb="FFF5A26C"/>
      </font>
    </dxf>
    <dxf>
      <font>
        <color rgb="FFF5A26C"/>
      </font>
    </dxf>
    <dxf>
      <font>
        <color rgb="FFFF0000"/>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color rgb="FFFF0000"/>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ill>
        <patternFill>
          <bgColor rgb="FFFF0000"/>
        </patternFill>
      </fill>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0"/>
        <color rgb="FF000000"/>
        <name val="Arial"/>
        <family val="2"/>
        <scheme val="none"/>
      </font>
      <alignment horizontal="general"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F5A26C"/>
        <name val="Arial"/>
        <family val="2"/>
        <scheme val="none"/>
      </font>
      <fill>
        <patternFill patternType="none">
          <fgColor indexed="64"/>
          <bgColor auto="1"/>
        </patternFill>
      </fill>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F5A26C"/>
        <name val="Arial"/>
        <family val="2"/>
        <scheme val="none"/>
      </font>
      <fill>
        <patternFill patternType="none">
          <fgColor indexed="64"/>
          <bgColor auto="1"/>
        </patternFill>
      </fill>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ertAlign val="baseline"/>
        <sz val="11"/>
        <color rgb="FF592147"/>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rgb="FF000000"/>
        <name val="Arial"/>
        <family val="2"/>
        <scheme val="none"/>
      </font>
      <fill>
        <patternFill patternType="solid">
          <fgColor indexed="64"/>
          <bgColor rgb="FFFCCC86"/>
        </patternFill>
      </fill>
      <alignment horizontal="left" vertical="bottom" textRotation="0" wrapText="1" indent="0" justifyLastLine="0" shrinkToFit="0" readingOrder="0"/>
    </dxf>
    <dxf>
      <fill>
        <patternFill>
          <bgColor rgb="FFFFEACD"/>
        </patternFill>
      </fill>
      <border>
        <left style="hair">
          <color theme="0"/>
        </left>
        <right style="hair">
          <color theme="0"/>
        </right>
        <top/>
        <bottom/>
        <vertical style="hair">
          <color theme="0"/>
        </vertical>
        <horizontal/>
      </border>
    </dxf>
    <dxf>
      <fill>
        <patternFill>
          <bgColor theme="0"/>
        </patternFill>
      </fill>
      <border>
        <left style="hair">
          <color theme="0"/>
        </left>
        <right style="hair">
          <color theme="0"/>
        </right>
        <top/>
        <bottom/>
        <vertical style="hair">
          <color theme="0"/>
        </vertical>
        <horizontal/>
      </border>
    </dxf>
    <dxf>
      <font>
        <b/>
        <i val="0"/>
      </font>
      <fill>
        <patternFill>
          <fgColor rgb="FFF6C374"/>
          <bgColor rgb="FFF6C374"/>
        </patternFill>
      </fill>
    </dxf>
    <dxf>
      <font>
        <b/>
        <i val="0"/>
        <color theme="1"/>
      </font>
      <fill>
        <patternFill>
          <bgColor rgb="FFF7A823"/>
        </patternFill>
      </fill>
      <border>
        <left style="hair">
          <color theme="0"/>
        </left>
        <right style="hair">
          <color theme="0"/>
        </right>
        <top/>
        <bottom/>
        <vertical style="hair">
          <color theme="0"/>
        </vertical>
        <horizontal/>
      </border>
    </dxf>
  </dxfs>
  <tableStyles count="1" defaultTableStyle="TableStyleMedium2" defaultPivotStyle="PivotStyleLight16">
    <tableStyle name="Tabellenformat 1" pivot="0" count="4" xr9:uid="{0D60A77D-19CA-4599-9D5B-CE04841FFA79}">
      <tableStyleElement type="headerRow" dxfId="268"/>
      <tableStyleElement type="firstColumn" dxfId="267"/>
      <tableStyleElement type="firstRowStripe" dxfId="266"/>
      <tableStyleElement type="secondRowStripe" dxfId="265"/>
    </tableStyle>
  </tableStyles>
  <colors>
    <mruColors>
      <color rgb="FF5F013D"/>
      <color rgb="FF69ACDF"/>
      <color rgb="FF592147"/>
      <color rgb="FF906A83"/>
      <color rgb="FF99A93A"/>
      <color rgb="FFFFE6C5"/>
      <color rgb="FFFCCC86"/>
      <color rgb="FFF7A823"/>
      <color rgb="FFF5A26C"/>
      <color rgb="FFF8BE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2073275</xdr:colOff>
      <xdr:row>7</xdr:row>
      <xdr:rowOff>796925</xdr:rowOff>
    </xdr:from>
    <xdr:to>
      <xdr:col>2</xdr:col>
      <xdr:colOff>4015399</xdr:colOff>
      <xdr:row>7</xdr:row>
      <xdr:rowOff>3293580</xdr:rowOff>
    </xdr:to>
    <xdr:pic>
      <xdr:nvPicPr>
        <xdr:cNvPr id="13" name="Grafik 12">
          <a:extLst>
            <a:ext uri="{FF2B5EF4-FFF2-40B4-BE49-F238E27FC236}">
              <a16:creationId xmlns:a16="http://schemas.microsoft.com/office/drawing/2014/main" id="{17DBCEEF-19F0-47E2-DDA8-5F409B99FC69}"/>
            </a:ext>
          </a:extLst>
        </xdr:cNvPr>
        <xdr:cNvPicPr>
          <a:picLocks noChangeAspect="1"/>
        </xdr:cNvPicPr>
      </xdr:nvPicPr>
      <xdr:blipFill>
        <a:blip xmlns:r="http://schemas.openxmlformats.org/officeDocument/2006/relationships" r:embed="rId1"/>
        <a:stretch>
          <a:fillRect/>
        </a:stretch>
      </xdr:blipFill>
      <xdr:spPr>
        <a:xfrm>
          <a:off x="2578100" y="9588500"/>
          <a:ext cx="1938949" cy="2496655"/>
        </a:xfrm>
        <a:prstGeom prst="rect">
          <a:avLst/>
        </a:prstGeom>
      </xdr:spPr>
    </xdr:pic>
    <xdr:clientData/>
  </xdr:twoCellAnchor>
  <xdr:twoCellAnchor editAs="oneCell">
    <xdr:from>
      <xdr:col>2</xdr:col>
      <xdr:colOff>423528</xdr:colOff>
      <xdr:row>10</xdr:row>
      <xdr:rowOff>1295400</xdr:rowOff>
    </xdr:from>
    <xdr:to>
      <xdr:col>2</xdr:col>
      <xdr:colOff>6513614</xdr:colOff>
      <xdr:row>10</xdr:row>
      <xdr:rowOff>2801243</xdr:rowOff>
    </xdr:to>
    <xdr:pic>
      <xdr:nvPicPr>
        <xdr:cNvPr id="17" name="Grafik 16">
          <a:extLst>
            <a:ext uri="{FF2B5EF4-FFF2-40B4-BE49-F238E27FC236}">
              <a16:creationId xmlns:a16="http://schemas.microsoft.com/office/drawing/2014/main" id="{37F59A63-9C0B-A8E1-FAAC-348B48AAD66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931528" y="13493750"/>
          <a:ext cx="6090086" cy="1505843"/>
        </a:xfrm>
        <a:prstGeom prst="rect">
          <a:avLst/>
        </a:prstGeom>
      </xdr:spPr>
    </xdr:pic>
    <xdr:clientData/>
  </xdr:twoCellAnchor>
  <xdr:twoCellAnchor editAs="oneCell">
    <xdr:from>
      <xdr:col>2</xdr:col>
      <xdr:colOff>965200</xdr:colOff>
      <xdr:row>2</xdr:row>
      <xdr:rowOff>539750</xdr:rowOff>
    </xdr:from>
    <xdr:to>
      <xdr:col>2</xdr:col>
      <xdr:colOff>5750975</xdr:colOff>
      <xdr:row>2</xdr:row>
      <xdr:rowOff>1332299</xdr:rowOff>
    </xdr:to>
    <xdr:pic>
      <xdr:nvPicPr>
        <xdr:cNvPr id="6" name="Grafik 5">
          <a:extLst>
            <a:ext uri="{FF2B5EF4-FFF2-40B4-BE49-F238E27FC236}">
              <a16:creationId xmlns:a16="http://schemas.microsoft.com/office/drawing/2014/main" id="{5CB5CFCD-2783-D3A3-B978-0ADEAC96FCC0}"/>
            </a:ext>
          </a:extLst>
        </xdr:cNvPr>
        <xdr:cNvPicPr>
          <a:picLocks noChangeAspect="1"/>
        </xdr:cNvPicPr>
      </xdr:nvPicPr>
      <xdr:blipFill>
        <a:blip xmlns:r="http://schemas.openxmlformats.org/officeDocument/2006/relationships" r:embed="rId4"/>
        <a:stretch>
          <a:fillRect/>
        </a:stretch>
      </xdr:blipFill>
      <xdr:spPr>
        <a:xfrm>
          <a:off x="1473200" y="971550"/>
          <a:ext cx="4785775" cy="792549"/>
        </a:xfrm>
        <a:prstGeom prst="rect">
          <a:avLst/>
        </a:prstGeom>
      </xdr:spPr>
    </xdr:pic>
    <xdr:clientData/>
  </xdr:twoCellAnchor>
  <xdr:twoCellAnchor editAs="oneCell">
    <xdr:from>
      <xdr:col>2</xdr:col>
      <xdr:colOff>2273300</xdr:colOff>
      <xdr:row>5</xdr:row>
      <xdr:rowOff>774701</xdr:rowOff>
    </xdr:from>
    <xdr:to>
      <xdr:col>2</xdr:col>
      <xdr:colOff>5099050</xdr:colOff>
      <xdr:row>5</xdr:row>
      <xdr:rowOff>2894013</xdr:rowOff>
    </xdr:to>
    <xdr:pic>
      <xdr:nvPicPr>
        <xdr:cNvPr id="7" name="Grafik 6">
          <a:extLst>
            <a:ext uri="{FF2B5EF4-FFF2-40B4-BE49-F238E27FC236}">
              <a16:creationId xmlns:a16="http://schemas.microsoft.com/office/drawing/2014/main" id="{5AB4C188-531D-97C7-891F-F1DFF73AD216}"/>
            </a:ext>
          </a:extLst>
        </xdr:cNvPr>
        <xdr:cNvPicPr>
          <a:picLocks noChangeAspect="1"/>
        </xdr:cNvPicPr>
      </xdr:nvPicPr>
      <xdr:blipFill>
        <a:blip xmlns:r="http://schemas.openxmlformats.org/officeDocument/2006/relationships" r:embed="rId5"/>
        <a:stretch>
          <a:fillRect/>
        </a:stretch>
      </xdr:blipFill>
      <xdr:spPr>
        <a:xfrm>
          <a:off x="2781300" y="3086101"/>
          <a:ext cx="2825750" cy="2119312"/>
        </a:xfrm>
        <a:prstGeom prst="rect">
          <a:avLst/>
        </a:prstGeom>
      </xdr:spPr>
    </xdr:pic>
    <xdr:clientData/>
  </xdr:twoCellAnchor>
  <xdr:twoCellAnchor editAs="oneCell">
    <xdr:from>
      <xdr:col>2</xdr:col>
      <xdr:colOff>1250950</xdr:colOff>
      <xdr:row>6</xdr:row>
      <xdr:rowOff>1212850</xdr:rowOff>
    </xdr:from>
    <xdr:to>
      <xdr:col>2</xdr:col>
      <xdr:colOff>5866022</xdr:colOff>
      <xdr:row>6</xdr:row>
      <xdr:rowOff>2596762</xdr:rowOff>
    </xdr:to>
    <xdr:pic>
      <xdr:nvPicPr>
        <xdr:cNvPr id="9" name="Grafik 8">
          <a:extLst>
            <a:ext uri="{FF2B5EF4-FFF2-40B4-BE49-F238E27FC236}">
              <a16:creationId xmlns:a16="http://schemas.microsoft.com/office/drawing/2014/main" id="{558305DE-5BB7-48F5-BD9A-D681D80B18E6}"/>
            </a:ext>
          </a:extLst>
        </xdr:cNvPr>
        <xdr:cNvPicPr>
          <a:picLocks noChangeAspect="1"/>
        </xdr:cNvPicPr>
      </xdr:nvPicPr>
      <xdr:blipFill>
        <a:blip xmlns:r="http://schemas.openxmlformats.org/officeDocument/2006/relationships" r:embed="rId6"/>
        <a:stretch>
          <a:fillRect/>
        </a:stretch>
      </xdr:blipFill>
      <xdr:spPr>
        <a:xfrm>
          <a:off x="1758950" y="6648450"/>
          <a:ext cx="4615072" cy="1383912"/>
        </a:xfrm>
        <a:prstGeom prst="rect">
          <a:avLst/>
        </a:prstGeom>
      </xdr:spPr>
    </xdr:pic>
    <xdr:clientData/>
  </xdr:twoCellAnchor>
  <xdr:twoCellAnchor editAs="oneCell">
    <xdr:from>
      <xdr:col>1</xdr:col>
      <xdr:colOff>120650</xdr:colOff>
      <xdr:row>11</xdr:row>
      <xdr:rowOff>1524000</xdr:rowOff>
    </xdr:from>
    <xdr:to>
      <xdr:col>2</xdr:col>
      <xdr:colOff>7613650</xdr:colOff>
      <xdr:row>11</xdr:row>
      <xdr:rowOff>3256171</xdr:rowOff>
    </xdr:to>
    <xdr:pic>
      <xdr:nvPicPr>
        <xdr:cNvPr id="10" name="Grafik 9">
          <a:extLst>
            <a:ext uri="{FF2B5EF4-FFF2-40B4-BE49-F238E27FC236}">
              <a16:creationId xmlns:a16="http://schemas.microsoft.com/office/drawing/2014/main" id="{4688839A-90F1-1B8C-13EB-A9C223E26052}"/>
            </a:ext>
          </a:extLst>
        </xdr:cNvPr>
        <xdr:cNvPicPr>
          <a:picLocks noChangeAspect="1"/>
        </xdr:cNvPicPr>
      </xdr:nvPicPr>
      <xdr:blipFill>
        <a:blip xmlns:r="http://schemas.openxmlformats.org/officeDocument/2006/relationships" r:embed="rId7"/>
        <a:stretch>
          <a:fillRect/>
        </a:stretch>
      </xdr:blipFill>
      <xdr:spPr>
        <a:xfrm>
          <a:off x="222250" y="16656050"/>
          <a:ext cx="7899400" cy="17321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107950</xdr:colOff>
      <xdr:row>0</xdr:row>
      <xdr:rowOff>673100</xdr:rowOff>
    </xdr:from>
    <xdr:to>
      <xdr:col>25</xdr:col>
      <xdr:colOff>172430</xdr:colOff>
      <xdr:row>34</xdr:row>
      <xdr:rowOff>30033</xdr:rowOff>
    </xdr:to>
    <xdr:pic>
      <xdr:nvPicPr>
        <xdr:cNvPr id="2" name="Grafik 1">
          <a:extLst>
            <a:ext uri="{FF2B5EF4-FFF2-40B4-BE49-F238E27FC236}">
              <a16:creationId xmlns:a16="http://schemas.microsoft.com/office/drawing/2014/main" id="{257161AD-6631-E06E-5A4F-BDC3948B47F7}"/>
            </a:ext>
          </a:extLst>
        </xdr:cNvPr>
        <xdr:cNvPicPr>
          <a:picLocks noChangeAspect="1"/>
        </xdr:cNvPicPr>
      </xdr:nvPicPr>
      <xdr:blipFill>
        <a:blip xmlns:r="http://schemas.openxmlformats.org/officeDocument/2006/relationships" r:embed="rId1"/>
        <a:stretch>
          <a:fillRect/>
        </a:stretch>
      </xdr:blipFill>
      <xdr:spPr>
        <a:xfrm>
          <a:off x="12592050" y="673100"/>
          <a:ext cx="8376630" cy="1096155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9FDF74-2E9F-4FB6-8249-D824C8B01A7A}" name="Tabelle13" displayName="Tabelle13" ref="A1:BS60" totalsRowShown="0" headerRowDxfId="264">
  <autoFilter ref="A1:BS60" xr:uid="{62D9C030-B284-400A-BF5F-5A3BB8AF4CA6}"/>
  <tableColumns count="71">
    <tableColumn id="1" xr3:uid="{69E05B54-2B16-4AB8-A77D-97BB16C96998}" name="Entreprise de services" dataDxfId="263"/>
    <tableColumn id="2" xr3:uid="{DA8BE5AC-22E8-4CD2-8040-8B07C195B83B}" name="Disponibilité dans toute la Suisse_x000a_(dépliable)_x000a_" dataDxfId="262" totalsRowDxfId="261">
      <calculatedColumnFormula>IF(ISERROR(SEARCH(B$77, VLOOKUP($A2,#REF!,$B$76,FALSE))),$BU$7,$BU$2)</calculatedColumnFormula>
    </tableColumn>
    <tableColumn id="3" xr3:uid="{611BECD9-9914-49CB-B994-AAF1D4FE8B06}" name="AG_x000a_" dataDxfId="260" totalsRowDxfId="259">
      <calculatedColumnFormula>IF(OR(NOT(ISERROR(SEARCH($B$77, VLOOKUP($A2,#REF!,$B$76,FALSE)))), NOT(ISERROR(SEARCH(C$77, VLOOKUP($A2,#REF!,$B$76,FALSE))))), $BU$2, $BU$7)</calculatedColumnFormula>
    </tableColumn>
    <tableColumn id="4" xr3:uid="{F2B8EBA8-10E0-4771-BBA9-A21E33ADD1DD}" name="AR_x000a_" dataDxfId="258" totalsRowDxfId="257">
      <calculatedColumnFormula>IF(OR(NOT(ISERROR(SEARCH($B$77, VLOOKUP($A2,#REF!,$B$76,FALSE)))), NOT(ISERROR(SEARCH(D$77, VLOOKUP($A2,#REF!,$B$76,FALSE))))), $BU$2, $BU$7)</calculatedColumnFormula>
    </tableColumn>
    <tableColumn id="5" xr3:uid="{3190B54B-E87B-42AA-911F-14D349771A9E}" name="AI_x000a_" dataDxfId="256" totalsRowDxfId="255">
      <calculatedColumnFormula>IF(OR(NOT(ISERROR(SEARCH($B$77, VLOOKUP($A2,#REF!,$B$76,FALSE)))), NOT(ISERROR(SEARCH(E$77, VLOOKUP($A2,#REF!,$B$76,FALSE))))), $BU$2, $BU$7)</calculatedColumnFormula>
    </tableColumn>
    <tableColumn id="6" xr3:uid="{3E909AE3-2712-4B0A-A252-44D385F71049}" name="BL_x000a_" dataDxfId="254" totalsRowDxfId="253">
      <calculatedColumnFormula>IF(OR(NOT(ISERROR(SEARCH($B$77, VLOOKUP($A2,#REF!,$B$76,FALSE)))), NOT(ISERROR(SEARCH(F$77, VLOOKUP($A2,#REF!,$B$76,FALSE))))), $BU$2, $BU$7)</calculatedColumnFormula>
    </tableColumn>
    <tableColumn id="7" xr3:uid="{4CDA9933-9D09-47E1-9A46-E5BC08266FF1}" name="BS_x000a_" dataDxfId="252" totalsRowDxfId="251">
      <calculatedColumnFormula>IF(OR(NOT(ISERROR(SEARCH($B$77, VLOOKUP($A2,#REF!,$B$76,FALSE)))), NOT(ISERROR(SEARCH(G$77, VLOOKUP($A2,#REF!,$B$76,FALSE))))), $BU$2, $BU$7)</calculatedColumnFormula>
    </tableColumn>
    <tableColumn id="8" xr3:uid="{D80B32C7-88A4-452F-98EA-591208C5F94E}" name="BE_x000a_" dataDxfId="250" totalsRowDxfId="249">
      <calculatedColumnFormula>IF(OR(NOT(ISERROR(SEARCH($B$77, VLOOKUP($A2,#REF!,$B$76,FALSE)))), NOT(ISERROR(SEARCH(H$77, VLOOKUP($A2,#REF!,$B$76,FALSE))))), $BU$2, $BU$7)</calculatedColumnFormula>
    </tableColumn>
    <tableColumn id="9" xr3:uid="{38EC7406-CB59-41CC-BF6E-5856E8633039}" name="FR_x000a_" dataDxfId="248" totalsRowDxfId="247">
      <calculatedColumnFormula>IF(OR(NOT(ISERROR(SEARCH($B$77, VLOOKUP($A2,#REF!,$B$76,FALSE)))), NOT(ISERROR(SEARCH(I$77, VLOOKUP($A2,#REF!,$B$76,FALSE))))), $BU$2, $BU$7)</calculatedColumnFormula>
    </tableColumn>
    <tableColumn id="10" xr3:uid="{B0603E85-7AE3-4911-BEC8-BB7C02224E4C}" name="GE_x000a_" dataDxfId="246" totalsRowDxfId="245">
      <calculatedColumnFormula>IF(OR(NOT(ISERROR(SEARCH($B$77, VLOOKUP($A2,#REF!,$B$76,FALSE)))), NOT(ISERROR(SEARCH(J$77, VLOOKUP($A2,#REF!,$B$76,FALSE))))), $BU$2, $BU$7)</calculatedColumnFormula>
    </tableColumn>
    <tableColumn id="11" xr3:uid="{9604F52E-E4E9-40B3-96EF-F76F10DA66DB}" name="GL_x000a_" dataDxfId="244" totalsRowDxfId="243">
      <calculatedColumnFormula>IF(OR(NOT(ISERROR(SEARCH($B$77, VLOOKUP($A2,#REF!,$B$76,FALSE)))), NOT(ISERROR(SEARCH(K$77, VLOOKUP($A2,#REF!,$B$76,FALSE))))), $BU$2, $BU$7)</calculatedColumnFormula>
    </tableColumn>
    <tableColumn id="12" xr3:uid="{549E8BB7-3736-4AA4-813E-ADBF018231C6}" name="GR_x000a_" dataDxfId="242" totalsRowDxfId="241">
      <calculatedColumnFormula>IF(OR(NOT(ISERROR(SEARCH($B$77, VLOOKUP($A2,#REF!,$B$76,FALSE)))), NOT(ISERROR(SEARCH(L$77, VLOOKUP($A2,#REF!,$B$76,FALSE))))), $BU$2, $BU$7)</calculatedColumnFormula>
    </tableColumn>
    <tableColumn id="13" xr3:uid="{762E1D21-9066-4026-91A6-BED72FB242D4}" name="JU_x000a_" dataDxfId="240" totalsRowDxfId="239">
      <calculatedColumnFormula>IF(OR(NOT(ISERROR(SEARCH($B$77, VLOOKUP($A2,#REF!,$B$76,FALSE)))), NOT(ISERROR(SEARCH(M$77, VLOOKUP($A2,#REF!,$B$76,FALSE))))), $BU$2, $BU$7)</calculatedColumnFormula>
    </tableColumn>
    <tableColumn id="14" xr3:uid="{9C612D12-218E-401A-A351-20C7D3B016AC}" name="LU_x000a_" dataDxfId="238" totalsRowDxfId="237">
      <calculatedColumnFormula>IF(OR(NOT(ISERROR(SEARCH($B$77, VLOOKUP($A2,#REF!,$B$76,FALSE)))), NOT(ISERROR(SEARCH(N$77, VLOOKUP($A2,#REF!,$B$76,FALSE))))), $BU$2, $BU$7)</calculatedColumnFormula>
    </tableColumn>
    <tableColumn id="15" xr3:uid="{DC3D7BD0-B62F-4A2F-9893-07009253A16C}" name="NE_x000a_" dataDxfId="236" totalsRowDxfId="235">
      <calculatedColumnFormula>IF(OR(NOT(ISERROR(SEARCH($B$77, VLOOKUP($A2,#REF!,$B$76,FALSE)))), NOT(ISERROR(SEARCH(O$77, VLOOKUP($A2,#REF!,$B$76,FALSE))))), $BU$2, $BU$7)</calculatedColumnFormula>
    </tableColumn>
    <tableColumn id="16" xr3:uid="{BF069F11-BB3E-4C4C-B512-435420CDE4D6}" name="NW_x000a_" dataDxfId="234" totalsRowDxfId="233">
      <calculatedColumnFormula>IF(OR(NOT(ISERROR(SEARCH($B$77, VLOOKUP($A2,#REF!,$B$76,FALSE)))), NOT(ISERROR(SEARCH(P$77, VLOOKUP($A2,#REF!,$B$76,FALSE))))), $BU$2, $BU$7)</calculatedColumnFormula>
    </tableColumn>
    <tableColumn id="17" xr3:uid="{30845556-64F4-4FAD-AB62-142FC72EA1AC}" name="OW_x000a_" dataDxfId="232" totalsRowDxfId="231">
      <calculatedColumnFormula>IF(OR(NOT(ISERROR(SEARCH($B$77, VLOOKUP($A2,#REF!,$B$76,FALSE)))), NOT(ISERROR(SEARCH(Q$77, VLOOKUP($A2,#REF!,$B$76,FALSE))))), $BU$2, $BU$7)</calculatedColumnFormula>
    </tableColumn>
    <tableColumn id="18" xr3:uid="{CD2C33C6-AA05-44D9-B08F-BCCC7E64A9EC}" name="SG_x000a_" dataDxfId="230" totalsRowDxfId="229">
      <calculatedColumnFormula>IF(OR(NOT(ISERROR(SEARCH($B$77, VLOOKUP($A2,#REF!,$B$76,FALSE)))), NOT(ISERROR(SEARCH(R$77, VLOOKUP($A2,#REF!,$B$76,FALSE))))), $BU$2, $BU$7)</calculatedColumnFormula>
    </tableColumn>
    <tableColumn id="19" xr3:uid="{907ADB16-D0C7-49E0-AA82-67F528536DBD}" name="SH_x000a_" dataDxfId="228" totalsRowDxfId="227">
      <calculatedColumnFormula>IF(OR(NOT(ISERROR(SEARCH($B$77, VLOOKUP($A2,#REF!,$B$76,FALSE)))), NOT(ISERROR(SEARCH(S$77, VLOOKUP($A2,#REF!,$B$76,FALSE))))), $BU$2, $BU$7)</calculatedColumnFormula>
    </tableColumn>
    <tableColumn id="20" xr3:uid="{09DDE4C1-8557-4108-986E-DC1B3A9FEF4C}" name="SZ_x000a_" dataDxfId="226" totalsRowDxfId="225">
      <calculatedColumnFormula>IF(OR(NOT(ISERROR(SEARCH($B$77, VLOOKUP($A2,#REF!,$B$76,FALSE)))), NOT(ISERROR(SEARCH(T$77, VLOOKUP($A2,#REF!,$B$76,FALSE))))), $BU$2, $BU$7)</calculatedColumnFormula>
    </tableColumn>
    <tableColumn id="21" xr3:uid="{A5E34F3C-BF81-4980-872B-6C41E28E359C}" name="SO_x000a_" dataDxfId="224" totalsRowDxfId="223">
      <calculatedColumnFormula>IF(OR(NOT(ISERROR(SEARCH($B$77, VLOOKUP($A2,#REF!,$B$76,FALSE)))), NOT(ISERROR(SEARCH(U$77, VLOOKUP($A2,#REF!,$B$76,FALSE))))), $BU$2, $BU$7)</calculatedColumnFormula>
    </tableColumn>
    <tableColumn id="22" xr3:uid="{376890B8-B1E8-45CC-96CD-92E2C4463D41}" name="TI_x000a_" dataDxfId="222" totalsRowDxfId="221">
      <calculatedColumnFormula>IF(OR(NOT(ISERROR(SEARCH($B$77, VLOOKUP($A2,#REF!,$B$76,FALSE)))), NOT(ISERROR(SEARCH(V$77, VLOOKUP($A2,#REF!,$B$76,FALSE))))), $BU$2, $BU$7)</calculatedColumnFormula>
    </tableColumn>
    <tableColumn id="23" xr3:uid="{9E820AF0-81DE-4963-AC7D-8E02B1C032B5}" name="TG_x000a_" dataDxfId="220" totalsRowDxfId="219">
      <calculatedColumnFormula>IF(OR(NOT(ISERROR(SEARCH($B$77, VLOOKUP($A2,#REF!,$B$76,FALSE)))), NOT(ISERROR(SEARCH(W$77, VLOOKUP($A2,#REF!,$B$76,FALSE))))), $BU$2, $BU$7)</calculatedColumnFormula>
    </tableColumn>
    <tableColumn id="24" xr3:uid="{254F5943-BD20-42AD-B9F8-C60E042DCFA3}" name="UR_x000a_" dataDxfId="218" totalsRowDxfId="217">
      <calculatedColumnFormula>IF(OR(NOT(ISERROR(SEARCH($B$77, VLOOKUP($A2,#REF!,$B$76,FALSE)))), NOT(ISERROR(SEARCH(X$77, VLOOKUP($A2,#REF!,$B$76,FALSE))))), $BU$2, $BU$7)</calculatedColumnFormula>
    </tableColumn>
    <tableColumn id="25" xr3:uid="{F9B6F12B-A17E-4336-8A1A-E55B94F1B747}" name="VD_x000a_" dataDxfId="216" totalsRowDxfId="215">
      <calculatedColumnFormula>IF(OR(NOT(ISERROR(SEARCH($B$77, VLOOKUP($A2,#REF!,$B$76,FALSE)))), NOT(ISERROR(SEARCH(Y$77, VLOOKUP($A2,#REF!,$B$76,FALSE))))), $BU$2, $BU$7)</calculatedColumnFormula>
    </tableColumn>
    <tableColumn id="26" xr3:uid="{2DFC7CF9-A66B-4C7D-8500-ADB7CBA9EAFE}" name="VS_x000a_" dataDxfId="214" totalsRowDxfId="213">
      <calculatedColumnFormula>IF(OR(NOT(ISERROR(SEARCH($B$77, VLOOKUP($A2,#REF!,$B$76,FALSE)))), NOT(ISERROR(SEARCH(Z$77, VLOOKUP($A2,#REF!,$B$76,FALSE))))), $BU$2, $BU$7)</calculatedColumnFormula>
    </tableColumn>
    <tableColumn id="27" xr3:uid="{285120A7-9A26-4273-A6A5-3605D7503A57}" name="ZG_x000a_" dataDxfId="212" totalsRowDxfId="211">
      <calculatedColumnFormula>IF(OR(NOT(ISERROR(SEARCH($B$77, VLOOKUP($A2,#REF!,$B$76,FALSE)))), NOT(ISERROR(SEARCH(AA$77, VLOOKUP($A2,#REF!,$B$76,FALSE))))), $BU$2, $BU$7)</calculatedColumnFormula>
    </tableColumn>
    <tableColumn id="28" xr3:uid="{9A574015-5B80-4027-9923-8369CB08970C}" name="ZH_x000a_" dataDxfId="210" totalsRowDxfId="209">
      <calculatedColumnFormula>IF(OR(NOT(ISERROR(SEARCH($B$77, VLOOKUP($A2,#REF!,$B$76,FALSE)))), NOT(ISERROR(SEARCH(AB$77, VLOOKUP($A2,#REF!,$B$76,FALSE))))), $BU$2, $BU$7)</calculatedColumnFormula>
    </tableColumn>
    <tableColumn id="29" xr3:uid="{E0E5753A-A9EA-44EE-B380-3DA6E1EB9AFB}" name="Inscription et onboarding_x000a_     (dépliable)" dataDxfId="208" totalsRowDxfId="207"/>
    <tableColumn id="30" xr3:uid="{E3C420E0-1FA6-4076-9CFC-26770003277A}" name="Activation par un tiers_x000a_" dataDxfId="206" totalsRowDxfId="205">
      <calculatedColumnFormula>IF(VLOOKUP($A2,#REF!,AD$76,FALSE)=AD$77, $BU$7, $BU$2)</calculatedColumnFormula>
    </tableColumn>
    <tableColumn id="31" xr3:uid="{00B66BFA-7EC0-461F-8730-73840FFE1E28}" name="Onboarding par un tiers_x000a_" dataDxfId="204" totalsRowDxfId="203">
      <calculatedColumnFormula>IF(VLOOKUP($A2,#REF!,AE$76,FALSE)=AE$77, $BU$7, $BU$2)</calculatedColumnFormula>
    </tableColumn>
    <tableColumn id="32" xr3:uid="{58B2A240-B4B8-439B-B760-0E2FB811AEAC}" name="Infrastructure et processus de chargement_x000a_    (dépliable)" dataDxfId="202" totalsRowDxfId="201"/>
    <tableColumn id="33" xr3:uid="{0ED8B7C1-2F89-477C-8238-87BF8B37EF7C}" name="Intégration de différentes stations de recharge_x000a_" dataDxfId="200" totalsRowDxfId="199">
      <calculatedColumnFormula>IF(VLOOKUP($A2,#REF!,AG$76,FALSE)=AG$77,$BU$2,
IF(VLOOKUP($A2,#REF!,AG$76,FALSE)=AG$78,$BU$3,
IF(VLOOKUP($A2,#REF!,AG$76,FALSE)=AG$79,$BU$5,$BU$7)))</calculatedColumnFormula>
    </tableColumn>
    <tableColumn id="35" xr3:uid="{37FD7CE0-7A47-4A86-9C8B-71EFADD46804}" name="Intégration de systèmes tiers_x000a_" dataDxfId="198" totalsRowDxfId="197">
      <calculatedColumnFormula>IF(VLOOKUP($A2,#REF!,AH$76,FALSE)=AH$77,$BU$2,
IF(VLOOKUP($A2,#REF!,AH$76,FALSE)=AH$78,$BU$3,
IF(VLOOKUP($A2,#REF!,AH$76,FALSE)=AH$79,$BU$5,$BU$7)))</calculatedColumnFormula>
    </tableColumn>
    <tableColumn id="34" xr3:uid="{559C801A-3576-4E45-8BD3-90F8E23B1761}" name="Gestion dynamique de la charge_x000a_" dataDxfId="196" totalsRowDxfId="195">
      <calculatedColumnFormula>IF(VLOOKUP($A2,#REF!,AI$76,FALSE)=AI$77,$BU$2,
IF(VLOOKUP($A2,#REF!,AI$76,FALSE)=AI$78,$BU$3,
IF(VLOOKUP($A2,#REF!,AI$76,FALSE)=AI$79,$BU$5,$BU$7)))</calculatedColumnFormula>
    </tableColumn>
    <tableColumn id="71" xr3:uid="{5A79D8A0-6D4E-4DB1-841E-A8967B7AE259}" name="Aperçu des transactions_x000a_" dataDxfId="194" totalsRowDxfId="193">
      <calculatedColumnFormula>IF(VLOOKUP($A2,#REF!,AJ$76,FALSE)=AJ$77,$BU$2,
IF(VLOOKUP($A2,#REF!,AJ$76,FALSE)=AJ$78,$BU$3,
IF(VLOOKUP($A2,#REF!,AJ$76,FALSE)=AJ$79,$BU$5,$BU$7)))</calculatedColumnFormula>
    </tableColumn>
    <tableColumn id="70" xr3:uid="{B6B4B4AF-7E21-4340-B836-FCE1F6D52CA7}" name="Visualisation des consommations_x000a_" dataDxfId="192" totalsRowDxfId="191">
      <calculatedColumnFormula>IF(VLOOKUP($A2,#REF!,AK$76,FALSE)=AK$77,$BU$2,
IF(VLOOKUP($A2,#REF!,AK$76,FALSE)=AK$78,$BU$3,
IF(VLOOKUP($A2,#REF!,AK$76,FALSE)=AK$79,$BU$5,$BU$7)))</calculatedColumnFormula>
    </tableColumn>
    <tableColumn id="69" xr3:uid="{26123A7C-9662-47BE-A9C2-1A2BE0A17D7C}" name="Contrôle actif de la charge_x000a_" dataDxfId="190" totalsRowDxfId="189">
      <calculatedColumnFormula>IF(VLOOKUP($A2,#REF!,AL$76,FALSE)=AL$77,$BU$2,
IF(VLOOKUP($A2,#REF!,AL$76,FALSE)=AL$78,$BU$3,
IF(VLOOKUP($A2,#REF!,AL$76,FALSE)=AL$79,$BU$5,$BU$7)))</calculatedColumnFormula>
    </tableColumn>
    <tableColumn id="37" xr3:uid="{C38CD89D-3A88-49F0-A60E-85A4CA5AE31C}" name="Portail Web_x000a_ " dataDxfId="188" totalsRowDxfId="187">
      <calculatedColumnFormula>IF(VLOOKUP($A2,#REF!,AM$76,FALSE)=AM$77,$BU$2,
IF(VLOOKUP($A2,#REF!,AM$76,FALSE)=AM$78,$BU$3,
IF(VLOOKUP($A2,#REF!,AM$76,FALSE)=AM$79,$BU$5,$BU$7)))</calculatedColumnFormula>
    </tableColumn>
    <tableColumn id="38" xr3:uid="{34CEF5DF-1150-44C0-A21F-B4D721F31218}" name="Appli_x000a_" dataDxfId="186" totalsRowDxfId="185">
      <calculatedColumnFormula>IF(VLOOKUP($A2,#REF!,AN$76,FALSE)=AN$77,$BU$2,
IF(VLOOKUP($A2,#REF!,AN$76,FALSE)=AN$78,$BU$3,
IF(VLOOKUP($A2,#REF!,AN$76,FALSE)=AN$79,$BU$5,$BU$7)))</calculatedColumnFormula>
    </tableColumn>
    <tableColumn id="40" xr3:uid="{0CB55C3E-C023-425F-9364-4A1E456B106E}" name="Assistance et maintenance_x000a_    (dépliable)" dataDxfId="184" totalsRowDxfId="183"/>
    <tableColumn id="41" xr3:uid="{23DED9D7-6505-4B84-88A1-D914FFBBB16C}" name="Hotline heures de bureau_x000a_" dataDxfId="182" totalsRowDxfId="181">
      <calculatedColumnFormula>IF(VLOOKUP($A2,#REF!,AP$76,FALSE)=AP$77,$BU$2,
IF(VLOOKUP($A2,#REF!,AP$76,FALSE)=AP$78,$BU$3,
IF(VLOOKUP($A2,#REF!,AP$76,FALSE)=AP$79,$BU$5,$BU$7)))</calculatedColumnFormula>
    </tableColumn>
    <tableColumn id="42" xr3:uid="{EA1446B8-A028-4FBE-9DF6-7307711CACB8}" name="Hotline 24h_x000a_" dataDxfId="180" totalsRowDxfId="179">
      <calculatedColumnFormula>IF(VLOOKUP($A2,#REF!,AQ$76,FALSE)=AQ$77,$BU$2,
IF(VLOOKUP($A2,#REF!,AQ$76,FALSE)=AQ$78,$BU$3,
IF(VLOOKUP($A2,#REF!,AQ$76,FALSE)=AQ$79,$BU$5,$BU$7)))</calculatedColumnFormula>
    </tableColumn>
    <tableColumn id="43" xr3:uid="{94F343E4-BA21-4E16-AE76-33BF3F22078B}" name="Gestion des incidents_x000a_" dataDxfId="178" totalsRowDxfId="177">
      <calculatedColumnFormula>IF(VLOOKUP($A2,#REF!,AR$76,FALSE)=AR$77,$BU$2,
IF(VLOOKUP($A2,#REF!,AR$76,FALSE)=AR$78,$BU$3,
IF(VLOOKUP($A2,#REF!,AR$76,FALSE)=AR$79,$BU$5,$BU$7)))</calculatedColumnFormula>
    </tableColumn>
    <tableColumn id="44" xr3:uid="{F8A738BF-E141-4DEA-8FB6-CFC454971F32}" name="Télémaintenance_x000a_" dataDxfId="176" totalsRowDxfId="175">
      <calculatedColumnFormula>IF(VLOOKUP($A2,#REF!,AS$76,FALSE)=AS$77,$BU$2,
IF(VLOOKUP($A2,#REF!,AS$76,FALSE)=AS$78,$BU$3,
IF(VLOOKUP($A2,#REF!,AS$76,FALSE)=AS$79,$BU$5,$BU$7)))</calculatedColumnFormula>
    </tableColumn>
    <tableColumn id="45" xr3:uid="{E781F6A5-6BC1-4090-9133-8079FB43EF7B}" name="Dépannage sur place_x000a_" dataDxfId="174" totalsRowDxfId="173">
      <calculatedColumnFormula>IF(VLOOKUP($A2,#REF!,AT$76,FALSE)=AT$77,$BU$2,
IF(VLOOKUP($A2,#REF!,AT$76,FALSE)=AT$78,$BU$3,
IF(VLOOKUP($A2,#REF!,AT$76,FALSE)=AT$79,$BU$5,$BU$7)))</calculatedColumnFormula>
    </tableColumn>
    <tableColumn id="46" xr3:uid="{F3BBB359-64E5-4A77-800F-D6B5BBC13F68}" name="Décompte_x000a_    (dépliable)" dataDxfId="172" totalsRowDxfId="171"/>
    <tableColumn id="47" xr3:uid="{926F7725-950D-4F48-AFEE-CB7D0268313B}" name="Service de décompte d’électromobilité_x000a_" dataDxfId="170" totalsRowDxfId="169">
      <calculatedColumnFormula>SUBSTITUTE(SUBSTITUTE(SUBSTITUTE(VLOOKUP(A2,#REF!,$AV$76,FALSE),"Saisie des données
Pas de facturation
Pas d’encaissement","Jusqu’à la saisie des données"),"Saisie des données
Facturation
Pas d’encaissement","Jusqu’à la facturation"),"Saisie des données
Facturation
Encaissement","Jusqu’à l’encaissement")</calculatedColumnFormula>
    </tableColumn>
    <tableColumn id="36" xr3:uid="{8317C9D4-C74B-4979-B284-586F0FB57EB6}" name="Prise en compte de plusieurs tarifs statiques d’électricité_x000a_" dataDxfId="168" totalsRowDxfId="167">
      <calculatedColumnFormula>IF(ISNUMBER(SEARCH($AW$77,VLOOKUP($A2,#REF!,$AW$76,FALSE))),$BU$2,$BU$7)</calculatedColumnFormula>
    </tableColumn>
    <tableColumn id="39" xr3:uid="{A42FF7AA-D621-4540-AAB7-4D9D49B52FE1}" name="Prise en compte du tarif solaire ou du tarif RCP_x000a_" dataDxfId="166" totalsRowDxfId="165">
      <calculatedColumnFormula>IF(ISNUMBER(SEARCH(AX$77,VLOOKUP($A2,#REF!,$AX$76,FALSE))),$BU$2,$BU$7)</calculatedColumnFormula>
    </tableColumn>
    <tableColumn id="49" xr3:uid="{2C4D33A4-5F48-4DDB-8948-5E92EAFC1D70}" name="Différents niveaux tarifaires_x000a_" dataDxfId="164" totalsRowDxfId="163">
      <calculatedColumnFormula>IF(VLOOKUP($A2,#REF!,AY$76,FALSE)=AY$77,$BU$2,
IF(VLOOKUP($A2,#REF!,AY$76,FALSE)=AY$78,$BU$3,
IF(VLOOKUP($A2,#REF!,AY$76,FALSE)=AY$79,$BU$5,$BU$7)))</calculatedColumnFormula>
    </tableColumn>
    <tableColumn id="50" xr3:uid="{2482B15E-E0FD-4667-885D-76514D77535F}" name="Liste blanche_x000a_" dataDxfId="162" totalsRowDxfId="161">
      <calculatedColumnFormula>IF(VLOOKUP($A2,#REF!,AZ$76,FALSE)=AZ$77,$BU$2,
IF(VLOOKUP($A2,#REF!,AZ$76,FALSE)=AZ$78,$BU$3,
IF(VLOOKUP($A2,#REF!,AZ$76,FALSE)=AZ$79,$BU$5,$BU$7)))</calculatedColumnFormula>
    </tableColumn>
    <tableColumn id="51" xr3:uid="{3FD5F72C-9E1C-4403-B2A1-61241ED62EA6}" name="Mise à jour automatisée des tarifs de l’EAE_x000a_" dataDxfId="160" totalsRowDxfId="159">
      <calculatedColumnFormula>IF(VLOOKUP($A2,#REF!,BA$76,FALSE)=BA$77,$BU$2,
IF(VLOOKUP($A2,#REF!,BA$76,FALSE)=BA$78,$BU$3,
IF(VLOOKUP($A2,#REF!,BA$76,FALSE)=BA$79,$BU$5,$BU$7)))</calculatedColumnFormula>
    </tableColumn>
    <tableColumn id="52" xr3:uid="{5419C953-0688-47F7-B27D-7F2EB1182CC6}" name="Réglage d’un tarif d’énergie propre_x000a_" dataDxfId="158" totalsRowDxfId="157">
      <calculatedColumnFormula>IF(VLOOKUP($A2,#REF!,BB$76,FALSE)=BB$77,$BU$2,
IF(VLOOKUP($A2,#REF!,BB$76,FALSE)=BB$78,$BU$3,
IF(VLOOKUP($A2,#REF!,BB$76,FALSE)=BB$79,$BU$5,$BU$7)))</calculatedColumnFormula>
    </tableColumn>
    <tableColumn id="53" xr3:uid="{81F5C2F9-DE45-4E08-B709-D6331531843A}" name="Décompte RCP_x000a_" dataDxfId="156" totalsRowDxfId="155">
      <calculatedColumnFormula>IF(VLOOKUP($A2,#REF!,BC$76,FALSE)="Pas d’offre",$BU$7,$BU$2)</calculatedColumnFormula>
    </tableColumn>
    <tableColumn id="54" xr3:uid="{832113F3-2517-48A9-BC75-F2CE3FCA3335}" name="Décompte des frais annexes_x000a_" dataDxfId="154" totalsRowDxfId="153">
      <calculatedColumnFormula>IF(VLOOKUP($A2,#REF!,BD$76,FALSE)="Pas d’offre",$BU$7,$BU$2)</calculatedColumnFormula>
    </tableColumn>
    <tableColumn id="55" xr3:uid="{D2BE8B28-ADA6-446F-966D-5A3D3FD7ACF5}" name="Régie_x000a_    (dépliable)" dataDxfId="152" totalsRowDxfId="151"/>
    <tableColumn id="56" xr3:uid="{4036E838-D8F2-47FA-B807-2CC35BD0DDF7}" name="Reporting_x000a_" dataDxfId="150" totalsRowDxfId="149">
      <calculatedColumnFormula>IF(VLOOKUP($A2,#REF!,BF$76,FALSE)=BF$77,$BU$2,
IF(VLOOKUP($A2,#REF!,BF$76,FALSE)=BF$78,$BU$3,
IF(VLOOKUP($A2,#REF!,BF$76,FALSE)=BF$79,$BU$5,$BU$7)))</calculatedColumnFormula>
    </tableColumn>
    <tableColumn id="57" xr3:uid="{1B1F1C88-BA21-40E7-BE9F-4DA3FC675AB2}" name="Fonction de mandant_x000a_" dataDxfId="148" totalsRowDxfId="147">
      <calculatedColumnFormula>IF(VLOOKUP($A2,#REF!,BG$76,FALSE)=BG$77,$BU$2,
IF(VLOOKUP($A2,#REF!,BG$76,FALSE)=BG$78,$BU$3,
IF(VLOOKUP($A2,#REF!,BG$76,FALSE)=BG$79,$BU$5,$BU$7)))</calculatedColumnFormula>
    </tableColumn>
    <tableColumn id="58" xr3:uid="{754FB979-44EB-435D-B232-000E7A9CDC02}" name="Portail Web_x000a_" dataDxfId="146" totalsRowDxfId="145">
      <calculatedColumnFormula>IF(VLOOKUP($A2,#REF!,BH$76,FALSE)=BH$77,$BU$2,
IF(VLOOKUP($A2,#REF!,BH$76,FALSE)=BH$78,$BU$3,
IF(VLOOKUP($A2,#REF!,BH$76,FALSE)=BH$79,$BU$5,$BU$7)))</calculatedColumnFormula>
    </tableColumn>
    <tableColumn id="59" xr3:uid="{B7903C31-9CB3-4CD0-9D7A-5E8A32BB6245}" name="Chargement accessible à tous_x000a_    (dépliable)" dataDxfId="144" totalsRowDxfId="143"/>
    <tableColumn id="60" xr3:uid="{D89AD3FB-2161-49DE-8717-836CA9B9EB8F}" name="Station de recharge accessible à tous dans le même réseau_x000a_(vue des utilisateurs de SR)_x000a_" dataDxfId="142" totalsRowDxfId="141">
      <calculatedColumnFormula>IF(VLOOKUP($A2,#REF!,BJ$76,FALSE)=BJ$77,$BU$2,
IF(VLOOKUP($A2,#REF!,BJ$76,FALSE)=BJ$78,$BU$3,
IF(VLOOKUP($A2,#REF!,BJ$76,FALSE)=BJ$79,$BU$5,$BU$7)))</calculatedColumnFormula>
    </tableColumn>
    <tableColumn id="61" xr3:uid="{3B47F747-83AC-4349-9DD2-F611BD460B20}" name="Roaming avec accès identique_x000a_(vue des utilisateurs de SR)_x000a_" dataDxfId="140" totalsRowDxfId="139">
      <calculatedColumnFormula>IF(VLOOKUP($A2,#REF!,BK$76,FALSE)=BK$77,$BU$2,
IF(VLOOKUP($A2,#REF!,BK$76,FALSE)=BK$78,$BU$3,
IF(VLOOKUP($A2,#REF!,BK$76,FALSE)=BK$79,$BU$5,$BU$7)))</calculatedColumnFormula>
    </tableColumn>
    <tableColumn id="62" xr3:uid="{7FD8AD07-AC89-4C4E-B8A3-BB17D9493E0B}" name="Décompte des stations de recharge accessibles à tous_x000a_(vue des propriétaires)_x000a_" dataDxfId="138" totalsRowDxfId="137">
      <calculatedColumnFormula>IF(VLOOKUP($A2,#REF!,BL$76,FALSE)=BL$77,$BU$2,
IF(VLOOKUP($A2,#REF!,BL$76,FALSE)=BL$78,$BU$3,
IF(VLOOKUP($A2,#REF!,BL$76,FALSE)=BL$79,$BU$5,$BU$7)))</calculatedColumnFormula>
    </tableColumn>
    <tableColumn id="63" xr3:uid="{51859975-4717-414F-91FA-53891B8D6D4D}" name="Roaming pour station de recharge accessibles à tous_x000a_(vue des propriétaires)_x000a_" dataDxfId="136" totalsRowDxfId="135">
      <calculatedColumnFormula>IF(VLOOKUP($A2,#REF!,BM$76,FALSE)=BM$77,$BU$2,
IF(VLOOKUP($A2,#REF!,BM$76,FALSE)=BM$78,$BU$3,
IF(VLOOKUP($A2,#REF!,BM$76,FALSE)=BM$79,$BU$5,$BU$7)))</calculatedColumnFormula>
    </tableColumn>
    <tableColumn id="64" xr3:uid="{6166E038-F9E0-45F6-B163-0D790C05A3AF}" name="Modèles de financement et de prix_x000a_    (dépliable)" dataDxfId="134" totalsRowDxfId="133"/>
    <tableColumn id="72" xr3:uid="{A0F64160-0B45-4D1A-973C-ED11FB85074B}" name="Financement du modèle de location_x000a_" dataDxfId="132" totalsRowDxfId="131">
      <calculatedColumnFormula>IF(ISNUMBER(SEARCH(BO$77,VLOOKUP($A2,#REF!,BO$76,FALSE))),$BU$2,$BU$7)</calculatedColumnFormula>
    </tableColumn>
    <tableColumn id="48" xr3:uid="{934CFC62-732E-4DD9-8799-CAF98D95981B}" name="Financement Full Contracting_x000a_" dataDxfId="130" totalsRowDxfId="129">
      <calculatedColumnFormula>IF(ISNUMBER(SEARCH(BP$77,VLOOKUP($A2,#REF!,BP$76,FALSE))),$BU$2,$BU$7)</calculatedColumnFormula>
    </tableColumn>
    <tableColumn id="66" xr3:uid="{718D6395-592E-43E4-A412-3FC15FA6D1AC}" name="Modèle de prix des frais mensuels_x000a_" dataDxfId="128" totalsRowDxfId="127">
      <calculatedColumnFormula>IF(ISERROR(SEARCH(BQ$77, VLOOKUP($A2,#REF!,BQ$76,FALSE))),$BU$7,$BU$2)</calculatedColumnFormula>
    </tableColumn>
    <tableColumn id="67" xr3:uid="{7EB38CB8-7CD5-48D4-94B2-FEBC7A6B198E}" name="Modèle de prix du supplément sur l’énergie_x000a_" dataDxfId="126" totalsRowDxfId="125">
      <calculatedColumnFormula>IF(ISERROR(SEARCH(BR$77, VLOOKUP($A2,#REF!,BR$76,FALSE))),$BU$7,$BU$2)</calculatedColumnFormula>
    </tableColumn>
    <tableColumn id="68" xr3:uid="{A4268C2A-63D4-4A2A-B030-3A9EEFB67CBE}" name="Modèle de prix du supplément par transaction_x000a_" dataDxfId="124" totalsRowDxfId="123">
      <calculatedColumnFormula>IF(ISERROR(SEARCH(BS$77, VLOOKUP($A2,#REF!,BS$76,FALSE))),$BU$7,$BU$2)</calculatedColumnFormula>
    </tableColumn>
  </tableColumns>
  <tableStyleInfo name="Tabellenformat 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hyperlink" Target="https://move.ch/fr/" TargetMode="External"/><Relationship Id="rId13" Type="http://schemas.openxmlformats.org/officeDocument/2006/relationships/hyperlink" Target="mailto:clever@clemap.com" TargetMode="External"/><Relationship Id="rId18" Type="http://schemas.openxmlformats.org/officeDocument/2006/relationships/hyperlink" Target="mailto:daniel.liver@ibc-chur.ch" TargetMode="External"/><Relationship Id="rId26" Type="http://schemas.openxmlformats.org/officeDocument/2006/relationships/hyperlink" Target="https://www.zevvy.ch/" TargetMode="External"/><Relationship Id="rId3" Type="http://schemas.openxmlformats.org/officeDocument/2006/relationships/hyperlink" Target="https://web.ecarup.com/en/home/" TargetMode="External"/><Relationship Id="rId21" Type="http://schemas.openxmlformats.org/officeDocument/2006/relationships/hyperlink" Target="https://www.ekz.ch/fr/landing/solutionrechargeimmobiliers.html" TargetMode="External"/><Relationship Id="rId7" Type="http://schemas.openxmlformats.org/officeDocument/2006/relationships/hyperlink" Target="https://juice.world/fr/" TargetMode="External"/><Relationship Id="rId12" Type="http://schemas.openxmlformats.org/officeDocument/2006/relationships/hyperlink" Target="https://www.eeproperty.com/solutions/solution-volta-bornes-de-recharge/" TargetMode="External"/><Relationship Id="rId17" Type="http://schemas.openxmlformats.org/officeDocument/2006/relationships/hyperlink" Target="https://wiki.eponet.ch/" TargetMode="External"/><Relationship Id="rId25" Type="http://schemas.openxmlformats.org/officeDocument/2006/relationships/hyperlink" Target="https://www.solarmanager.ch/fr/" TargetMode="External"/><Relationship Id="rId2" Type="http://schemas.openxmlformats.org/officeDocument/2006/relationships/hyperlink" Target="https://blockstrom.com/fr/" TargetMode="External"/><Relationship Id="rId16" Type="http://schemas.openxmlformats.org/officeDocument/2006/relationships/hyperlink" Target="https://www.invisia.ch/wp-content/uploads/flyer_unterstuetzte-geraete_2024.pdf" TargetMode="External"/><Relationship Id="rId20" Type="http://schemas.openxmlformats.org/officeDocument/2006/relationships/hyperlink" Target="https://www.ckw.ch/gebaeudetechnik/ladeinfrastruktur" TargetMode="External"/><Relationship Id="rId1" Type="http://schemas.openxmlformats.org/officeDocument/2006/relationships/hyperlink" Target="https://www.smart-mobility.ch/fr" TargetMode="External"/><Relationship Id="rId6" Type="http://schemas.openxmlformats.org/officeDocument/2006/relationships/hyperlink" Target="https://www.helion.ch/fr/produits/stations-de-recharge/" TargetMode="External"/><Relationship Id="rId11" Type="http://schemas.openxmlformats.org/officeDocument/2006/relationships/hyperlink" Target="https://fr.ail.ch/entreprises/electricite/produits/mobilit---lectrique.html" TargetMode="External"/><Relationship Id="rId24" Type="http://schemas.openxmlformats.org/officeDocument/2006/relationships/hyperlink" Target="https://sw-gossau.ch/" TargetMode="External"/><Relationship Id="rId5" Type="http://schemas.openxmlformats.org/officeDocument/2006/relationships/hyperlink" Target="https://www.ewz.ch/fr/clients-commerciaux/mobilite-electrique/solutions-pour-vehicules-electriques/stations-de-recharge-pour-immeubles.html" TargetMode="External"/><Relationship Id="rId15" Type="http://schemas.openxmlformats.org/officeDocument/2006/relationships/hyperlink" Target="https://www.iwb.ch/angebote/produkte/ladeloesungen-fuer-immobilien" TargetMode="External"/><Relationship Id="rId23" Type="http://schemas.openxmlformats.org/officeDocument/2006/relationships/hyperlink" Target="https://www.ewn.ch/elektromobilitat/" TargetMode="External"/><Relationship Id="rId28" Type="http://schemas.openxmlformats.org/officeDocument/2006/relationships/hyperlink" Target="mailto:info@aviavolt.ch" TargetMode="External"/><Relationship Id="rId10" Type="http://schemas.openxmlformats.org/officeDocument/2006/relationships/hyperlink" Target="https://swisscharge.ch/fr/" TargetMode="External"/><Relationship Id="rId19" Type="http://schemas.openxmlformats.org/officeDocument/2006/relationships/hyperlink" Target="https://www.agrola.ch/fr/mobilite/solutions-de-recharge.html" TargetMode="External"/><Relationship Id="rId4" Type="http://schemas.openxmlformats.org/officeDocument/2006/relationships/hyperlink" Target="https://www.energie360.ch/fr/nos-services/mobilite/" TargetMode="External"/><Relationship Id="rId9" Type="http://schemas.openxmlformats.org/officeDocument/2006/relationships/hyperlink" Target="https://smartenergylink.ch/fr/electromobilite/" TargetMode="External"/><Relationship Id="rId14" Type="http://schemas.openxmlformats.org/officeDocument/2006/relationships/hyperlink" Target="mailto:parking@mobilityhouse.com" TargetMode="External"/><Relationship Id="rId22" Type="http://schemas.openxmlformats.org/officeDocument/2006/relationships/hyperlink" Target="https://www.ewl-luzern.ch/energie/e-mobilitaet" TargetMode="External"/><Relationship Id="rId27" Type="http://schemas.openxmlformats.org/officeDocument/2006/relationships/hyperlink" Target="https://aviavolt.ch/" TargetMode="Externa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2" Type="http://schemas.openxmlformats.org/officeDocument/2006/relationships/comments" Target="../comments28.xml"/><Relationship Id="rId1" Type="http://schemas.openxmlformats.org/officeDocument/2006/relationships/vmlDrawing" Target="../drawings/vmlDrawing28.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2" Type="http://schemas.openxmlformats.org/officeDocument/2006/relationships/comments" Target="../comments42.xml"/><Relationship Id="rId1" Type="http://schemas.openxmlformats.org/officeDocument/2006/relationships/vmlDrawing" Target="../drawings/vmlDrawing42.vml"/></Relationships>
</file>

<file path=xl/worksheets/_rels/sheet45.xml.rels><?xml version="1.0" encoding="UTF-8" standalone="yes"?>
<Relationships xmlns="http://schemas.openxmlformats.org/package/2006/relationships"><Relationship Id="rId3" Type="http://schemas.openxmlformats.org/officeDocument/2006/relationships/comments" Target="../comments43.xml"/><Relationship Id="rId2" Type="http://schemas.openxmlformats.org/officeDocument/2006/relationships/vmlDrawing" Target="../drawings/vmlDrawing43.vml"/><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6.vml"/><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47.xml"/><Relationship Id="rId2" Type="http://schemas.openxmlformats.org/officeDocument/2006/relationships/vmlDrawing" Target="../drawings/vmlDrawing47.v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48.xml"/><Relationship Id="rId2" Type="http://schemas.openxmlformats.org/officeDocument/2006/relationships/vmlDrawing" Target="../drawings/vmlDrawing48.vml"/><Relationship Id="rId1" Type="http://schemas.openxmlformats.org/officeDocument/2006/relationships/printerSettings" Target="../printerSettings/printerSettings43.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49.xml"/><Relationship Id="rId2" Type="http://schemas.openxmlformats.org/officeDocument/2006/relationships/vmlDrawing" Target="../drawings/vmlDrawing49.vml"/><Relationship Id="rId1" Type="http://schemas.openxmlformats.org/officeDocument/2006/relationships/printerSettings" Target="../printerSettings/printerSettings44.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50.xml"/><Relationship Id="rId2" Type="http://schemas.openxmlformats.org/officeDocument/2006/relationships/vmlDrawing" Target="../drawings/vmlDrawing50.vml"/><Relationship Id="rId1" Type="http://schemas.openxmlformats.org/officeDocument/2006/relationships/printerSettings" Target="../printerSettings/printerSettings45.bin"/></Relationships>
</file>

<file path=xl/worksheets/_rels/sheet53.xml.rels><?xml version="1.0" encoding="UTF-8" standalone="yes"?>
<Relationships xmlns="http://schemas.openxmlformats.org/package/2006/relationships"><Relationship Id="rId3" Type="http://schemas.openxmlformats.org/officeDocument/2006/relationships/comments" Target="../comments51.xml"/><Relationship Id="rId2" Type="http://schemas.openxmlformats.org/officeDocument/2006/relationships/vmlDrawing" Target="../drawings/vmlDrawing51.vml"/><Relationship Id="rId1" Type="http://schemas.openxmlformats.org/officeDocument/2006/relationships/printerSettings" Target="../printerSettings/printerSettings46.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52.xml"/><Relationship Id="rId2" Type="http://schemas.openxmlformats.org/officeDocument/2006/relationships/vmlDrawing" Target="../drawings/vmlDrawing52.vml"/><Relationship Id="rId1" Type="http://schemas.openxmlformats.org/officeDocument/2006/relationships/printerSettings" Target="../printerSettings/printerSettings47.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53.xml"/><Relationship Id="rId2" Type="http://schemas.openxmlformats.org/officeDocument/2006/relationships/vmlDrawing" Target="../drawings/vmlDrawing53.vml"/><Relationship Id="rId1" Type="http://schemas.openxmlformats.org/officeDocument/2006/relationships/printerSettings" Target="../printerSettings/printerSettings48.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54.xml"/><Relationship Id="rId2" Type="http://schemas.openxmlformats.org/officeDocument/2006/relationships/vmlDrawing" Target="../drawings/vmlDrawing54.vml"/><Relationship Id="rId1" Type="http://schemas.openxmlformats.org/officeDocument/2006/relationships/printerSettings" Target="../printerSettings/printerSettings49.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55.xml"/><Relationship Id="rId2" Type="http://schemas.openxmlformats.org/officeDocument/2006/relationships/vmlDrawing" Target="../drawings/vmlDrawing55.vml"/><Relationship Id="rId1" Type="http://schemas.openxmlformats.org/officeDocument/2006/relationships/printerSettings" Target="../printerSettings/printerSettings50.bin"/></Relationships>
</file>

<file path=xl/worksheets/_rels/sheet58.xml.rels><?xml version="1.0" encoding="UTF-8" standalone="yes"?>
<Relationships xmlns="http://schemas.openxmlformats.org/package/2006/relationships"><Relationship Id="rId3" Type="http://schemas.openxmlformats.org/officeDocument/2006/relationships/comments" Target="../comments56.xml"/><Relationship Id="rId2" Type="http://schemas.openxmlformats.org/officeDocument/2006/relationships/vmlDrawing" Target="../drawings/vmlDrawing56.vml"/><Relationship Id="rId1" Type="http://schemas.openxmlformats.org/officeDocument/2006/relationships/printerSettings" Target="../printerSettings/printerSettings51.bin"/></Relationships>
</file>

<file path=xl/worksheets/_rels/sheet59.xml.rels><?xml version="1.0" encoding="UTF-8" standalone="yes"?>
<Relationships xmlns="http://schemas.openxmlformats.org/package/2006/relationships"><Relationship Id="rId3" Type="http://schemas.openxmlformats.org/officeDocument/2006/relationships/comments" Target="../comments57.xml"/><Relationship Id="rId2" Type="http://schemas.openxmlformats.org/officeDocument/2006/relationships/vmlDrawing" Target="../drawings/vmlDrawing57.v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58.xml"/><Relationship Id="rId2" Type="http://schemas.openxmlformats.org/officeDocument/2006/relationships/vmlDrawing" Target="../drawings/vmlDrawing58.vml"/><Relationship Id="rId1" Type="http://schemas.openxmlformats.org/officeDocument/2006/relationships/printerSettings" Target="../printerSettings/printerSettings53.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59.xml"/><Relationship Id="rId2" Type="http://schemas.openxmlformats.org/officeDocument/2006/relationships/vmlDrawing" Target="../drawings/vmlDrawing59.vml"/><Relationship Id="rId1" Type="http://schemas.openxmlformats.org/officeDocument/2006/relationships/printerSettings" Target="../printerSettings/printerSettings54.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60.xml"/><Relationship Id="rId2" Type="http://schemas.openxmlformats.org/officeDocument/2006/relationships/vmlDrawing" Target="../drawings/vmlDrawing60.vml"/><Relationship Id="rId1" Type="http://schemas.openxmlformats.org/officeDocument/2006/relationships/printerSettings" Target="../printerSettings/printerSettings55.bin"/></Relationships>
</file>

<file path=xl/worksheets/_rels/sheet63.xml.rels><?xml version="1.0" encoding="UTF-8" standalone="yes"?>
<Relationships xmlns="http://schemas.openxmlformats.org/package/2006/relationships"><Relationship Id="rId3" Type="http://schemas.openxmlformats.org/officeDocument/2006/relationships/comments" Target="../comments61.xml"/><Relationship Id="rId2" Type="http://schemas.openxmlformats.org/officeDocument/2006/relationships/vmlDrawing" Target="../drawings/vmlDrawing61.vml"/><Relationship Id="rId1" Type="http://schemas.openxmlformats.org/officeDocument/2006/relationships/printerSettings" Target="../printerSettings/printerSettings5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DFB29-9514-487C-B6BA-8F5236573A34}">
  <sheetPr codeName="Tabelle4"/>
  <dimension ref="A1:D19"/>
  <sheetViews>
    <sheetView tabSelected="1" zoomScaleNormal="100" workbookViewId="0">
      <selection activeCell="C26" sqref="C26"/>
    </sheetView>
  </sheetViews>
  <sheetFormatPr baseColWidth="10" defaultColWidth="10.85546875" defaultRowHeight="15" x14ac:dyDescent="0.25"/>
  <cols>
    <col min="1" max="1" width="1.42578125" style="33" customWidth="1"/>
    <col min="2" max="2" width="5.85546875" style="36" customWidth="1"/>
    <col min="3" max="3" width="110.42578125" style="33" customWidth="1"/>
    <col min="4" max="16384" width="10.85546875" style="33"/>
  </cols>
  <sheetData>
    <row r="1" spans="1:3" ht="9.6" customHeight="1" thickBot="1" x14ac:dyDescent="0.3">
      <c r="A1" s="32"/>
    </row>
    <row r="2" spans="1:3" ht="24.6" customHeight="1" thickTop="1" thickBot="1" x14ac:dyDescent="0.3">
      <c r="A2" s="34"/>
      <c r="B2" s="142" t="s">
        <v>921</v>
      </c>
      <c r="C2" s="143"/>
    </row>
    <row r="3" spans="1:3" ht="108" customHeight="1" thickTop="1" thickBot="1" x14ac:dyDescent="0.3">
      <c r="A3" s="35"/>
      <c r="B3" s="144" t="s">
        <v>1151</v>
      </c>
      <c r="C3" s="145"/>
    </row>
    <row r="4" spans="1:3" ht="16.5" thickTop="1" thickBot="1" x14ac:dyDescent="0.3">
      <c r="A4" s="34"/>
    </row>
    <row r="5" spans="1:3" ht="24.6" customHeight="1" thickTop="1" thickBot="1" x14ac:dyDescent="0.3">
      <c r="A5" s="34"/>
      <c r="B5" s="142" t="s">
        <v>1152</v>
      </c>
      <c r="C5" s="143"/>
    </row>
    <row r="6" spans="1:3" ht="246" customHeight="1" thickTop="1" x14ac:dyDescent="0.25">
      <c r="A6" s="35"/>
      <c r="B6" s="150" t="s">
        <v>1153</v>
      </c>
      <c r="C6" s="151"/>
    </row>
    <row r="7" spans="1:3" ht="231" customHeight="1" x14ac:dyDescent="0.25">
      <c r="A7" s="35"/>
      <c r="B7" s="152" t="s">
        <v>1154</v>
      </c>
      <c r="C7" s="153"/>
    </row>
    <row r="8" spans="1:3" ht="261.60000000000002" customHeight="1" thickBot="1" x14ac:dyDescent="0.3">
      <c r="A8" s="35"/>
      <c r="B8" s="146" t="s">
        <v>1155</v>
      </c>
      <c r="C8" s="147"/>
    </row>
    <row r="9" spans="1:3" ht="16.5" thickTop="1" thickBot="1" x14ac:dyDescent="0.3">
      <c r="A9" s="34"/>
    </row>
    <row r="10" spans="1:3" ht="24.6" customHeight="1" thickTop="1" thickBot="1" x14ac:dyDescent="0.3">
      <c r="A10" s="34"/>
      <c r="B10" s="142" t="s">
        <v>1156</v>
      </c>
      <c r="C10" s="143"/>
    </row>
    <row r="11" spans="1:3" ht="231" customHeight="1" thickTop="1" thickBot="1" x14ac:dyDescent="0.3">
      <c r="A11" s="35"/>
      <c r="B11" s="146" t="s">
        <v>1157</v>
      </c>
      <c r="C11" s="147"/>
    </row>
    <row r="12" spans="1:3" ht="261.60000000000002" customHeight="1" thickTop="1" thickBot="1" x14ac:dyDescent="0.3">
      <c r="A12" s="35"/>
      <c r="B12" s="146" t="s">
        <v>1158</v>
      </c>
      <c r="C12" s="147"/>
    </row>
    <row r="13" spans="1:3" ht="16.5" thickTop="1" thickBot="1" x14ac:dyDescent="0.3">
      <c r="A13" s="34"/>
    </row>
    <row r="14" spans="1:3" ht="21.75" thickTop="1" thickBot="1" x14ac:dyDescent="0.35">
      <c r="B14" s="154" t="s">
        <v>249</v>
      </c>
      <c r="C14" s="155"/>
    </row>
    <row r="15" spans="1:3" ht="48.6" customHeight="1" thickTop="1" x14ac:dyDescent="0.25">
      <c r="B15" s="156" t="s">
        <v>1886</v>
      </c>
      <c r="C15" s="157"/>
    </row>
    <row r="16" spans="1:3" ht="31.5" customHeight="1" x14ac:dyDescent="0.25">
      <c r="B16" s="158" t="s">
        <v>1159</v>
      </c>
      <c r="C16" s="159"/>
    </row>
    <row r="17" spans="2:4" ht="31.5" customHeight="1" x14ac:dyDescent="0.25">
      <c r="B17" s="158" t="s">
        <v>1160</v>
      </c>
      <c r="C17" s="159"/>
    </row>
    <row r="18" spans="2:4" ht="308.10000000000002" customHeight="1" thickBot="1" x14ac:dyDescent="0.3">
      <c r="B18" s="148" t="s">
        <v>1885</v>
      </c>
      <c r="C18" s="149"/>
      <c r="D18" s="119"/>
    </row>
    <row r="19" spans="2:4" ht="15.75" thickTop="1" x14ac:dyDescent="0.25"/>
  </sheetData>
  <mergeCells count="14">
    <mergeCell ref="B2:C2"/>
    <mergeCell ref="B3:C3"/>
    <mergeCell ref="B11:C11"/>
    <mergeCell ref="B12:C12"/>
    <mergeCell ref="B18:C18"/>
    <mergeCell ref="B5:C5"/>
    <mergeCell ref="B6:C6"/>
    <mergeCell ref="B7:C7"/>
    <mergeCell ref="B8:C8"/>
    <mergeCell ref="B10:C10"/>
    <mergeCell ref="B14:C14"/>
    <mergeCell ref="B15:C15"/>
    <mergeCell ref="B16:C16"/>
    <mergeCell ref="B17:C17"/>
  </mergeCells>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6A5D5-AE25-411B-B881-8B3D6D35F2E9}">
  <sheetPr codeName="Tabelle1"/>
  <dimension ref="A1:EY146"/>
  <sheetViews>
    <sheetView workbookViewId="0">
      <selection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1529</v>
      </c>
      <c r="G1" s="111" t="s">
        <v>915</v>
      </c>
    </row>
    <row r="2" spans="3:8" s="1" customFormat="1" ht="29.25" customHeight="1" thickTop="1" thickBot="1" x14ac:dyDescent="0.45">
      <c r="C2" s="2"/>
      <c r="D2" s="165" t="s">
        <v>815</v>
      </c>
      <c r="E2" s="166"/>
      <c r="G2" s="3"/>
    </row>
    <row r="3" spans="3:8" s="1" customFormat="1" ht="58.5" outlineLevel="1" thickTop="1" x14ac:dyDescent="0.25">
      <c r="C3" s="2"/>
      <c r="D3" s="13" t="s">
        <v>816</v>
      </c>
      <c r="E3" s="4" t="s">
        <v>1544</v>
      </c>
      <c r="G3" s="3"/>
      <c r="H3" s="5"/>
    </row>
    <row r="4" spans="3:8" s="1" customFormat="1" ht="15" outlineLevel="1" x14ac:dyDescent="0.25">
      <c r="C4" s="2"/>
      <c r="D4" s="10" t="s">
        <v>817</v>
      </c>
      <c r="E4" s="6" t="s">
        <v>1538</v>
      </c>
      <c r="G4" s="3"/>
    </row>
    <row r="5" spans="3:8" s="1" customFormat="1" ht="15" outlineLevel="1" x14ac:dyDescent="0.25">
      <c r="C5" s="2"/>
      <c r="D5" s="10" t="s">
        <v>721</v>
      </c>
      <c r="E5" s="6" t="s">
        <v>1530</v>
      </c>
      <c r="G5" s="3"/>
    </row>
    <row r="6" spans="3:8" s="1" customFormat="1" ht="15" outlineLevel="1" x14ac:dyDescent="0.25">
      <c r="C6" s="2"/>
      <c r="D6" s="10" t="s">
        <v>712</v>
      </c>
      <c r="E6" s="6" t="s">
        <v>1909</v>
      </c>
      <c r="G6" s="3"/>
    </row>
    <row r="7" spans="3:8" s="1" customFormat="1" ht="15" outlineLevel="1" x14ac:dyDescent="0.25">
      <c r="C7" s="2"/>
      <c r="D7" s="10" t="s">
        <v>738</v>
      </c>
      <c r="E7" s="6" t="s">
        <v>1532</v>
      </c>
      <c r="G7" s="3"/>
    </row>
    <row r="8" spans="3:8" s="1" customFormat="1" ht="15" outlineLevel="1" x14ac:dyDescent="0.25">
      <c r="C8" s="2"/>
      <c r="D8" s="10" t="s">
        <v>737</v>
      </c>
      <c r="E8" s="6" t="s">
        <v>1533</v>
      </c>
      <c r="G8" s="3"/>
    </row>
    <row r="9" spans="3:8" s="1" customFormat="1" ht="30" outlineLevel="1" x14ac:dyDescent="0.25">
      <c r="C9" s="2"/>
      <c r="D9" s="10" t="s">
        <v>818</v>
      </c>
      <c r="E9" s="6" t="s">
        <v>1534</v>
      </c>
      <c r="G9" s="3"/>
    </row>
    <row r="10" spans="3:8" s="1" customFormat="1" outlineLevel="1" x14ac:dyDescent="0.2">
      <c r="C10" s="2"/>
      <c r="D10" s="72" t="s">
        <v>819</v>
      </c>
      <c r="E10" s="55" t="s">
        <v>254</v>
      </c>
      <c r="G10" s="3"/>
    </row>
    <row r="11" spans="3:8" s="1" customFormat="1" ht="60" outlineLevel="1" x14ac:dyDescent="0.25">
      <c r="C11" s="2"/>
      <c r="D11" s="10" t="s">
        <v>820</v>
      </c>
      <c r="E11" s="6">
        <v>300</v>
      </c>
      <c r="G11" s="3"/>
    </row>
    <row r="12" spans="3:8" s="1" customFormat="1" ht="28.5" outlineLevel="1" x14ac:dyDescent="0.2">
      <c r="C12" s="2"/>
      <c r="D12" s="15" t="s">
        <v>821</v>
      </c>
      <c r="E12" s="27">
        <v>0</v>
      </c>
      <c r="G12" s="3"/>
    </row>
    <row r="13" spans="3:8" s="1" customFormat="1" ht="28.5" outlineLevel="1" x14ac:dyDescent="0.2">
      <c r="C13" s="2"/>
      <c r="D13" s="15" t="s">
        <v>822</v>
      </c>
      <c r="E13" s="27">
        <v>0</v>
      </c>
      <c r="G13" s="3"/>
    </row>
    <row r="14" spans="3:8" s="1" customFormat="1" ht="15" outlineLevel="1" thickBot="1" x14ac:dyDescent="0.25">
      <c r="C14" s="2"/>
      <c r="D14" s="16" t="s">
        <v>823</v>
      </c>
      <c r="E14" s="91">
        <v>200</v>
      </c>
      <c r="G14" s="3"/>
    </row>
    <row r="15" spans="3:8" s="1" customFormat="1" ht="15.75" thickTop="1" thickBot="1" x14ac:dyDescent="0.25">
      <c r="C15" s="2"/>
      <c r="D15" s="2"/>
      <c r="E15" s="8"/>
      <c r="G15" s="3"/>
    </row>
    <row r="16" spans="3:8" s="1" customFormat="1" ht="29.25" customHeight="1" thickTop="1" thickBot="1" x14ac:dyDescent="0.45">
      <c r="C16" s="2"/>
      <c r="D16" s="165" t="s">
        <v>824</v>
      </c>
      <c r="E16" s="166"/>
      <c r="G16" s="3"/>
    </row>
    <row r="17" spans="3:7" s="1" customFormat="1" ht="21.75" customHeight="1" thickTop="1" thickBot="1" x14ac:dyDescent="0.35">
      <c r="C17" s="2"/>
      <c r="D17" s="167" t="s">
        <v>825</v>
      </c>
      <c r="E17" s="168"/>
      <c r="G17" s="3"/>
    </row>
    <row r="18" spans="3:7" s="1" customFormat="1" ht="45.75" outlineLevel="1" thickTop="1" x14ac:dyDescent="0.25">
      <c r="C18" s="2"/>
      <c r="D18" s="13" t="s">
        <v>826</v>
      </c>
      <c r="E18" s="4" t="s">
        <v>1531</v>
      </c>
      <c r="G18" s="3"/>
    </row>
    <row r="19" spans="3:7" s="1" customFormat="1" ht="15" outlineLevel="1" x14ac:dyDescent="0.25">
      <c r="C19" s="2"/>
      <c r="D19" s="10" t="s">
        <v>827</v>
      </c>
      <c r="E19" s="6" t="s">
        <v>735</v>
      </c>
      <c r="G19" s="3"/>
    </row>
    <row r="20" spans="3:7" s="1" customFormat="1" outlineLevel="1" x14ac:dyDescent="0.2">
      <c r="C20" s="2"/>
      <c r="D20" s="9" t="s">
        <v>828</v>
      </c>
      <c r="E20" s="11" t="s">
        <v>254</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254</v>
      </c>
      <c r="G22" s="3"/>
    </row>
    <row r="23" spans="3:7" s="1" customFormat="1" ht="15.75" thickTop="1" thickBot="1" x14ac:dyDescent="0.25">
      <c r="C23" s="2"/>
      <c r="D23" s="2"/>
      <c r="E23" s="8"/>
      <c r="G23" s="3"/>
    </row>
    <row r="24" spans="3:7" s="1" customFormat="1" ht="21.75" customHeight="1"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v>999</v>
      </c>
      <c r="G27" s="3"/>
    </row>
    <row r="28" spans="3:7" s="1" customFormat="1" ht="19.5" customHeight="1" thickTop="1" thickBot="1" x14ac:dyDescent="0.25">
      <c r="C28" s="2"/>
      <c r="D28" s="160" t="s">
        <v>834</v>
      </c>
      <c r="E28" s="161"/>
      <c r="G28" s="28"/>
    </row>
    <row r="29" spans="3:7" s="1" customFormat="1" ht="30.75" outlineLevel="1" thickTop="1" x14ac:dyDescent="0.25">
      <c r="C29" s="2"/>
      <c r="D29" s="13" t="s">
        <v>835</v>
      </c>
      <c r="E29" s="130" t="s">
        <v>734</v>
      </c>
      <c r="G29" s="3"/>
    </row>
    <row r="30" spans="3:7" s="1" customFormat="1" ht="43.5" outlineLevel="1" x14ac:dyDescent="0.25">
      <c r="C30" s="2"/>
      <c r="D30" s="10" t="s">
        <v>836</v>
      </c>
      <c r="E30" s="6" t="s">
        <v>1671</v>
      </c>
      <c r="G30" s="3"/>
    </row>
    <row r="31" spans="3:7" s="1" customFormat="1" ht="45" outlineLevel="1" x14ac:dyDescent="0.25">
      <c r="C31" s="2"/>
      <c r="D31" s="10" t="s">
        <v>837</v>
      </c>
      <c r="E31" s="6" t="s">
        <v>742</v>
      </c>
      <c r="G31" s="3"/>
    </row>
    <row r="32" spans="3:7" s="1" customFormat="1" ht="30" outlineLevel="1" x14ac:dyDescent="0.25">
      <c r="C32" s="2"/>
      <c r="D32" s="10" t="s">
        <v>838</v>
      </c>
      <c r="E32" s="6" t="s">
        <v>745</v>
      </c>
      <c r="G32" s="3"/>
    </row>
    <row r="33" spans="3:7" s="1" customFormat="1" ht="30" outlineLevel="1" x14ac:dyDescent="0.25">
      <c r="C33" s="2"/>
      <c r="D33" s="10" t="s">
        <v>839</v>
      </c>
      <c r="E33" s="6" t="s">
        <v>1342</v>
      </c>
      <c r="G33" s="3"/>
    </row>
    <row r="34" spans="3:7" s="1" customFormat="1" ht="29.25" outlineLevel="1" thickBot="1" x14ac:dyDescent="0.25">
      <c r="C34" s="2"/>
      <c r="D34" s="16" t="s">
        <v>840</v>
      </c>
      <c r="E34" s="7" t="s">
        <v>301</v>
      </c>
      <c r="G34" s="3"/>
    </row>
    <row r="35" spans="3:7" s="1" customFormat="1" ht="19.5" customHeight="1"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727</v>
      </c>
      <c r="G37" s="3"/>
    </row>
    <row r="38" spans="3:7" s="1" customFormat="1" ht="15" outlineLevel="1" x14ac:dyDescent="0.25">
      <c r="C38" s="2"/>
      <c r="D38" s="10" t="s">
        <v>845</v>
      </c>
      <c r="E38" s="6" t="s">
        <v>729</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1343</v>
      </c>
      <c r="G40" s="3"/>
    </row>
    <row r="41" spans="3:7" s="1" customFormat="1" ht="19.5" customHeight="1"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720</v>
      </c>
      <c r="G44" s="3"/>
    </row>
    <row r="45" spans="3:7" s="1" customFormat="1" ht="15.75" outlineLevel="1" thickBot="1" x14ac:dyDescent="0.3">
      <c r="C45" s="2"/>
      <c r="D45" s="12" t="s">
        <v>852</v>
      </c>
      <c r="E45" s="7" t="s">
        <v>1231</v>
      </c>
      <c r="G45" s="3"/>
    </row>
    <row r="46" spans="3:7" s="1" customFormat="1" ht="19.5" customHeight="1" thickTop="1" thickBot="1" x14ac:dyDescent="0.25">
      <c r="C46" s="2"/>
      <c r="D46" s="160" t="s">
        <v>853</v>
      </c>
      <c r="E46" s="161"/>
      <c r="G46" s="3"/>
    </row>
    <row r="47" spans="3:7" s="1" customFormat="1" ht="15.75" outlineLevel="1" thickTop="1" x14ac:dyDescent="0.25">
      <c r="C47" s="2"/>
      <c r="D47" s="13" t="s">
        <v>766</v>
      </c>
      <c r="E47" s="4" t="s">
        <v>720</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customHeight="1" thickTop="1" thickBot="1" x14ac:dyDescent="0.25">
      <c r="C52" s="2"/>
      <c r="D52" s="160" t="s">
        <v>855</v>
      </c>
      <c r="E52" s="161"/>
      <c r="G52" s="3"/>
    </row>
    <row r="53" spans="3:7" s="1" customFormat="1" ht="30.75" outlineLevel="1" thickTop="1" x14ac:dyDescent="0.25">
      <c r="C53" s="2"/>
      <c r="D53" s="13" t="s">
        <v>768</v>
      </c>
      <c r="E53" s="4" t="s">
        <v>728</v>
      </c>
      <c r="G53" s="3"/>
    </row>
    <row r="54" spans="3:7" s="1" customFormat="1" ht="28.5" outlineLevel="1" x14ac:dyDescent="0.2">
      <c r="C54" s="2"/>
      <c r="D54" s="15" t="s">
        <v>856</v>
      </c>
      <c r="E54" s="27" t="s">
        <v>727</v>
      </c>
      <c r="G54" s="3"/>
    </row>
    <row r="55" spans="3:7" s="1" customFormat="1" ht="28.5" outlineLevel="1" x14ac:dyDescent="0.2">
      <c r="C55" s="2"/>
      <c r="D55" s="15" t="s">
        <v>857</v>
      </c>
      <c r="E55" s="27" t="s">
        <v>728</v>
      </c>
      <c r="G55" s="3"/>
    </row>
    <row r="56" spans="3:7" s="1" customFormat="1" outlineLevel="1" x14ac:dyDescent="0.2">
      <c r="C56" s="2"/>
      <c r="D56" s="15" t="s">
        <v>858</v>
      </c>
      <c r="E56" s="27" t="s">
        <v>728</v>
      </c>
      <c r="G56" s="3"/>
    </row>
    <row r="57" spans="3:7" s="1" customFormat="1" ht="28.5" outlineLevel="1" x14ac:dyDescent="0.2">
      <c r="C57" s="2"/>
      <c r="D57" s="15" t="s">
        <v>859</v>
      </c>
      <c r="E57" s="27" t="s">
        <v>720</v>
      </c>
      <c r="G57" s="3"/>
    </row>
    <row r="58" spans="3:7" s="1" customFormat="1" ht="29.25" outlineLevel="1" thickBot="1" x14ac:dyDescent="0.25">
      <c r="C58" s="2"/>
      <c r="D58" s="16" t="s">
        <v>860</v>
      </c>
      <c r="E58" s="91" t="s">
        <v>1581</v>
      </c>
      <c r="G58" s="3"/>
    </row>
    <row r="59" spans="3:7" s="1" customFormat="1" ht="19.5" customHeight="1" thickTop="1" thickBot="1" x14ac:dyDescent="0.25">
      <c r="C59" s="2"/>
      <c r="D59" s="160" t="s">
        <v>861</v>
      </c>
      <c r="E59" s="161"/>
      <c r="G59" s="3"/>
    </row>
    <row r="60" spans="3:7" s="1" customFormat="1" ht="16.5" thickTop="1" thickBot="1" x14ac:dyDescent="0.3">
      <c r="C60" s="2"/>
      <c r="D60" s="46"/>
      <c r="E60" s="47" t="s">
        <v>1231</v>
      </c>
      <c r="G60" s="3"/>
    </row>
    <row r="61" spans="3:7" s="1" customFormat="1" ht="15.75" thickTop="1" thickBot="1" x14ac:dyDescent="0.25">
      <c r="C61" s="2"/>
      <c r="D61" s="2"/>
      <c r="E61" s="8"/>
      <c r="G61" s="3"/>
    </row>
    <row r="62" spans="3:7" s="1" customFormat="1" ht="21.75" customHeight="1"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719</v>
      </c>
      <c r="G65" s="3"/>
    </row>
    <row r="66" spans="3:7" s="1" customFormat="1" ht="19.5" customHeight="1"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773</v>
      </c>
      <c r="G73" s="3"/>
    </row>
    <row r="74" spans="3:7" s="1" customFormat="1" ht="15" outlineLevel="1" x14ac:dyDescent="0.25">
      <c r="C74" s="2"/>
      <c r="D74" s="10" t="s">
        <v>868</v>
      </c>
      <c r="E74" s="6" t="s">
        <v>779</v>
      </c>
      <c r="G74" s="3"/>
    </row>
    <row r="75" spans="3:7" s="1" customFormat="1" ht="57.75" outlineLevel="1" x14ac:dyDescent="0.25">
      <c r="C75" s="2"/>
      <c r="D75" s="10" t="s">
        <v>869</v>
      </c>
      <c r="E75" s="6" t="s">
        <v>1112</v>
      </c>
      <c r="G75" s="3"/>
    </row>
    <row r="76" spans="3:7" s="1" customFormat="1" ht="30" outlineLevel="1" x14ac:dyDescent="0.25">
      <c r="C76" s="2"/>
      <c r="D76" s="10" t="s">
        <v>870</v>
      </c>
      <c r="E76" s="6" t="s">
        <v>1582</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725</v>
      </c>
      <c r="G79" s="3"/>
    </row>
    <row r="80" spans="3:7" s="1" customFormat="1" outlineLevel="1" x14ac:dyDescent="0.2">
      <c r="C80" s="2"/>
      <c r="D80" s="15" t="s">
        <v>874</v>
      </c>
      <c r="E80" s="27" t="s">
        <v>254</v>
      </c>
      <c r="G80" s="3"/>
    </row>
    <row r="81" spans="3:7" s="1" customFormat="1" ht="30.75" outlineLevel="1" thickBot="1" x14ac:dyDescent="0.3">
      <c r="C81" s="2"/>
      <c r="D81" s="12" t="s">
        <v>875</v>
      </c>
      <c r="E81" s="56" t="s">
        <v>254</v>
      </c>
      <c r="G81" s="3"/>
    </row>
    <row r="82" spans="3:7" s="1" customFormat="1" ht="19.5" customHeight="1"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728</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728</v>
      </c>
      <c r="G87" s="3"/>
    </row>
    <row r="88" spans="3:7" s="1" customFormat="1" ht="19.5" customHeight="1"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1</v>
      </c>
      <c r="G90" s="3"/>
    </row>
    <row r="91" spans="3:7" s="1" customFormat="1" ht="30" outlineLevel="1" x14ac:dyDescent="0.25">
      <c r="C91" s="2"/>
      <c r="D91" s="10" t="s">
        <v>881</v>
      </c>
      <c r="E91" s="6" t="s">
        <v>734</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customHeight="1" thickTop="1" thickBot="1" x14ac:dyDescent="0.25">
      <c r="C94" s="2"/>
      <c r="D94" s="160" t="s">
        <v>882</v>
      </c>
      <c r="E94" s="161"/>
      <c r="G94" s="3"/>
    </row>
    <row r="95" spans="3:7" s="1" customFormat="1" ht="15.75" outlineLevel="1" thickTop="1" x14ac:dyDescent="0.25">
      <c r="C95" s="2"/>
      <c r="D95" s="13" t="s">
        <v>883</v>
      </c>
      <c r="E95" s="4" t="s">
        <v>718</v>
      </c>
      <c r="G95" s="3"/>
    </row>
    <row r="96" spans="3:7" s="1" customFormat="1" ht="15" outlineLevel="1" x14ac:dyDescent="0.25">
      <c r="C96" s="2"/>
      <c r="D96" s="10" t="s">
        <v>884</v>
      </c>
      <c r="E96" s="6" t="s">
        <v>719</v>
      </c>
      <c r="G96" s="3"/>
    </row>
    <row r="97" spans="3:7" s="1" customFormat="1" ht="15.75" outlineLevel="1" thickBot="1" x14ac:dyDescent="0.3">
      <c r="C97" s="2"/>
      <c r="D97" s="12" t="s">
        <v>885</v>
      </c>
      <c r="E97" s="7" t="s">
        <v>1282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718</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718</v>
      </c>
      <c r="G103" s="3"/>
    </row>
    <row r="104" spans="3:7" s="1" customFormat="1" ht="30.75" outlineLevel="1" thickBot="1" x14ac:dyDescent="0.3">
      <c r="C104" s="2"/>
      <c r="D104" s="12" t="s">
        <v>757</v>
      </c>
      <c r="E104" s="7" t="s">
        <v>718</v>
      </c>
      <c r="G104" s="3"/>
    </row>
    <row r="105" spans="3:7" s="1" customFormat="1" ht="19.5" customHeight="1" thickTop="1" thickBot="1" x14ac:dyDescent="0.25">
      <c r="C105" s="2"/>
      <c r="D105" s="160" t="s">
        <v>861</v>
      </c>
      <c r="E105" s="161"/>
      <c r="G105" s="3"/>
    </row>
    <row r="106" spans="3:7" s="1" customFormat="1" ht="16.5" thickTop="1" thickBot="1" x14ac:dyDescent="0.3">
      <c r="C106" s="2"/>
      <c r="D106" s="46"/>
      <c r="E106" s="47" t="s">
        <v>1231</v>
      </c>
      <c r="G106" s="3"/>
    </row>
    <row r="107" spans="3:7" s="1" customFormat="1" ht="15.75" thickTop="1" thickBot="1" x14ac:dyDescent="0.25">
      <c r="C107" s="2"/>
      <c r="D107" s="2"/>
      <c r="E107" s="8"/>
      <c r="G107" s="3"/>
    </row>
    <row r="108" spans="3:7" s="1" customFormat="1" ht="21.75" customHeight="1" thickTop="1" thickBot="1" x14ac:dyDescent="0.35">
      <c r="C108" s="2"/>
      <c r="D108" s="154" t="s">
        <v>889</v>
      </c>
      <c r="E108" s="155"/>
      <c r="G108" s="3"/>
    </row>
    <row r="109" spans="3:7" s="1" customFormat="1" ht="19.5" customHeight="1" thickTop="1" thickBot="1" x14ac:dyDescent="0.25">
      <c r="C109" s="2"/>
      <c r="D109" s="160" t="s">
        <v>890</v>
      </c>
      <c r="E109" s="161"/>
      <c r="G109" s="3"/>
    </row>
    <row r="110" spans="3:7" s="1" customFormat="1" ht="90.75" outlineLevel="1" thickTop="1" x14ac:dyDescent="0.25">
      <c r="C110" s="2"/>
      <c r="D110" s="13" t="s">
        <v>891</v>
      </c>
      <c r="E110" s="4" t="s">
        <v>720</v>
      </c>
      <c r="G110" s="3"/>
    </row>
    <row r="111" spans="3:7" s="1" customFormat="1" ht="75.75" outlineLevel="1" thickBot="1" x14ac:dyDescent="0.3">
      <c r="C111" s="2"/>
      <c r="D111" s="12" t="s">
        <v>892</v>
      </c>
      <c r="E111" s="7" t="s">
        <v>720</v>
      </c>
      <c r="G111" s="3"/>
    </row>
    <row r="112" spans="3:7" s="1" customFormat="1" ht="19.5" customHeight="1" thickTop="1" thickBot="1" x14ac:dyDescent="0.25">
      <c r="C112" s="2"/>
      <c r="D112" s="160" t="s">
        <v>893</v>
      </c>
      <c r="E112" s="161"/>
      <c r="G112" s="3"/>
    </row>
    <row r="113" spans="3:7" s="1" customFormat="1" ht="45.75" outlineLevel="1" thickTop="1" x14ac:dyDescent="0.25">
      <c r="C113" s="2"/>
      <c r="D113" s="13" t="s">
        <v>894</v>
      </c>
      <c r="E113" s="4" t="s">
        <v>718</v>
      </c>
      <c r="G113" s="3"/>
    </row>
    <row r="114" spans="3:7" s="1" customFormat="1" ht="45.75" outlineLevel="1" thickBot="1" x14ac:dyDescent="0.3">
      <c r="C114" s="2"/>
      <c r="D114" s="12" t="s">
        <v>895</v>
      </c>
      <c r="E114" s="7" t="s">
        <v>718</v>
      </c>
      <c r="G114" s="3"/>
    </row>
    <row r="115" spans="3:7" s="1" customFormat="1" ht="15.75" thickTop="1" thickBot="1" x14ac:dyDescent="0.25">
      <c r="C115" s="2"/>
      <c r="D115" s="2"/>
      <c r="E115" s="8"/>
      <c r="G115" s="3"/>
    </row>
    <row r="116" spans="3:7" s="1" customFormat="1" ht="29.25" customHeight="1" thickTop="1" thickBot="1" x14ac:dyDescent="0.45">
      <c r="C116" s="2"/>
      <c r="D116" s="162" t="s">
        <v>896</v>
      </c>
      <c r="E116" s="163"/>
      <c r="G116" s="3"/>
    </row>
    <row r="117" spans="3:7" s="1" customFormat="1" ht="19.5" customHeight="1" thickTop="1" thickBot="1" x14ac:dyDescent="0.25">
      <c r="C117" s="2"/>
      <c r="D117" s="160" t="s">
        <v>897</v>
      </c>
      <c r="E117" s="161"/>
      <c r="G117" s="3"/>
    </row>
    <row r="118" spans="3:7" s="1" customFormat="1" ht="15.75" outlineLevel="1" thickTop="1" x14ac:dyDescent="0.25">
      <c r="C118" s="2"/>
      <c r="D118" s="13" t="s">
        <v>898</v>
      </c>
      <c r="E118" s="4" t="s">
        <v>746</v>
      </c>
      <c r="G118" s="3"/>
    </row>
    <row r="119" spans="3:7" s="1" customFormat="1" ht="44.25" outlineLevel="1" thickBot="1" x14ac:dyDescent="0.3">
      <c r="C119" s="2"/>
      <c r="D119" s="12" t="s">
        <v>899</v>
      </c>
      <c r="E119" s="7" t="s">
        <v>1541</v>
      </c>
      <c r="G119" s="3"/>
    </row>
    <row r="120" spans="3:7" s="1" customFormat="1" ht="19.5" customHeight="1" thickTop="1" thickBot="1" x14ac:dyDescent="0.25">
      <c r="C120" s="2"/>
      <c r="D120" s="160" t="s">
        <v>900</v>
      </c>
      <c r="E120" s="161"/>
      <c r="G120" s="3"/>
    </row>
    <row r="121" spans="3:7" s="1" customFormat="1" ht="43.5" outlineLevel="1" thickTop="1" x14ac:dyDescent="0.2">
      <c r="C121" s="2"/>
      <c r="D121" s="21" t="s">
        <v>901</v>
      </c>
      <c r="E121" s="4" t="s">
        <v>734</v>
      </c>
      <c r="G121" s="3"/>
    </row>
    <row r="122" spans="3:7" s="1" customFormat="1" ht="42.75" outlineLevel="1" x14ac:dyDescent="0.2">
      <c r="C122" s="2"/>
      <c r="D122" s="15" t="s">
        <v>902</v>
      </c>
      <c r="E122" s="6" t="s">
        <v>1167</v>
      </c>
      <c r="G122" s="3"/>
    </row>
    <row r="123" spans="3:7" s="1" customFormat="1" ht="42.75" outlineLevel="1" x14ac:dyDescent="0.2">
      <c r="C123" s="2"/>
      <c r="D123" s="15" t="s">
        <v>903</v>
      </c>
      <c r="E123" s="6" t="s">
        <v>1167</v>
      </c>
      <c r="G123" s="3"/>
    </row>
    <row r="124" spans="3:7" s="1" customFormat="1" ht="43.5" outlineLevel="1" thickBot="1" x14ac:dyDescent="0.25">
      <c r="C124" s="2"/>
      <c r="D124" s="16" t="s">
        <v>904</v>
      </c>
      <c r="E124" s="7" t="s">
        <v>1167</v>
      </c>
      <c r="G124" s="3"/>
    </row>
    <row r="125" spans="3:7" s="1" customFormat="1" ht="15.75" customHeight="1" thickTop="1" thickBot="1" x14ac:dyDescent="0.25">
      <c r="C125" s="2"/>
      <c r="D125" s="160" t="s">
        <v>1473</v>
      </c>
      <c r="E125" s="161" t="s">
        <v>321</v>
      </c>
      <c r="G125" s="3"/>
    </row>
    <row r="126" spans="3:7" s="1" customFormat="1" ht="30" outlineLevel="1" thickTop="1" x14ac:dyDescent="0.25">
      <c r="C126" s="2"/>
      <c r="D126" s="13" t="s">
        <v>905</v>
      </c>
      <c r="E126" s="4" t="s">
        <v>752</v>
      </c>
      <c r="G126" s="3"/>
    </row>
    <row r="127" spans="3:7" s="1" customFormat="1" ht="200.25" outlineLevel="1" x14ac:dyDescent="0.25">
      <c r="C127" s="2"/>
      <c r="D127" s="10" t="s">
        <v>906</v>
      </c>
      <c r="E127" s="6" t="s">
        <v>1542</v>
      </c>
      <c r="G127" s="3"/>
    </row>
    <row r="128" spans="3:7" s="1" customFormat="1" ht="72" outlineLevel="1" x14ac:dyDescent="0.25">
      <c r="C128" s="2"/>
      <c r="D128" s="10" t="s">
        <v>907</v>
      </c>
      <c r="E128" s="6" t="s">
        <v>1543</v>
      </c>
      <c r="G128" s="3"/>
    </row>
    <row r="129" spans="3:7" s="1" customFormat="1" ht="30" outlineLevel="1" x14ac:dyDescent="0.25">
      <c r="C129" s="2"/>
      <c r="D129" s="10" t="s">
        <v>1474</v>
      </c>
      <c r="E129" s="19" t="s">
        <v>734</v>
      </c>
      <c r="G129" s="3"/>
    </row>
    <row r="130" spans="3:7" s="1" customFormat="1" outlineLevel="1" x14ac:dyDescent="0.2">
      <c r="C130" s="2"/>
      <c r="D130" s="9" t="s">
        <v>828</v>
      </c>
      <c r="E130" s="11">
        <v>0</v>
      </c>
      <c r="G130" s="3"/>
    </row>
    <row r="131" spans="3:7" s="1" customFormat="1" ht="30" outlineLevel="1" x14ac:dyDescent="0.25">
      <c r="C131" s="2"/>
      <c r="D131" s="10" t="s">
        <v>772</v>
      </c>
      <c r="E131" s="19" t="s">
        <v>1280</v>
      </c>
      <c r="G131" s="3"/>
    </row>
    <row r="132" spans="3:7" s="1" customFormat="1" outlineLevel="1" x14ac:dyDescent="0.2">
      <c r="C132" s="2"/>
      <c r="D132" s="9" t="s">
        <v>828</v>
      </c>
      <c r="E132" s="11">
        <v>0</v>
      </c>
      <c r="G132" s="3"/>
    </row>
    <row r="133" spans="3:7" s="1" customFormat="1" ht="15" outlineLevel="1" x14ac:dyDescent="0.25">
      <c r="C133" s="2"/>
      <c r="D133" s="97" t="s">
        <v>908</v>
      </c>
      <c r="E133" s="6"/>
      <c r="G133" s="3"/>
    </row>
    <row r="134" spans="3:7" s="1" customFormat="1" outlineLevel="1" x14ac:dyDescent="0.2">
      <c r="C134" s="2"/>
      <c r="D134" s="15" t="s">
        <v>909</v>
      </c>
      <c r="E134" s="19" t="s">
        <v>734</v>
      </c>
      <c r="G134" s="3"/>
    </row>
    <row r="135" spans="3:7" s="1" customFormat="1" outlineLevel="1" x14ac:dyDescent="0.2">
      <c r="C135" s="2"/>
      <c r="D135" s="15" t="s">
        <v>910</v>
      </c>
      <c r="E135" s="19" t="s">
        <v>1536</v>
      </c>
      <c r="G135" s="3"/>
    </row>
    <row r="136" spans="3:7" s="1" customFormat="1" outlineLevel="1" x14ac:dyDescent="0.2">
      <c r="C136" s="2"/>
      <c r="D136" s="15" t="s">
        <v>911</v>
      </c>
      <c r="E136" s="19" t="s">
        <v>1537</v>
      </c>
      <c r="G136" s="3"/>
    </row>
    <row r="137" spans="3:7" s="1" customFormat="1" outlineLevel="1" x14ac:dyDescent="0.2">
      <c r="C137" s="2"/>
      <c r="D137" s="9" t="s">
        <v>912</v>
      </c>
      <c r="E137" s="11">
        <v>0</v>
      </c>
      <c r="G137" s="3"/>
    </row>
    <row r="138" spans="3:7" s="1" customFormat="1" ht="30.75" outlineLevel="1" thickBot="1" x14ac:dyDescent="0.3">
      <c r="C138" s="2"/>
      <c r="D138" s="12" t="s">
        <v>913</v>
      </c>
      <c r="E138" s="14">
        <v>0</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Aperçu!A1" display="retour à l’aperçu →" xr:uid="{84B58658-C2DF-497B-A73C-CC885230133F}"/>
  </hyperlinks>
  <pageMargins left="0.7" right="0.7" top="0.78740157499999996" bottom="0.78740157499999996"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CF26-A31A-4FD3-B93B-D064679522FA}">
  <sheetPr codeName="Tabelle68">
    <outlinePr summaryBelow="0"/>
  </sheetPr>
  <dimension ref="A1:EY149"/>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279</v>
      </c>
      <c r="G1" s="111" t="s">
        <v>915</v>
      </c>
    </row>
    <row r="2" spans="3:8" s="1" customFormat="1" ht="29.25" thickTop="1" thickBot="1" x14ac:dyDescent="0.45">
      <c r="C2" s="2"/>
      <c r="D2" s="165" t="s">
        <v>815</v>
      </c>
      <c r="E2" s="166"/>
      <c r="G2" s="3"/>
    </row>
    <row r="3" spans="3:8" s="1" customFormat="1" ht="72.75" outlineLevel="1" thickTop="1" x14ac:dyDescent="0.25">
      <c r="C3" s="2"/>
      <c r="D3" s="13" t="s">
        <v>816</v>
      </c>
      <c r="E3" s="4" t="s">
        <v>657</v>
      </c>
      <c r="G3" s="3"/>
      <c r="H3" s="5"/>
    </row>
    <row r="4" spans="3:8" s="1" customFormat="1" ht="15" outlineLevel="1" x14ac:dyDescent="0.25">
      <c r="C4" s="2"/>
      <c r="D4" s="10" t="s">
        <v>817</v>
      </c>
      <c r="E4" s="6" t="s">
        <v>1185</v>
      </c>
      <c r="G4" s="3"/>
    </row>
    <row r="5" spans="3:8" s="1" customFormat="1" ht="15" outlineLevel="1" x14ac:dyDescent="0.25">
      <c r="C5" s="2"/>
      <c r="D5" s="10" t="s">
        <v>721</v>
      </c>
      <c r="E5" s="6" t="s">
        <v>254</v>
      </c>
      <c r="G5" s="3"/>
    </row>
    <row r="6" spans="3:8" s="1" customFormat="1" ht="15" outlineLevel="1" x14ac:dyDescent="0.25">
      <c r="C6" s="2"/>
      <c r="D6" s="10" t="s">
        <v>712</v>
      </c>
      <c r="E6" s="6" t="s">
        <v>1476</v>
      </c>
      <c r="G6" s="3"/>
    </row>
    <row r="7" spans="3:8" s="1" customFormat="1" ht="15" outlineLevel="1" x14ac:dyDescent="0.25">
      <c r="C7" s="2"/>
      <c r="D7" s="10" t="s">
        <v>738</v>
      </c>
      <c r="E7" s="6" t="s">
        <v>280</v>
      </c>
      <c r="G7" s="3"/>
    </row>
    <row r="8" spans="3:8" s="1" customFormat="1" ht="15" outlineLevel="1" x14ac:dyDescent="0.25">
      <c r="C8" s="2"/>
      <c r="D8" s="10" t="s">
        <v>737</v>
      </c>
      <c r="E8" s="6" t="s">
        <v>1890</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t="s">
        <v>734</v>
      </c>
      <c r="G11" s="3"/>
    </row>
    <row r="12" spans="3:8" s="1" customFormat="1" ht="28.5" outlineLevel="1" x14ac:dyDescent="0.2">
      <c r="C12" s="2"/>
      <c r="D12" s="15" t="s">
        <v>821</v>
      </c>
      <c r="E12" s="27" t="s">
        <v>734</v>
      </c>
      <c r="G12" s="3"/>
    </row>
    <row r="13" spans="3:8" s="1" customFormat="1" ht="28.5" outlineLevel="1" x14ac:dyDescent="0.2">
      <c r="C13" s="2"/>
      <c r="D13" s="15" t="s">
        <v>822</v>
      </c>
      <c r="E13" s="27" t="s">
        <v>734</v>
      </c>
      <c r="G13" s="3"/>
    </row>
    <row r="14" spans="3:8" s="1" customFormat="1" ht="15" outlineLevel="1" thickBot="1" x14ac:dyDescent="0.25">
      <c r="C14" s="2"/>
      <c r="D14" s="16" t="s">
        <v>823</v>
      </c>
      <c r="E14" s="91" t="s">
        <v>734</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767</v>
      </c>
      <c r="G18" s="3"/>
    </row>
    <row r="19" spans="3:7" s="1" customFormat="1" ht="15" outlineLevel="1" x14ac:dyDescent="0.25">
      <c r="C19" s="2"/>
      <c r="D19" s="10" t="s">
        <v>827</v>
      </c>
      <c r="E19" s="6" t="s">
        <v>735</v>
      </c>
      <c r="G19" s="3"/>
    </row>
    <row r="20" spans="3:7" s="1" customFormat="1" outlineLevel="1" x14ac:dyDescent="0.2">
      <c r="C20" s="2"/>
      <c r="D20" s="9" t="s">
        <v>828</v>
      </c>
      <c r="E20" s="11" t="s">
        <v>481</v>
      </c>
      <c r="G20" s="3"/>
    </row>
    <row r="21" spans="3:7" s="1" customFormat="1" ht="45" outlineLevel="1" x14ac:dyDescent="0.25">
      <c r="C21" s="2"/>
      <c r="D21" s="10" t="s">
        <v>829</v>
      </c>
      <c r="E21" s="6" t="s">
        <v>735</v>
      </c>
      <c r="G21" s="3"/>
    </row>
    <row r="22" spans="3:7" s="1" customFormat="1" ht="43.5" outlineLevel="1" thickBot="1" x14ac:dyDescent="0.25">
      <c r="C22" s="2"/>
      <c r="D22" s="44" t="s">
        <v>830</v>
      </c>
      <c r="E22" s="45" t="s">
        <v>504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t="s">
        <v>784</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281</v>
      </c>
      <c r="G29" s="3"/>
    </row>
    <row r="30" spans="3:7" s="1" customFormat="1" ht="30" outlineLevel="1" x14ac:dyDescent="0.25">
      <c r="C30" s="2"/>
      <c r="D30" s="10" t="s">
        <v>836</v>
      </c>
      <c r="E30" s="6" t="s">
        <v>1672</v>
      </c>
      <c r="G30" s="3"/>
    </row>
    <row r="31" spans="3:7" s="1" customFormat="1" ht="45"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100.5" outlineLevel="1" thickBot="1" x14ac:dyDescent="0.25">
      <c r="C34" s="2"/>
      <c r="D34" s="16" t="s">
        <v>840</v>
      </c>
      <c r="E34" s="7" t="s">
        <v>1101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15" outlineLevel="1" x14ac:dyDescent="0.25">
      <c r="C38" s="2"/>
      <c r="D38" s="10" t="s">
        <v>845</v>
      </c>
      <c r="E38" s="6" t="s">
        <v>729</v>
      </c>
      <c r="G38" s="3"/>
    </row>
    <row r="39" spans="3:7" s="1" customFormat="1" ht="15" outlineLevel="1" x14ac:dyDescent="0.25">
      <c r="C39" s="2"/>
      <c r="D39" s="10" t="s">
        <v>846</v>
      </c>
      <c r="E39" s="6" t="s">
        <v>465</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719</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720</v>
      </c>
      <c r="G53" s="3"/>
    </row>
    <row r="54" spans="3:7" s="1" customFormat="1" ht="28.5" outlineLevel="1" x14ac:dyDescent="0.2">
      <c r="C54" s="2"/>
      <c r="D54" s="15" t="s">
        <v>856</v>
      </c>
      <c r="E54" s="27" t="s">
        <v>718</v>
      </c>
      <c r="G54" s="3"/>
    </row>
    <row r="55" spans="3:7" s="1" customFormat="1" ht="28.5" outlineLevel="1" x14ac:dyDescent="0.2">
      <c r="C55" s="2"/>
      <c r="D55" s="15" t="s">
        <v>857</v>
      </c>
      <c r="E55" s="27" t="s">
        <v>727</v>
      </c>
      <c r="G55" s="3"/>
    </row>
    <row r="56" spans="3:7" s="1" customFormat="1" outlineLevel="1" x14ac:dyDescent="0.2">
      <c r="C56" s="2"/>
      <c r="D56" s="15" t="s">
        <v>858</v>
      </c>
      <c r="E56" s="27" t="s">
        <v>718</v>
      </c>
      <c r="G56" s="3"/>
    </row>
    <row r="57" spans="3:7" s="1" customFormat="1" ht="28.5" outlineLevel="1" x14ac:dyDescent="0.2">
      <c r="C57" s="2"/>
      <c r="D57" s="15" t="s">
        <v>859</v>
      </c>
      <c r="E57" s="27" t="s">
        <v>718</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1049</v>
      </c>
      <c r="G73" s="3"/>
    </row>
    <row r="74" spans="3:7" s="1" customFormat="1" ht="29.25" outlineLevel="1" x14ac:dyDescent="0.25">
      <c r="C74" s="2"/>
      <c r="D74" s="10" t="s">
        <v>868</v>
      </c>
      <c r="E74" s="6" t="s">
        <v>1054</v>
      </c>
      <c r="G74" s="3"/>
    </row>
    <row r="75" spans="3:7" s="1" customFormat="1" ht="57.75" outlineLevel="1" x14ac:dyDescent="0.25">
      <c r="C75" s="2"/>
      <c r="D75" s="10" t="s">
        <v>869</v>
      </c>
      <c r="E75" s="6" t="s">
        <v>1112</v>
      </c>
      <c r="G75" s="3"/>
    </row>
    <row r="76" spans="3:7" s="1" customFormat="1" ht="30" outlineLevel="1" x14ac:dyDescent="0.25">
      <c r="C76" s="2"/>
      <c r="D76" s="10" t="s">
        <v>870</v>
      </c>
      <c r="E76" s="6" t="s">
        <v>1186</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724</v>
      </c>
      <c r="G79" s="3"/>
    </row>
    <row r="80" spans="3:7" s="1" customFormat="1" outlineLevel="1" x14ac:dyDescent="0.2">
      <c r="C80" s="2"/>
      <c r="D80" s="15" t="s">
        <v>874</v>
      </c>
      <c r="E80" s="27" t="s">
        <v>432</v>
      </c>
      <c r="G80" s="3"/>
    </row>
    <row r="81" spans="3:7" s="1" customFormat="1" ht="30.75" outlineLevel="1" thickBot="1" x14ac:dyDescent="0.3">
      <c r="C81" s="2"/>
      <c r="D81" s="12" t="s">
        <v>875</v>
      </c>
      <c r="E81" s="56" t="s">
        <v>1362</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720</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16.5" outlineLevel="1" thickTop="1" thickBot="1" x14ac:dyDescent="0.3">
      <c r="C89" s="2"/>
      <c r="D89" s="46" t="s">
        <v>842</v>
      </c>
      <c r="E89" s="47" t="s">
        <v>914</v>
      </c>
      <c r="G89" s="3"/>
    </row>
    <row r="90" spans="3:7" s="1" customFormat="1" ht="19.5" thickTop="1" thickBot="1" x14ac:dyDescent="0.25">
      <c r="C90" s="2"/>
      <c r="D90" s="160" t="s">
        <v>882</v>
      </c>
      <c r="E90" s="161"/>
      <c r="G90" s="3"/>
    </row>
    <row r="91" spans="3:7" s="1" customFormat="1" ht="15.75" outlineLevel="1" thickTop="1" x14ac:dyDescent="0.25">
      <c r="C91" s="2"/>
      <c r="D91" s="13" t="s">
        <v>883</v>
      </c>
      <c r="E91" s="4" t="s">
        <v>718</v>
      </c>
      <c r="G91" s="3"/>
    </row>
    <row r="92" spans="3:7" s="1" customFormat="1" ht="15" outlineLevel="1" x14ac:dyDescent="0.25">
      <c r="C92" s="2"/>
      <c r="D92" s="10" t="s">
        <v>884</v>
      </c>
      <c r="E92" s="6" t="s">
        <v>719</v>
      </c>
      <c r="G92" s="3"/>
    </row>
    <row r="93" spans="3:7" s="1" customFormat="1" ht="15.75" outlineLevel="1" thickBot="1" x14ac:dyDescent="0.3">
      <c r="C93" s="2"/>
      <c r="D93" s="12" t="s">
        <v>885</v>
      </c>
      <c r="E93" s="7" t="s">
        <v>1162</v>
      </c>
      <c r="G93" s="3"/>
    </row>
    <row r="94" spans="3:7" s="1" customFormat="1" ht="15.75" thickTop="1" thickBot="1" x14ac:dyDescent="0.25">
      <c r="C94" s="2"/>
      <c r="D94" s="2"/>
      <c r="E94" s="8"/>
      <c r="G94" s="3"/>
    </row>
    <row r="95" spans="3:7" s="1" customFormat="1" ht="21.75" thickTop="1" thickBot="1" x14ac:dyDescent="0.35">
      <c r="C95" s="2"/>
      <c r="D95" s="154" t="s">
        <v>886</v>
      </c>
      <c r="E95" s="155"/>
      <c r="G95" s="17"/>
    </row>
    <row r="96" spans="3:7" s="1" customFormat="1" ht="19.5" thickTop="1" thickBot="1" x14ac:dyDescent="0.25">
      <c r="C96" s="2"/>
      <c r="D96" s="160" t="s">
        <v>298</v>
      </c>
      <c r="E96" s="161"/>
      <c r="G96" s="17"/>
    </row>
    <row r="97" spans="3:7" s="1" customFormat="1" ht="16.5" outlineLevel="1" thickTop="1" thickBot="1" x14ac:dyDescent="0.3">
      <c r="C97" s="2"/>
      <c r="D97" s="46" t="s">
        <v>764</v>
      </c>
      <c r="E97" s="47" t="s">
        <v>718</v>
      </c>
      <c r="G97" s="3"/>
    </row>
    <row r="98" spans="3:7" s="1" customFormat="1" ht="19.5" thickTop="1" thickBot="1" x14ac:dyDescent="0.25">
      <c r="C98" s="2"/>
      <c r="D98" s="160" t="s">
        <v>887</v>
      </c>
      <c r="E98" s="161"/>
      <c r="G98" s="3"/>
    </row>
    <row r="99" spans="3:7" s="1" customFormat="1" ht="15.75" outlineLevel="1" thickTop="1" x14ac:dyDescent="0.25">
      <c r="C99" s="2"/>
      <c r="D99" s="13" t="s">
        <v>888</v>
      </c>
      <c r="E99" s="4" t="s">
        <v>718</v>
      </c>
      <c r="G99" s="3"/>
    </row>
    <row r="100" spans="3:7" s="1" customFormat="1" ht="30.75" outlineLevel="1" thickBot="1" x14ac:dyDescent="0.3">
      <c r="C100" s="2"/>
      <c r="D100" s="12" t="s">
        <v>757</v>
      </c>
      <c r="E100" s="7" t="s">
        <v>718</v>
      </c>
      <c r="G100" s="3"/>
    </row>
    <row r="101" spans="3:7" s="1" customFormat="1" ht="19.5" thickTop="1" thickBot="1" x14ac:dyDescent="0.25">
      <c r="C101" s="2"/>
      <c r="D101" s="160" t="s">
        <v>861</v>
      </c>
      <c r="E101" s="161"/>
      <c r="G101" s="3"/>
    </row>
    <row r="102" spans="3:7" s="1" customFormat="1" ht="16.5" thickTop="1" thickBot="1" x14ac:dyDescent="0.3">
      <c r="C102" s="2"/>
      <c r="D102" s="46"/>
      <c r="E102" s="47" t="s">
        <v>1162</v>
      </c>
      <c r="G102" s="3"/>
    </row>
    <row r="103" spans="3:7" s="1" customFormat="1" ht="15.75" thickTop="1" thickBot="1" x14ac:dyDescent="0.25">
      <c r="C103" s="2"/>
      <c r="D103" s="2"/>
      <c r="E103" s="8"/>
      <c r="G103" s="3"/>
    </row>
    <row r="104" spans="3:7" s="1" customFormat="1" ht="21.75" thickTop="1" thickBot="1" x14ac:dyDescent="0.35">
      <c r="C104" s="2"/>
      <c r="D104" s="154" t="s">
        <v>889</v>
      </c>
      <c r="E104" s="155"/>
      <c r="G104" s="3"/>
    </row>
    <row r="105" spans="3:7" s="1" customFormat="1" ht="19.5" thickTop="1" thickBot="1" x14ac:dyDescent="0.25">
      <c r="C105" s="2"/>
      <c r="D105" s="160" t="s">
        <v>890</v>
      </c>
      <c r="E105" s="161"/>
      <c r="G105" s="3"/>
    </row>
    <row r="106" spans="3:7" s="1" customFormat="1" ht="90.75" outlineLevel="1" thickTop="1" x14ac:dyDescent="0.25">
      <c r="C106" s="2"/>
      <c r="D106" s="13" t="s">
        <v>891</v>
      </c>
      <c r="E106" s="4" t="s">
        <v>720</v>
      </c>
      <c r="G106" s="3"/>
    </row>
    <row r="107" spans="3:7" s="1" customFormat="1" ht="75.75" outlineLevel="1" thickBot="1" x14ac:dyDescent="0.3">
      <c r="C107" s="2"/>
      <c r="D107" s="12" t="s">
        <v>892</v>
      </c>
      <c r="E107" s="7" t="s">
        <v>720</v>
      </c>
      <c r="G107" s="3"/>
    </row>
    <row r="108" spans="3:7" s="1" customFormat="1" ht="19.5" thickTop="1" thickBot="1" x14ac:dyDescent="0.25">
      <c r="C108" s="2"/>
      <c r="D108" s="160" t="s">
        <v>893</v>
      </c>
      <c r="E108" s="161"/>
      <c r="G108" s="3"/>
    </row>
    <row r="109" spans="3:7" s="1" customFormat="1" ht="45.75" outlineLevel="1" thickTop="1" x14ac:dyDescent="0.25">
      <c r="C109" s="2"/>
      <c r="D109" s="13" t="s">
        <v>894</v>
      </c>
      <c r="E109" s="4" t="s">
        <v>718</v>
      </c>
      <c r="G109" s="3"/>
    </row>
    <row r="110" spans="3:7" s="1" customFormat="1" ht="45.75" outlineLevel="1" thickBot="1" x14ac:dyDescent="0.3">
      <c r="C110" s="2"/>
      <c r="D110" s="12" t="s">
        <v>895</v>
      </c>
      <c r="E110" s="7" t="s">
        <v>718</v>
      </c>
      <c r="G110" s="3"/>
    </row>
    <row r="111" spans="3:7" s="1" customFormat="1" ht="15.75" thickTop="1" thickBot="1" x14ac:dyDescent="0.25">
      <c r="C111" s="2"/>
      <c r="D111" s="2"/>
      <c r="E111" s="8"/>
      <c r="G111" s="3"/>
    </row>
    <row r="112" spans="3:7" s="1" customFormat="1" ht="29.25" thickTop="1" thickBot="1" x14ac:dyDescent="0.45">
      <c r="C112" s="2"/>
      <c r="D112" s="162" t="s">
        <v>896</v>
      </c>
      <c r="E112" s="163"/>
      <c r="G112" s="3"/>
    </row>
    <row r="113" spans="3:7" s="1" customFormat="1" ht="19.5" thickTop="1" thickBot="1" x14ac:dyDescent="0.25">
      <c r="C113" s="2"/>
      <c r="D113" s="160" t="s">
        <v>897</v>
      </c>
      <c r="E113" s="161"/>
      <c r="G113" s="3"/>
    </row>
    <row r="114" spans="3:7" s="1" customFormat="1" ht="15.75" outlineLevel="1" thickTop="1" x14ac:dyDescent="0.25">
      <c r="C114" s="2"/>
      <c r="D114" s="13" t="s">
        <v>898</v>
      </c>
      <c r="E114" s="4" t="s">
        <v>746</v>
      </c>
      <c r="G114" s="3"/>
    </row>
    <row r="115" spans="3:7" s="1" customFormat="1" ht="15.75" outlineLevel="1" thickBot="1" x14ac:dyDescent="0.3">
      <c r="C115" s="2"/>
      <c r="D115" s="12" t="s">
        <v>899</v>
      </c>
      <c r="E115" s="7" t="s">
        <v>750</v>
      </c>
      <c r="G115" s="3"/>
    </row>
    <row r="116" spans="3:7" s="1" customFormat="1" ht="19.5" thickTop="1" thickBot="1" x14ac:dyDescent="0.25">
      <c r="C116" s="2"/>
      <c r="D116" s="160" t="s">
        <v>900</v>
      </c>
      <c r="E116" s="161"/>
      <c r="G116" s="3"/>
    </row>
    <row r="117" spans="3:7" s="1" customFormat="1" ht="43.5" outlineLevel="1" thickTop="1" x14ac:dyDescent="0.2">
      <c r="C117" s="2"/>
      <c r="D117" s="21" t="s">
        <v>901</v>
      </c>
      <c r="E117" s="4" t="s">
        <v>1178</v>
      </c>
      <c r="G117" s="3"/>
    </row>
    <row r="118" spans="3:7" s="1" customFormat="1" ht="42.75" outlineLevel="1" x14ac:dyDescent="0.2">
      <c r="C118" s="2"/>
      <c r="D118" s="15" t="s">
        <v>902</v>
      </c>
      <c r="E118" s="6" t="s">
        <v>1167</v>
      </c>
      <c r="G118" s="3"/>
    </row>
    <row r="119" spans="3:7" s="1" customFormat="1" ht="42.75" outlineLevel="1" x14ac:dyDescent="0.2">
      <c r="C119" s="2"/>
      <c r="D119" s="15" t="s">
        <v>903</v>
      </c>
      <c r="E119" s="6" t="s">
        <v>1187</v>
      </c>
      <c r="G119" s="3"/>
    </row>
    <row r="120" spans="3:7" s="1" customFormat="1" ht="43.5" outlineLevel="1" thickBot="1" x14ac:dyDescent="0.25">
      <c r="C120" s="2"/>
      <c r="D120" s="16" t="s">
        <v>904</v>
      </c>
      <c r="E120" s="7" t="s">
        <v>1187</v>
      </c>
      <c r="G120" s="3"/>
    </row>
    <row r="121" spans="3:7" s="1" customFormat="1" ht="15.75" thickTop="1" thickBot="1" x14ac:dyDescent="0.25">
      <c r="C121" s="2"/>
      <c r="D121" s="160" t="s">
        <v>1674</v>
      </c>
      <c r="E121" s="161" t="s">
        <v>282</v>
      </c>
      <c r="G121" s="3"/>
    </row>
    <row r="122" spans="3:7" s="1" customFormat="1" ht="30" outlineLevel="1" thickTop="1" x14ac:dyDescent="0.25">
      <c r="C122" s="2"/>
      <c r="D122" s="13" t="s">
        <v>905</v>
      </c>
      <c r="E122" s="4" t="s">
        <v>753</v>
      </c>
      <c r="G122" s="3"/>
    </row>
    <row r="123" spans="3:7" s="1" customFormat="1" ht="228.75" outlineLevel="1" x14ac:dyDescent="0.25">
      <c r="C123" s="2"/>
      <c r="D123" s="10" t="s">
        <v>906</v>
      </c>
      <c r="E123" s="6" t="s">
        <v>984</v>
      </c>
      <c r="G123" s="3"/>
    </row>
    <row r="124" spans="3:7" s="1" customFormat="1" ht="86.25" outlineLevel="1" x14ac:dyDescent="0.25">
      <c r="C124" s="2"/>
      <c r="D124" s="10" t="s">
        <v>907</v>
      </c>
      <c r="E124" s="6" t="s">
        <v>1020</v>
      </c>
      <c r="G124" s="3"/>
    </row>
    <row r="125" spans="3:7" s="1" customFormat="1" ht="30" outlineLevel="1" x14ac:dyDescent="0.25">
      <c r="C125" s="2"/>
      <c r="D125" s="10" t="s">
        <v>1474</v>
      </c>
      <c r="E125" s="19" t="s">
        <v>1188</v>
      </c>
      <c r="G125" s="3"/>
    </row>
    <row r="126" spans="3:7" s="1" customFormat="1" ht="28.5" outlineLevel="1" x14ac:dyDescent="0.2">
      <c r="C126" s="2"/>
      <c r="D126" s="9" t="s">
        <v>828</v>
      </c>
      <c r="E126" s="11" t="s">
        <v>555</v>
      </c>
      <c r="G126" s="3"/>
    </row>
    <row r="127" spans="3:7" s="1" customFormat="1" ht="30" outlineLevel="1" x14ac:dyDescent="0.25">
      <c r="C127" s="2"/>
      <c r="D127" s="10" t="s">
        <v>772</v>
      </c>
      <c r="E127" s="19" t="s">
        <v>1523</v>
      </c>
      <c r="G127" s="3"/>
    </row>
    <row r="128" spans="3:7" s="1" customFormat="1" outlineLevel="1" x14ac:dyDescent="0.2">
      <c r="C128" s="2"/>
      <c r="D128" s="9" t="s">
        <v>828</v>
      </c>
      <c r="E128" s="11" t="s">
        <v>576</v>
      </c>
      <c r="G128" s="3"/>
    </row>
    <row r="129" spans="3:7" s="1" customFormat="1" ht="15" outlineLevel="1" x14ac:dyDescent="0.25">
      <c r="C129" s="2"/>
      <c r="D129" s="97" t="s">
        <v>908</v>
      </c>
      <c r="E129" s="6"/>
      <c r="G129" s="3"/>
    </row>
    <row r="130" spans="3:7" s="1" customFormat="1" outlineLevel="1" x14ac:dyDescent="0.2">
      <c r="C130" s="2"/>
      <c r="D130" s="15" t="s">
        <v>909</v>
      </c>
      <c r="E130" s="19" t="s">
        <v>1170</v>
      </c>
      <c r="G130" s="3"/>
    </row>
    <row r="131" spans="3:7" s="1" customFormat="1" outlineLevel="1" x14ac:dyDescent="0.2">
      <c r="C131" s="2"/>
      <c r="D131" s="15" t="s">
        <v>910</v>
      </c>
      <c r="E131" s="19" t="s">
        <v>1171</v>
      </c>
      <c r="G131" s="3"/>
    </row>
    <row r="132" spans="3:7" s="1" customFormat="1" outlineLevel="1" x14ac:dyDescent="0.2">
      <c r="C132" s="2"/>
      <c r="D132" s="15" t="s">
        <v>911</v>
      </c>
      <c r="E132" s="19" t="s">
        <v>1172</v>
      </c>
      <c r="G132" s="3"/>
    </row>
    <row r="133" spans="3:7" s="1" customFormat="1" outlineLevel="1" x14ac:dyDescent="0.2">
      <c r="C133" s="2"/>
      <c r="D133" s="9" t="s">
        <v>912</v>
      </c>
      <c r="E133" s="11">
        <v>0</v>
      </c>
      <c r="G133" s="3"/>
    </row>
    <row r="134" spans="3:7" s="1" customFormat="1" ht="30.75" outlineLevel="1" thickBot="1" x14ac:dyDescent="0.3">
      <c r="C134" s="2"/>
      <c r="D134" s="12" t="s">
        <v>913</v>
      </c>
      <c r="E134" s="14" t="s">
        <v>1524</v>
      </c>
      <c r="G134" s="3"/>
    </row>
    <row r="135" spans="3:7" s="1" customFormat="1" ht="15.75" thickTop="1" thickBot="1" x14ac:dyDescent="0.25">
      <c r="C135" s="2"/>
      <c r="D135" s="160" t="s">
        <v>1673</v>
      </c>
      <c r="E135" s="161" t="s">
        <v>282</v>
      </c>
      <c r="G135" s="3"/>
    </row>
    <row r="136" spans="3:7" ht="30" thickTop="1" x14ac:dyDescent="0.25">
      <c r="D136" s="13" t="s">
        <v>905</v>
      </c>
      <c r="E136" s="4" t="s">
        <v>753</v>
      </c>
    </row>
    <row r="137" spans="3:7" ht="228.75" x14ac:dyDescent="0.25">
      <c r="D137" s="10" t="s">
        <v>906</v>
      </c>
      <c r="E137" s="6" t="s">
        <v>984</v>
      </c>
    </row>
    <row r="138" spans="3:7" ht="86.25" x14ac:dyDescent="0.25">
      <c r="D138" s="10" t="s">
        <v>907</v>
      </c>
      <c r="E138" s="6" t="s">
        <v>1020</v>
      </c>
    </row>
    <row r="139" spans="3:7" ht="30" x14ac:dyDescent="0.25">
      <c r="D139" s="10" t="s">
        <v>1474</v>
      </c>
      <c r="E139" s="19" t="s">
        <v>1188</v>
      </c>
    </row>
    <row r="140" spans="3:7" ht="28.5" x14ac:dyDescent="0.2">
      <c r="D140" s="9" t="s">
        <v>828</v>
      </c>
      <c r="E140" s="11" t="s">
        <v>555</v>
      </c>
    </row>
    <row r="141" spans="3:7" s="1" customFormat="1" ht="30" x14ac:dyDescent="0.25">
      <c r="C141" s="2"/>
      <c r="D141" s="10" t="s">
        <v>772</v>
      </c>
      <c r="E141" s="19" t="s">
        <v>1675</v>
      </c>
      <c r="G141" s="3"/>
    </row>
    <row r="142" spans="3:7" s="1" customFormat="1" x14ac:dyDescent="0.2">
      <c r="C142" s="2"/>
      <c r="D142" s="9" t="s">
        <v>828</v>
      </c>
      <c r="E142" s="11" t="s">
        <v>576</v>
      </c>
      <c r="G142" s="3"/>
    </row>
    <row r="143" spans="3:7" ht="15" x14ac:dyDescent="0.25">
      <c r="D143" s="97" t="s">
        <v>908</v>
      </c>
      <c r="E143" s="6"/>
    </row>
    <row r="144" spans="3:7" x14ac:dyDescent="0.2">
      <c r="D144" s="15" t="s">
        <v>909</v>
      </c>
      <c r="E144" s="19" t="s">
        <v>1170</v>
      </c>
    </row>
    <row r="145" spans="4:5" x14ac:dyDescent="0.2">
      <c r="D145" s="15" t="s">
        <v>910</v>
      </c>
      <c r="E145" s="19" t="s">
        <v>1211</v>
      </c>
    </row>
    <row r="146" spans="4:5" x14ac:dyDescent="0.2">
      <c r="D146" s="15" t="s">
        <v>911</v>
      </c>
      <c r="E146" s="19" t="s">
        <v>1172</v>
      </c>
    </row>
    <row r="147" spans="4:5" x14ac:dyDescent="0.2">
      <c r="D147" s="9" t="s">
        <v>912</v>
      </c>
      <c r="E147" s="11">
        <v>0</v>
      </c>
    </row>
    <row r="148" spans="4:5" ht="44.25" thickBot="1" x14ac:dyDescent="0.3">
      <c r="D148" s="12" t="s">
        <v>913</v>
      </c>
      <c r="E148" s="14" t="s">
        <v>1676</v>
      </c>
    </row>
    <row r="149" spans="4:5" ht="15" thickTop="1" x14ac:dyDescent="0.2"/>
  </sheetData>
  <mergeCells count="33">
    <mergeCell ref="D135:E135"/>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1706A49D-A478-4955-A6E8-009DB694ADBB}"/>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F91A-5C81-4803-8B5F-EC8541455837}">
  <sheetPr codeName="Tabelle69">
    <outlinePr summaryBelow="0"/>
  </sheetPr>
  <dimension ref="A1:EY16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262</v>
      </c>
      <c r="G1" s="111" t="s">
        <v>915</v>
      </c>
    </row>
    <row r="2" spans="3:8" s="1" customFormat="1" ht="29.25" thickTop="1" thickBot="1" x14ac:dyDescent="0.45">
      <c r="C2" s="2"/>
      <c r="D2" s="165" t="s">
        <v>815</v>
      </c>
      <c r="E2" s="166"/>
      <c r="G2" s="3"/>
    </row>
    <row r="3" spans="3:8" s="1" customFormat="1" ht="115.5" outlineLevel="1" thickTop="1" x14ac:dyDescent="0.25">
      <c r="C3" s="2"/>
      <c r="D3" s="13" t="s">
        <v>816</v>
      </c>
      <c r="E3" s="4" t="s">
        <v>658</v>
      </c>
      <c r="G3" s="3"/>
      <c r="H3" s="5"/>
    </row>
    <row r="4" spans="3:8" s="1" customFormat="1" ht="15" outlineLevel="1" x14ac:dyDescent="0.25">
      <c r="C4" s="2"/>
      <c r="D4" s="10" t="s">
        <v>817</v>
      </c>
      <c r="E4" s="6" t="s">
        <v>1185</v>
      </c>
      <c r="G4" s="3"/>
    </row>
    <row r="5" spans="3:8" s="1" customFormat="1" ht="15" outlineLevel="1" x14ac:dyDescent="0.25">
      <c r="C5" s="2"/>
      <c r="D5" s="10" t="s">
        <v>721</v>
      </c>
      <c r="E5" s="6" t="s">
        <v>263</v>
      </c>
      <c r="G5" s="3"/>
    </row>
    <row r="6" spans="3:8" s="1" customFormat="1" ht="15" outlineLevel="1" x14ac:dyDescent="0.25">
      <c r="C6" s="2"/>
      <c r="D6" s="10" t="s">
        <v>712</v>
      </c>
      <c r="E6" s="6" t="s">
        <v>1477</v>
      </c>
      <c r="G6" s="3"/>
    </row>
    <row r="7" spans="3:8" s="1" customFormat="1" ht="15" outlineLevel="1" x14ac:dyDescent="0.25">
      <c r="C7" s="2"/>
      <c r="D7" s="10" t="s">
        <v>738</v>
      </c>
      <c r="E7" s="6" t="s">
        <v>261</v>
      </c>
      <c r="G7" s="3"/>
    </row>
    <row r="8" spans="3:8" s="1" customFormat="1" ht="15" outlineLevel="1" x14ac:dyDescent="0.25">
      <c r="C8" s="2"/>
      <c r="D8" s="10" t="s">
        <v>737</v>
      </c>
      <c r="E8" s="6" t="s">
        <v>264</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1000</v>
      </c>
      <c r="G11" s="3"/>
    </row>
    <row r="12" spans="3:8" s="1" customFormat="1" ht="28.5" outlineLevel="1" x14ac:dyDescent="0.2">
      <c r="C12" s="2"/>
      <c r="D12" s="15" t="s">
        <v>821</v>
      </c>
      <c r="E12" s="27" t="s">
        <v>734</v>
      </c>
      <c r="G12" s="3"/>
    </row>
    <row r="13" spans="3:8" s="1" customFormat="1" ht="28.5" outlineLevel="1" x14ac:dyDescent="0.2">
      <c r="C13" s="2"/>
      <c r="D13" s="15" t="s">
        <v>822</v>
      </c>
      <c r="E13" s="27" t="s">
        <v>734</v>
      </c>
      <c r="G13" s="3"/>
    </row>
    <row r="14" spans="3:8" s="1" customFormat="1" ht="15" outlineLevel="1" thickBot="1" x14ac:dyDescent="0.25">
      <c r="C14" s="2"/>
      <c r="D14" s="16" t="s">
        <v>823</v>
      </c>
      <c r="E14" s="91" t="s">
        <v>734</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953</v>
      </c>
      <c r="G18" s="3"/>
    </row>
    <row r="19" spans="3:7" s="1" customFormat="1" ht="15" outlineLevel="1" x14ac:dyDescent="0.25">
      <c r="C19" s="2"/>
      <c r="D19" s="10" t="s">
        <v>827</v>
      </c>
      <c r="E19" s="6" t="s">
        <v>735</v>
      </c>
      <c r="G19" s="3"/>
    </row>
    <row r="20" spans="3:7" s="1" customFormat="1" outlineLevel="1" x14ac:dyDescent="0.2">
      <c r="C20" s="2"/>
      <c r="D20" s="9" t="s">
        <v>828</v>
      </c>
      <c r="E20" s="11" t="s">
        <v>482</v>
      </c>
      <c r="G20" s="3"/>
    </row>
    <row r="21" spans="3:7" s="1" customFormat="1" ht="45" outlineLevel="1" x14ac:dyDescent="0.25">
      <c r="C21" s="2"/>
      <c r="D21" s="10" t="s">
        <v>829</v>
      </c>
      <c r="E21" s="6" t="s">
        <v>967</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930</v>
      </c>
      <c r="G26" s="3"/>
    </row>
    <row r="27" spans="3:7" s="1" customFormat="1" ht="45.75" outlineLevel="1" thickBot="1" x14ac:dyDescent="0.3">
      <c r="C27" s="2"/>
      <c r="D27" s="12" t="s">
        <v>833</v>
      </c>
      <c r="E27" s="31">
        <v>999</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265</v>
      </c>
      <c r="G29" s="3"/>
    </row>
    <row r="30" spans="3:7" s="1" customFormat="1" ht="30" outlineLevel="1" x14ac:dyDescent="0.25">
      <c r="C30" s="2"/>
      <c r="D30" s="10" t="s">
        <v>836</v>
      </c>
      <c r="E30" s="6" t="s">
        <v>1343</v>
      </c>
      <c r="G30" s="3"/>
    </row>
    <row r="31" spans="3:7" s="1" customFormat="1" ht="45"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1343</v>
      </c>
      <c r="G33" s="3"/>
    </row>
    <row r="34" spans="3:7" s="1" customFormat="1" ht="29.25" outlineLevel="1" thickBot="1" x14ac:dyDescent="0.25">
      <c r="C34" s="2"/>
      <c r="D34" s="16" t="s">
        <v>840</v>
      </c>
      <c r="E34" s="7" t="s">
        <v>301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727</v>
      </c>
      <c r="G37" s="3"/>
    </row>
    <row r="38" spans="3:7" s="1" customFormat="1" ht="15" outlineLevel="1" x14ac:dyDescent="0.25">
      <c r="C38" s="2"/>
      <c r="D38" s="10" t="s">
        <v>845</v>
      </c>
      <c r="E38" s="6" t="s">
        <v>729</v>
      </c>
      <c r="G38" s="3"/>
    </row>
    <row r="39" spans="3:7" s="1" customFormat="1" ht="15" outlineLevel="1" x14ac:dyDescent="0.25">
      <c r="C39" s="2"/>
      <c r="D39" s="10" t="s">
        <v>846</v>
      </c>
      <c r="E39" s="6" t="s">
        <v>732</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719</v>
      </c>
      <c r="G43" s="3"/>
    </row>
    <row r="44" spans="3:7" s="1" customFormat="1" ht="15" outlineLevel="1" x14ac:dyDescent="0.25">
      <c r="C44" s="2"/>
      <c r="D44" s="10" t="s">
        <v>851</v>
      </c>
      <c r="E44" s="6" t="s">
        <v>720</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720</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720</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720</v>
      </c>
      <c r="G53" s="3"/>
    </row>
    <row r="54" spans="3:7" s="1" customFormat="1" ht="28.5" outlineLevel="1" x14ac:dyDescent="0.2">
      <c r="C54" s="2"/>
      <c r="D54" s="15" t="s">
        <v>856</v>
      </c>
      <c r="E54" s="27" t="s">
        <v>720</v>
      </c>
      <c r="G54" s="3"/>
    </row>
    <row r="55" spans="3:7" s="1" customFormat="1" ht="28.5" outlineLevel="1" x14ac:dyDescent="0.2">
      <c r="C55" s="2"/>
      <c r="D55" s="15" t="s">
        <v>857</v>
      </c>
      <c r="E55" s="27" t="s">
        <v>720</v>
      </c>
      <c r="G55" s="3"/>
    </row>
    <row r="56" spans="3:7" s="1" customFormat="1" outlineLevel="1" x14ac:dyDescent="0.2">
      <c r="C56" s="2"/>
      <c r="D56" s="15" t="s">
        <v>858</v>
      </c>
      <c r="E56" s="27" t="s">
        <v>720</v>
      </c>
      <c r="G56" s="3"/>
    </row>
    <row r="57" spans="3:7" s="1" customFormat="1" ht="28.5" outlineLevel="1" x14ac:dyDescent="0.2">
      <c r="C57" s="2"/>
      <c r="D57" s="15" t="s">
        <v>859</v>
      </c>
      <c r="E57" s="27" t="s">
        <v>720</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720</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720</v>
      </c>
      <c r="G67" s="3"/>
    </row>
    <row r="68" spans="3:7" s="1" customFormat="1" ht="15" outlineLevel="1" x14ac:dyDescent="0.25">
      <c r="C68" s="2"/>
      <c r="D68" s="10" t="s">
        <v>762</v>
      </c>
      <c r="E68" s="6" t="s">
        <v>720</v>
      </c>
      <c r="G68" s="3"/>
    </row>
    <row r="69" spans="3:7" s="1" customFormat="1" ht="15.75" outlineLevel="1" thickBot="1" x14ac:dyDescent="0.3">
      <c r="C69" s="2"/>
      <c r="D69" s="12" t="s">
        <v>763</v>
      </c>
      <c r="E69" s="7" t="s">
        <v>720</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1345</v>
      </c>
      <c r="G73" s="3"/>
    </row>
    <row r="74" spans="3:7" s="1" customFormat="1" ht="15" outlineLevel="1" x14ac:dyDescent="0.25">
      <c r="C74" s="2"/>
      <c r="D74" s="10" t="s">
        <v>868</v>
      </c>
      <c r="E74" s="6" t="s">
        <v>780</v>
      </c>
      <c r="G74" s="3"/>
    </row>
    <row r="75" spans="3:7" s="1" customFormat="1" ht="30" outlineLevel="1" x14ac:dyDescent="0.25">
      <c r="C75" s="2"/>
      <c r="D75" s="10" t="s">
        <v>869</v>
      </c>
      <c r="E75" s="6" t="s">
        <v>717</v>
      </c>
      <c r="G75" s="3"/>
    </row>
    <row r="76" spans="3:7" s="1" customFormat="1" ht="30" outlineLevel="1" x14ac:dyDescent="0.25">
      <c r="C76" s="2"/>
      <c r="D76" s="10" t="s">
        <v>870</v>
      </c>
      <c r="E76" s="6" t="s">
        <v>1186</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44.25" outlineLevel="1" thickTop="1" x14ac:dyDescent="0.25">
      <c r="C79" s="2"/>
      <c r="D79" s="13" t="s">
        <v>873</v>
      </c>
      <c r="E79" s="4" t="s">
        <v>936</v>
      </c>
      <c r="G79" s="3"/>
    </row>
    <row r="80" spans="3:7" s="1" customFormat="1" outlineLevel="1" x14ac:dyDescent="0.2">
      <c r="C80" s="2"/>
      <c r="D80" s="15" t="s">
        <v>874</v>
      </c>
      <c r="E80" s="27" t="s">
        <v>254</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720</v>
      </c>
      <c r="G84" s="3"/>
    </row>
    <row r="85" spans="3:7" s="1" customFormat="1" ht="60" outlineLevel="1" x14ac:dyDescent="0.25">
      <c r="C85" s="2"/>
      <c r="D85" s="10" t="s">
        <v>765</v>
      </c>
      <c r="E85" s="6" t="s">
        <v>718</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782</v>
      </c>
      <c r="G90" s="3"/>
    </row>
    <row r="91" spans="3:7" s="1" customFormat="1" ht="43.5" outlineLevel="1" x14ac:dyDescent="0.25">
      <c r="C91" s="2"/>
      <c r="D91" s="10" t="s">
        <v>881</v>
      </c>
      <c r="E91" s="6" t="s">
        <v>715</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720</v>
      </c>
      <c r="G95" s="3"/>
    </row>
    <row r="96" spans="3:7" s="1" customFormat="1" ht="15" outlineLevel="1" x14ac:dyDescent="0.25">
      <c r="C96" s="2"/>
      <c r="D96" s="10" t="s">
        <v>884</v>
      </c>
      <c r="E96" s="6" t="s">
        <v>719</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720</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718</v>
      </c>
      <c r="G103" s="3"/>
    </row>
    <row r="104" spans="3:7" s="1" customFormat="1" ht="30.75" outlineLevel="1" thickBot="1" x14ac:dyDescent="0.3">
      <c r="C104" s="2"/>
      <c r="D104" s="12" t="s">
        <v>757</v>
      </c>
      <c r="E104" s="7" t="s">
        <v>720</v>
      </c>
      <c r="G104" s="3"/>
    </row>
    <row r="105" spans="3:7" s="1" customFormat="1" ht="19.5" thickTop="1" thickBot="1" x14ac:dyDescent="0.25">
      <c r="C105" s="2"/>
      <c r="D105" s="160" t="s">
        <v>861</v>
      </c>
      <c r="E105" s="161"/>
      <c r="G105" s="3"/>
    </row>
    <row r="106" spans="3:7" s="1" customFormat="1" ht="16.5" thickTop="1" thickBot="1" x14ac:dyDescent="0.3">
      <c r="C106" s="2"/>
      <c r="D106" s="46"/>
      <c r="E106" s="47" t="s">
        <v>1162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720</v>
      </c>
      <c r="G110" s="3"/>
    </row>
    <row r="111" spans="3:7" s="1" customFormat="1" ht="75.75" outlineLevel="1" thickBot="1" x14ac:dyDescent="0.3">
      <c r="C111" s="2"/>
      <c r="D111" s="12" t="s">
        <v>892</v>
      </c>
      <c r="E111" s="7" t="s">
        <v>720</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720</v>
      </c>
      <c r="G113" s="3"/>
    </row>
    <row r="114" spans="3:7" s="1" customFormat="1" ht="45.75" outlineLevel="1" thickBot="1" x14ac:dyDescent="0.3">
      <c r="C114" s="2"/>
      <c r="D114" s="12" t="s">
        <v>895</v>
      </c>
      <c r="E114" s="7" t="s">
        <v>720</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15.75" outlineLevel="1" thickTop="1" x14ac:dyDescent="0.25">
      <c r="C118" s="2"/>
      <c r="D118" s="13" t="s">
        <v>898</v>
      </c>
      <c r="E118" s="4" t="s">
        <v>746</v>
      </c>
      <c r="G118" s="3"/>
    </row>
    <row r="119" spans="3:7" s="1" customFormat="1" ht="15.75" outlineLevel="1" thickBot="1" x14ac:dyDescent="0.3">
      <c r="C119" s="2"/>
      <c r="D119" s="12" t="s">
        <v>899</v>
      </c>
      <c r="E119" s="7" t="s">
        <v>748</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1189</v>
      </c>
      <c r="G121" s="3"/>
    </row>
    <row r="122" spans="3:7" s="1" customFormat="1" ht="42.75" outlineLevel="1" x14ac:dyDescent="0.2">
      <c r="C122" s="2"/>
      <c r="D122" s="15" t="s">
        <v>902</v>
      </c>
      <c r="E122" s="6" t="s">
        <v>1165</v>
      </c>
      <c r="G122" s="3"/>
    </row>
    <row r="123" spans="3:7" s="1" customFormat="1" ht="42.75" outlineLevel="1" x14ac:dyDescent="0.2">
      <c r="C123" s="2"/>
      <c r="D123" s="15" t="s">
        <v>903</v>
      </c>
      <c r="E123" s="6" t="s">
        <v>734</v>
      </c>
      <c r="G123" s="3"/>
    </row>
    <row r="124" spans="3:7" s="1" customFormat="1" ht="43.5" outlineLevel="1" thickBot="1" x14ac:dyDescent="0.25">
      <c r="C124" s="2"/>
      <c r="D124" s="16" t="s">
        <v>904</v>
      </c>
      <c r="E124" s="7" t="s">
        <v>734</v>
      </c>
      <c r="G124" s="3"/>
    </row>
    <row r="125" spans="3:7" s="1" customFormat="1" ht="15.75" thickTop="1" thickBot="1" x14ac:dyDescent="0.25">
      <c r="C125" s="2"/>
      <c r="D125" s="160" t="s">
        <v>1421</v>
      </c>
      <c r="E125" s="161" t="s">
        <v>263</v>
      </c>
      <c r="G125" s="3"/>
    </row>
    <row r="126" spans="3:7" s="1" customFormat="1" ht="30" outlineLevel="1" thickTop="1" x14ac:dyDescent="0.25">
      <c r="C126" s="2"/>
      <c r="D126" s="13" t="s">
        <v>905</v>
      </c>
      <c r="E126" s="4" t="s">
        <v>753</v>
      </c>
      <c r="G126" s="3"/>
    </row>
    <row r="127" spans="3:7" s="1" customFormat="1" ht="57.75" outlineLevel="1" x14ac:dyDescent="0.25">
      <c r="C127" s="2"/>
      <c r="D127" s="10" t="s">
        <v>906</v>
      </c>
      <c r="E127" s="6" t="s">
        <v>985</v>
      </c>
      <c r="G127" s="3"/>
    </row>
    <row r="128" spans="3:7" s="1" customFormat="1" ht="45" outlineLevel="1" x14ac:dyDescent="0.25">
      <c r="C128" s="2"/>
      <c r="D128" s="10" t="s">
        <v>907</v>
      </c>
      <c r="E128" s="6" t="s">
        <v>1022</v>
      </c>
      <c r="G128" s="3"/>
    </row>
    <row r="129" spans="3:7" s="1" customFormat="1" ht="30" outlineLevel="1" x14ac:dyDescent="0.25">
      <c r="C129" s="2"/>
      <c r="D129" s="10" t="s">
        <v>1474</v>
      </c>
      <c r="E129" s="19" t="s">
        <v>1173</v>
      </c>
      <c r="G129" s="3"/>
    </row>
    <row r="130" spans="3:7" s="1" customFormat="1" outlineLevel="1" x14ac:dyDescent="0.2">
      <c r="C130" s="2"/>
      <c r="D130" s="9" t="s">
        <v>828</v>
      </c>
      <c r="E130" s="11" t="s">
        <v>556</v>
      </c>
      <c r="G130" s="3"/>
    </row>
    <row r="131" spans="3:7" s="1" customFormat="1" ht="30" outlineLevel="1" x14ac:dyDescent="0.25">
      <c r="C131" s="2"/>
      <c r="D131" s="10" t="s">
        <v>772</v>
      </c>
      <c r="E131" s="19" t="s">
        <v>1190</v>
      </c>
      <c r="G131" s="3"/>
    </row>
    <row r="132" spans="3:7" s="1" customFormat="1" outlineLevel="1" x14ac:dyDescent="0.2">
      <c r="C132" s="2"/>
      <c r="D132" s="9" t="s">
        <v>828</v>
      </c>
      <c r="E132" s="11">
        <v>0</v>
      </c>
      <c r="G132" s="3"/>
    </row>
    <row r="133" spans="3:7" s="1" customFormat="1" ht="15" outlineLevel="1" x14ac:dyDescent="0.25">
      <c r="C133" s="2"/>
      <c r="D133" s="97" t="s">
        <v>908</v>
      </c>
      <c r="E133" s="6"/>
      <c r="G133" s="3"/>
    </row>
    <row r="134" spans="3:7" s="1" customFormat="1" outlineLevel="1" x14ac:dyDescent="0.2">
      <c r="C134" s="2"/>
      <c r="D134" s="15" t="s">
        <v>909</v>
      </c>
      <c r="E134" s="19" t="s">
        <v>1170</v>
      </c>
      <c r="G134" s="3"/>
    </row>
    <row r="135" spans="3:7" s="1" customFormat="1" outlineLevel="1" x14ac:dyDescent="0.2">
      <c r="C135" s="2"/>
      <c r="D135" s="15" t="s">
        <v>910</v>
      </c>
      <c r="E135" s="19" t="s">
        <v>734</v>
      </c>
      <c r="G135" s="3"/>
    </row>
    <row r="136" spans="3:7" s="1" customFormat="1" outlineLevel="1" x14ac:dyDescent="0.2">
      <c r="C136" s="2"/>
      <c r="D136" s="15" t="s">
        <v>911</v>
      </c>
      <c r="E136" s="19" t="s">
        <v>734</v>
      </c>
      <c r="G136" s="3"/>
    </row>
    <row r="137" spans="3:7" s="1" customFormat="1" outlineLevel="1" x14ac:dyDescent="0.2">
      <c r="C137" s="2"/>
      <c r="D137" s="9" t="s">
        <v>912</v>
      </c>
      <c r="E137" s="11" t="s">
        <v>601</v>
      </c>
      <c r="G137" s="3"/>
    </row>
    <row r="138" spans="3:7" s="1" customFormat="1" ht="30.75" outlineLevel="1" thickBot="1" x14ac:dyDescent="0.3">
      <c r="C138" s="2"/>
      <c r="D138" s="12" t="s">
        <v>913</v>
      </c>
      <c r="E138" s="14">
        <v>0</v>
      </c>
      <c r="G138" s="3"/>
    </row>
    <row r="139" spans="3:7" s="1" customFormat="1" ht="15.75" thickTop="1" thickBot="1" x14ac:dyDescent="0.25">
      <c r="C139" s="2"/>
      <c r="D139" s="160" t="s">
        <v>1422</v>
      </c>
      <c r="E139" s="161" t="s">
        <v>266</v>
      </c>
      <c r="G139" s="3"/>
    </row>
    <row r="140" spans="3:7" s="1" customFormat="1" ht="30" outlineLevel="1" thickTop="1" x14ac:dyDescent="0.25">
      <c r="C140" s="2"/>
      <c r="D140" s="13" t="s">
        <v>905</v>
      </c>
      <c r="E140" s="4" t="s">
        <v>753</v>
      </c>
      <c r="G140" s="3"/>
    </row>
    <row r="141" spans="3:7" s="1" customFormat="1" ht="72" outlineLevel="1" x14ac:dyDescent="0.25">
      <c r="C141" s="2"/>
      <c r="D141" s="10" t="s">
        <v>906</v>
      </c>
      <c r="E141" s="6" t="s">
        <v>1070</v>
      </c>
      <c r="G141" s="3"/>
    </row>
    <row r="142" spans="3:7" s="1" customFormat="1" ht="45" outlineLevel="1" x14ac:dyDescent="0.25">
      <c r="C142" s="2"/>
      <c r="D142" s="10" t="s">
        <v>907</v>
      </c>
      <c r="E142" s="6" t="s">
        <v>1022</v>
      </c>
      <c r="G142" s="3"/>
    </row>
    <row r="143" spans="3:7" s="1" customFormat="1" ht="30" outlineLevel="1" x14ac:dyDescent="0.25">
      <c r="C143" s="2"/>
      <c r="D143" s="10" t="s">
        <v>1474</v>
      </c>
      <c r="E143" s="19" t="s">
        <v>1173</v>
      </c>
      <c r="G143" s="3"/>
    </row>
    <row r="144" spans="3:7" s="1" customFormat="1" outlineLevel="1" x14ac:dyDescent="0.2">
      <c r="C144" s="2"/>
      <c r="D144" s="9" t="s">
        <v>828</v>
      </c>
      <c r="E144" s="11" t="s">
        <v>556</v>
      </c>
      <c r="G144" s="3"/>
    </row>
    <row r="145" spans="3:7" s="1" customFormat="1" ht="30" outlineLevel="1" x14ac:dyDescent="0.25">
      <c r="C145" s="2"/>
      <c r="D145" s="10" t="s">
        <v>772</v>
      </c>
      <c r="E145" s="19" t="s">
        <v>1191</v>
      </c>
      <c r="G145" s="3"/>
    </row>
    <row r="146" spans="3:7" s="1" customFormat="1" outlineLevel="1" x14ac:dyDescent="0.2">
      <c r="C146" s="2"/>
      <c r="D146" s="9" t="s">
        <v>828</v>
      </c>
      <c r="E146" s="11">
        <v>0</v>
      </c>
      <c r="G146" s="3"/>
    </row>
    <row r="147" spans="3:7" s="1" customFormat="1" ht="15" outlineLevel="1" x14ac:dyDescent="0.25">
      <c r="C147" s="2"/>
      <c r="D147" s="97" t="s">
        <v>908</v>
      </c>
      <c r="E147" s="6"/>
      <c r="G147" s="3"/>
    </row>
    <row r="148" spans="3:7" s="1" customFormat="1" outlineLevel="1" x14ac:dyDescent="0.2">
      <c r="C148" s="2"/>
      <c r="D148" s="15" t="s">
        <v>909</v>
      </c>
      <c r="E148" s="19" t="s">
        <v>734</v>
      </c>
      <c r="G148" s="3"/>
    </row>
    <row r="149" spans="3:7" s="1" customFormat="1" outlineLevel="1" x14ac:dyDescent="0.2">
      <c r="C149" s="2"/>
      <c r="D149" s="15" t="s">
        <v>910</v>
      </c>
      <c r="E149" s="19" t="s">
        <v>734</v>
      </c>
      <c r="G149" s="3"/>
    </row>
    <row r="150" spans="3:7" s="1" customFormat="1" outlineLevel="1" x14ac:dyDescent="0.2">
      <c r="C150" s="2"/>
      <c r="D150" s="15" t="s">
        <v>911</v>
      </c>
      <c r="E150" s="19" t="s">
        <v>734</v>
      </c>
      <c r="G150" s="3"/>
    </row>
    <row r="151" spans="3:7" s="1" customFormat="1" outlineLevel="1" x14ac:dyDescent="0.2">
      <c r="C151" s="2"/>
      <c r="D151" s="9" t="s">
        <v>912</v>
      </c>
      <c r="E151" s="11">
        <v>0</v>
      </c>
      <c r="G151" s="3"/>
    </row>
    <row r="152" spans="3:7" s="1" customFormat="1" ht="30.75" outlineLevel="1" thickBot="1" x14ac:dyDescent="0.3">
      <c r="C152" s="2"/>
      <c r="D152" s="12" t="s">
        <v>913</v>
      </c>
      <c r="E152" s="14">
        <v>0</v>
      </c>
      <c r="G152" s="3"/>
    </row>
    <row r="153" spans="3:7" s="1" customFormat="1" ht="15" thickTop="1" x14ac:dyDescent="0.2">
      <c r="C153" s="2"/>
      <c r="D153" s="22"/>
      <c r="E153" s="23"/>
      <c r="G153" s="3"/>
    </row>
    <row r="159" spans="3:7" s="1" customFormat="1" x14ac:dyDescent="0.2">
      <c r="C159" s="2"/>
      <c r="D159" s="2"/>
      <c r="E159" s="8"/>
      <c r="G159" s="3"/>
    </row>
    <row r="160" spans="3:7" s="1" customFormat="1" x14ac:dyDescent="0.2">
      <c r="C160" s="2"/>
      <c r="D160" s="2"/>
      <c r="E160" s="8"/>
      <c r="G160" s="3"/>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207B1B92-4374-4AC6-AD40-A65FD2CC6CAB}"/>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47D1E-9D98-420D-B286-C33ED12ECEC2}">
  <sheetPr codeName="Tabelle70">
    <outlinePr summaryBelow="0"/>
  </sheetPr>
  <dimension ref="A1:EY16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44</v>
      </c>
      <c r="G1" s="111" t="s">
        <v>915</v>
      </c>
    </row>
    <row r="2" spans="3:8" s="1" customFormat="1" ht="29.25" thickTop="1" thickBot="1" x14ac:dyDescent="0.45">
      <c r="C2" s="2"/>
      <c r="D2" s="165" t="s">
        <v>815</v>
      </c>
      <c r="E2" s="166"/>
      <c r="G2" s="3"/>
    </row>
    <row r="3" spans="3:8" s="1" customFormat="1" ht="172.5" outlineLevel="1" thickTop="1" x14ac:dyDescent="0.25">
      <c r="C3" s="2"/>
      <c r="D3" s="13" t="s">
        <v>816</v>
      </c>
      <c r="E3" s="4" t="s">
        <v>659</v>
      </c>
      <c r="G3" s="3"/>
      <c r="H3" s="5"/>
    </row>
    <row r="4" spans="3:8" s="1" customFormat="1" ht="15" outlineLevel="1" x14ac:dyDescent="0.25">
      <c r="C4" s="2"/>
      <c r="D4" s="10" t="s">
        <v>817</v>
      </c>
      <c r="E4" s="6" t="s">
        <v>1192</v>
      </c>
      <c r="G4" s="3"/>
    </row>
    <row r="5" spans="3:8" s="1" customFormat="1" ht="15" outlineLevel="1" x14ac:dyDescent="0.25">
      <c r="C5" s="2"/>
      <c r="D5" s="10" t="s">
        <v>721</v>
      </c>
      <c r="E5" s="6" t="s">
        <v>45</v>
      </c>
      <c r="G5" s="3"/>
    </row>
    <row r="6" spans="3:8" s="1" customFormat="1" ht="15" outlineLevel="1" x14ac:dyDescent="0.25">
      <c r="C6" s="2"/>
      <c r="D6" s="10" t="s">
        <v>712</v>
      </c>
      <c r="E6" s="6" t="s">
        <v>1910</v>
      </c>
      <c r="G6" s="3"/>
    </row>
    <row r="7" spans="3:8" s="1" customFormat="1" ht="15" outlineLevel="1" x14ac:dyDescent="0.25">
      <c r="C7" s="2"/>
      <c r="D7" s="10" t="s">
        <v>738</v>
      </c>
      <c r="E7" s="6" t="s">
        <v>46</v>
      </c>
      <c r="G7" s="3"/>
    </row>
    <row r="8" spans="3:8" s="1" customFormat="1" ht="15" outlineLevel="1" x14ac:dyDescent="0.25">
      <c r="C8" s="2"/>
      <c r="D8" s="10" t="s">
        <v>737</v>
      </c>
      <c r="E8" s="6" t="s">
        <v>1891</v>
      </c>
      <c r="G8" s="3"/>
    </row>
    <row r="9" spans="3:8" s="1" customFormat="1" ht="300" outlineLevel="1" x14ac:dyDescent="0.25">
      <c r="C9" s="2"/>
      <c r="D9" s="10" t="s">
        <v>818</v>
      </c>
      <c r="E9" s="6" t="s">
        <v>710</v>
      </c>
      <c r="G9" s="3"/>
    </row>
    <row r="10" spans="3:8" s="1" customFormat="1" outlineLevel="1" x14ac:dyDescent="0.2">
      <c r="C10" s="2"/>
      <c r="D10" s="72" t="s">
        <v>819</v>
      </c>
      <c r="E10" s="55" t="s">
        <v>254</v>
      </c>
      <c r="G10" s="3"/>
    </row>
    <row r="11" spans="3:8" s="1" customFormat="1" ht="60" outlineLevel="1" x14ac:dyDescent="0.25">
      <c r="C11" s="2"/>
      <c r="D11" s="10" t="s">
        <v>820</v>
      </c>
      <c r="E11" s="6">
        <v>3000</v>
      </c>
      <c r="G11" s="3"/>
    </row>
    <row r="12" spans="3:8" s="1" customFormat="1" ht="28.5" outlineLevel="1" x14ac:dyDescent="0.2">
      <c r="C12" s="2"/>
      <c r="D12" s="15" t="s">
        <v>821</v>
      </c>
      <c r="E12" s="27" t="s">
        <v>734</v>
      </c>
      <c r="G12" s="3"/>
    </row>
    <row r="13" spans="3:8" s="1" customFormat="1" ht="28.5" outlineLevel="1" x14ac:dyDescent="0.2">
      <c r="C13" s="2"/>
      <c r="D13" s="15" t="s">
        <v>822</v>
      </c>
      <c r="E13" s="27" t="s">
        <v>734</v>
      </c>
      <c r="G13" s="3"/>
    </row>
    <row r="14" spans="3:8" s="1" customFormat="1" ht="15" outlineLevel="1" thickBot="1" x14ac:dyDescent="0.25">
      <c r="C14" s="2"/>
      <c r="D14" s="16" t="s">
        <v>823</v>
      </c>
      <c r="E14" s="91" t="s">
        <v>734</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767</v>
      </c>
      <c r="G18" s="3"/>
    </row>
    <row r="19" spans="3:7" s="1" customFormat="1" ht="15" outlineLevel="1" x14ac:dyDescent="0.25">
      <c r="C19" s="2"/>
      <c r="D19" s="10" t="s">
        <v>827</v>
      </c>
      <c r="E19" s="6" t="s">
        <v>735</v>
      </c>
      <c r="G19" s="3"/>
    </row>
    <row r="20" spans="3:7" s="1" customFormat="1" ht="28.5" outlineLevel="1" x14ac:dyDescent="0.2">
      <c r="C20" s="2"/>
      <c r="D20" s="9" t="s">
        <v>828</v>
      </c>
      <c r="E20" s="11" t="s">
        <v>483</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505</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v>999</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541</v>
      </c>
      <c r="G29" s="3"/>
    </row>
    <row r="30" spans="3:7" s="1" customFormat="1" ht="72" outlineLevel="1" x14ac:dyDescent="0.25">
      <c r="C30" s="2"/>
      <c r="D30" s="10" t="s">
        <v>836</v>
      </c>
      <c r="E30" s="6" t="s">
        <v>308</v>
      </c>
      <c r="G30" s="3"/>
    </row>
    <row r="31" spans="3:7" s="1" customFormat="1" ht="45"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57.75" outlineLevel="1" thickBot="1" x14ac:dyDescent="0.25">
      <c r="C34" s="2"/>
      <c r="D34" s="16" t="s">
        <v>840</v>
      </c>
      <c r="E34" s="7" t="s">
        <v>1102</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29.25" outlineLevel="1" x14ac:dyDescent="0.25">
      <c r="C38" s="2"/>
      <c r="D38" s="10" t="s">
        <v>845</v>
      </c>
      <c r="E38" s="6" t="s">
        <v>942</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728</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728</v>
      </c>
      <c r="G53" s="3"/>
    </row>
    <row r="54" spans="3:7" s="1" customFormat="1" ht="28.5" outlineLevel="1" x14ac:dyDescent="0.2">
      <c r="C54" s="2"/>
      <c r="D54" s="15" t="s">
        <v>856</v>
      </c>
      <c r="E54" s="27" t="s">
        <v>718</v>
      </c>
      <c r="G54" s="3"/>
    </row>
    <row r="55" spans="3:7" s="1" customFormat="1" ht="28.5" outlineLevel="1" x14ac:dyDescent="0.2">
      <c r="C55" s="2"/>
      <c r="D55" s="15" t="s">
        <v>857</v>
      </c>
      <c r="E55" s="27" t="s">
        <v>728</v>
      </c>
      <c r="G55" s="3"/>
    </row>
    <row r="56" spans="3:7" s="1" customFormat="1" outlineLevel="1" x14ac:dyDescent="0.2">
      <c r="C56" s="2"/>
      <c r="D56" s="15" t="s">
        <v>858</v>
      </c>
      <c r="E56" s="27" t="s">
        <v>718</v>
      </c>
      <c r="G56" s="3"/>
    </row>
    <row r="57" spans="3:7" s="1" customFormat="1" ht="28.5" outlineLevel="1" x14ac:dyDescent="0.2">
      <c r="C57" s="2"/>
      <c r="D57" s="15" t="s">
        <v>859</v>
      </c>
      <c r="E57" s="27" t="s">
        <v>720</v>
      </c>
      <c r="G57" s="3"/>
    </row>
    <row r="58" spans="3:7" s="1" customFormat="1" ht="43.5" outlineLevel="1" thickBot="1" x14ac:dyDescent="0.25">
      <c r="C58" s="2"/>
      <c r="D58" s="16" t="s">
        <v>860</v>
      </c>
      <c r="E58" s="91" t="s">
        <v>1193</v>
      </c>
      <c r="G58" s="3"/>
    </row>
    <row r="59" spans="3:7" s="1" customFormat="1" ht="19.5" thickTop="1" thickBot="1" x14ac:dyDescent="0.25">
      <c r="C59" s="2"/>
      <c r="D59" s="160" t="s">
        <v>861</v>
      </c>
      <c r="E59" s="161"/>
      <c r="G59" s="3"/>
    </row>
    <row r="60" spans="3:7" s="1" customFormat="1" ht="30.75" thickTop="1" thickBot="1" x14ac:dyDescent="0.3">
      <c r="C60" s="2"/>
      <c r="D60" s="46"/>
      <c r="E60" s="47" t="s">
        <v>1194</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719</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719</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1049</v>
      </c>
      <c r="G73" s="3"/>
    </row>
    <row r="74" spans="3:7" s="1" customFormat="1" ht="15" outlineLevel="1" x14ac:dyDescent="0.25">
      <c r="C74" s="2"/>
      <c r="D74" s="10" t="s">
        <v>868</v>
      </c>
      <c r="E74" s="6" t="s">
        <v>778</v>
      </c>
      <c r="G74" s="3"/>
    </row>
    <row r="75" spans="3:7" s="1" customFormat="1" ht="57.75" outlineLevel="1" x14ac:dyDescent="0.25">
      <c r="C75" s="2"/>
      <c r="D75" s="10" t="s">
        <v>869</v>
      </c>
      <c r="E75" s="6" t="s">
        <v>1112</v>
      </c>
      <c r="G75" s="3"/>
    </row>
    <row r="76" spans="3:7" s="1" customFormat="1" ht="30" outlineLevel="1" x14ac:dyDescent="0.25">
      <c r="C76" s="2"/>
      <c r="D76" s="10" t="s">
        <v>870</v>
      </c>
      <c r="E76" s="6" t="s">
        <v>1195</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724</v>
      </c>
      <c r="G79" s="3"/>
    </row>
    <row r="80" spans="3:7" s="1" customFormat="1" ht="71.25" outlineLevel="1" x14ac:dyDescent="0.2">
      <c r="C80" s="2"/>
      <c r="D80" s="15" t="s">
        <v>874</v>
      </c>
      <c r="E80" s="27" t="s">
        <v>1773</v>
      </c>
      <c r="G80" s="3"/>
    </row>
    <row r="81" spans="3:7" s="1" customFormat="1" ht="30.75" outlineLevel="1" thickBot="1" x14ac:dyDescent="0.3">
      <c r="C81" s="2"/>
      <c r="D81" s="12" t="s">
        <v>875</v>
      </c>
      <c r="E81" s="56" t="s">
        <v>444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718</v>
      </c>
      <c r="G85" s="3"/>
    </row>
    <row r="86" spans="3:7" s="1" customFormat="1" ht="30" outlineLevel="1" x14ac:dyDescent="0.25">
      <c r="C86" s="2"/>
      <c r="D86" s="10" t="s">
        <v>760</v>
      </c>
      <c r="E86" s="6" t="s">
        <v>719</v>
      </c>
      <c r="G86" s="3"/>
    </row>
    <row r="87" spans="3:7" s="1" customFormat="1" ht="45.75" outlineLevel="1" thickBot="1" x14ac:dyDescent="0.3">
      <c r="C87" s="2"/>
      <c r="D87" s="12" t="s">
        <v>877</v>
      </c>
      <c r="E87" s="7" t="s">
        <v>728</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0</v>
      </c>
      <c r="G90" s="3"/>
    </row>
    <row r="91" spans="3:7" s="1" customFormat="1" ht="43.5" outlineLevel="1" x14ac:dyDescent="0.25">
      <c r="C91" s="2"/>
      <c r="D91" s="10" t="s">
        <v>881</v>
      </c>
      <c r="E91" s="6" t="s">
        <v>714</v>
      </c>
      <c r="G91" s="3"/>
    </row>
    <row r="92" spans="3:7" s="1" customFormat="1" ht="15" outlineLevel="1" x14ac:dyDescent="0.25">
      <c r="C92" s="2"/>
      <c r="D92" s="10" t="s">
        <v>878</v>
      </c>
      <c r="E92" s="6" t="s">
        <v>1343</v>
      </c>
      <c r="G92" s="3"/>
    </row>
    <row r="93" spans="3:7" s="1" customFormat="1" ht="43.5" outlineLevel="1" thickBot="1" x14ac:dyDescent="0.25">
      <c r="C93" s="2"/>
      <c r="D93" s="20" t="s">
        <v>828</v>
      </c>
      <c r="E93" s="14" t="s">
        <v>654</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718</v>
      </c>
      <c r="G95" s="3"/>
    </row>
    <row r="96" spans="3:7" s="1" customFormat="1" ht="15" outlineLevel="1" x14ac:dyDescent="0.25">
      <c r="C96" s="2"/>
      <c r="D96" s="10" t="s">
        <v>884</v>
      </c>
      <c r="E96" s="6" t="s">
        <v>728</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719</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719</v>
      </c>
      <c r="G103" s="3"/>
    </row>
    <row r="104" spans="3:7" s="1" customFormat="1" ht="30.75" outlineLevel="1" thickBot="1" x14ac:dyDescent="0.3">
      <c r="C104" s="2"/>
      <c r="D104" s="12" t="s">
        <v>757</v>
      </c>
      <c r="E104" s="7" t="s">
        <v>719</v>
      </c>
      <c r="G104" s="3"/>
    </row>
    <row r="105" spans="3:7" s="1" customFormat="1" ht="19.5" thickTop="1" thickBot="1" x14ac:dyDescent="0.25">
      <c r="C105" s="2"/>
      <c r="D105" s="160" t="s">
        <v>861</v>
      </c>
      <c r="E105" s="161"/>
      <c r="G105" s="3"/>
    </row>
    <row r="106" spans="3:7" s="1" customFormat="1" ht="30.75" thickTop="1" thickBot="1" x14ac:dyDescent="0.3">
      <c r="C106" s="2"/>
      <c r="D106" s="46"/>
      <c r="E106" s="47" t="s">
        <v>1196</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718</v>
      </c>
      <c r="G110" s="3"/>
    </row>
    <row r="111" spans="3:7" s="1" customFormat="1" ht="75.75" outlineLevel="1" thickBot="1" x14ac:dyDescent="0.3">
      <c r="C111" s="2"/>
      <c r="D111" s="12" t="s">
        <v>892</v>
      </c>
      <c r="E111" s="7" t="s">
        <v>718</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718</v>
      </c>
      <c r="G113" s="3"/>
    </row>
    <row r="114" spans="3:7" s="1" customFormat="1" ht="45.75" outlineLevel="1" thickBot="1" x14ac:dyDescent="0.3">
      <c r="C114" s="2"/>
      <c r="D114" s="12" t="s">
        <v>895</v>
      </c>
      <c r="E114" s="7" t="s">
        <v>718</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30" outlineLevel="1" thickTop="1" x14ac:dyDescent="0.25">
      <c r="C118" s="2"/>
      <c r="D118" s="13" t="s">
        <v>898</v>
      </c>
      <c r="E118" s="4" t="s">
        <v>1130</v>
      </c>
      <c r="G118" s="3"/>
    </row>
    <row r="119" spans="3:7" s="1" customFormat="1" ht="15.75" outlineLevel="1" thickBot="1" x14ac:dyDescent="0.3">
      <c r="C119" s="2"/>
      <c r="D119" s="12" t="s">
        <v>899</v>
      </c>
      <c r="E119" s="7" t="s">
        <v>751</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1197</v>
      </c>
      <c r="G121" s="3"/>
    </row>
    <row r="122" spans="3:7" s="1" customFormat="1" ht="42.75" outlineLevel="1" x14ac:dyDescent="0.2">
      <c r="C122" s="2"/>
      <c r="D122" s="15" t="s">
        <v>902</v>
      </c>
      <c r="E122" s="6" t="s">
        <v>1167</v>
      </c>
      <c r="G122" s="3"/>
    </row>
    <row r="123" spans="3:7" s="1" customFormat="1" ht="42.75" outlineLevel="1" x14ac:dyDescent="0.2">
      <c r="C123" s="2"/>
      <c r="D123" s="15" t="s">
        <v>903</v>
      </c>
      <c r="E123" s="6" t="s">
        <v>1187</v>
      </c>
      <c r="G123" s="3"/>
    </row>
    <row r="124" spans="3:7" s="1" customFormat="1" ht="43.5" outlineLevel="1" thickBot="1" x14ac:dyDescent="0.25">
      <c r="C124" s="2"/>
      <c r="D124" s="16" t="s">
        <v>904</v>
      </c>
      <c r="E124" s="7" t="s">
        <v>1187</v>
      </c>
      <c r="G124" s="3"/>
    </row>
    <row r="125" spans="3:7" s="1" customFormat="1" ht="15.75" thickTop="1" thickBot="1" x14ac:dyDescent="0.25">
      <c r="C125" s="2"/>
      <c r="D125" s="160" t="s">
        <v>1423</v>
      </c>
      <c r="E125" s="161" t="s">
        <v>47</v>
      </c>
      <c r="G125" s="3"/>
    </row>
    <row r="126" spans="3:7" s="1" customFormat="1" ht="30" outlineLevel="1" thickTop="1" x14ac:dyDescent="0.25">
      <c r="C126" s="2"/>
      <c r="D126" s="13" t="s">
        <v>905</v>
      </c>
      <c r="E126" s="4" t="s">
        <v>752</v>
      </c>
      <c r="G126" s="3"/>
    </row>
    <row r="127" spans="3:7" s="1" customFormat="1" ht="214.5" outlineLevel="1" x14ac:dyDescent="0.25">
      <c r="C127" s="2"/>
      <c r="D127" s="10" t="s">
        <v>906</v>
      </c>
      <c r="E127" s="6" t="s">
        <v>986</v>
      </c>
      <c r="G127" s="3"/>
    </row>
    <row r="128" spans="3:7" s="1" customFormat="1" ht="114.75" outlineLevel="1" x14ac:dyDescent="0.25">
      <c r="C128" s="2"/>
      <c r="D128" s="10" t="s">
        <v>907</v>
      </c>
      <c r="E128" s="6" t="s">
        <v>1023</v>
      </c>
      <c r="G128" s="3"/>
    </row>
    <row r="129" spans="3:7" s="1" customFormat="1" ht="30" outlineLevel="1" x14ac:dyDescent="0.25">
      <c r="C129" s="2"/>
      <c r="D129" s="10" t="s">
        <v>1474</v>
      </c>
      <c r="E129" s="19" t="s">
        <v>1198</v>
      </c>
      <c r="G129" s="3"/>
    </row>
    <row r="130" spans="3:7" s="1" customFormat="1" ht="42.75" outlineLevel="1" x14ac:dyDescent="0.2">
      <c r="C130" s="2"/>
      <c r="D130" s="9" t="s">
        <v>828</v>
      </c>
      <c r="E130" s="11" t="s">
        <v>1363</v>
      </c>
      <c r="G130" s="3"/>
    </row>
    <row r="131" spans="3:7" s="1" customFormat="1" ht="30" outlineLevel="1" x14ac:dyDescent="0.25">
      <c r="C131" s="2"/>
      <c r="D131" s="10" t="s">
        <v>772</v>
      </c>
      <c r="E131" s="19" t="s">
        <v>1199</v>
      </c>
      <c r="G131" s="3"/>
    </row>
    <row r="132" spans="3:7" s="1" customFormat="1" ht="57" outlineLevel="1" x14ac:dyDescent="0.2">
      <c r="C132" s="2"/>
      <c r="D132" s="9" t="s">
        <v>828</v>
      </c>
      <c r="E132" s="11" t="s">
        <v>577</v>
      </c>
      <c r="G132" s="3"/>
    </row>
    <row r="133" spans="3:7" s="1" customFormat="1" ht="15" outlineLevel="1" x14ac:dyDescent="0.25">
      <c r="C133" s="2"/>
      <c r="D133" s="97" t="s">
        <v>908</v>
      </c>
      <c r="E133" s="6"/>
      <c r="G133" s="3"/>
    </row>
    <row r="134" spans="3:7" s="1" customFormat="1" outlineLevel="1" x14ac:dyDescent="0.2">
      <c r="C134" s="2"/>
      <c r="D134" s="15" t="s">
        <v>909</v>
      </c>
      <c r="E134" s="19" t="s">
        <v>1183</v>
      </c>
      <c r="G134" s="3"/>
    </row>
    <row r="135" spans="3:7" s="1" customFormat="1" outlineLevel="1" x14ac:dyDescent="0.2">
      <c r="C135" s="2"/>
      <c r="D135" s="15" t="s">
        <v>910</v>
      </c>
      <c r="E135" s="19" t="s">
        <v>734</v>
      </c>
      <c r="G135" s="3"/>
    </row>
    <row r="136" spans="3:7" s="1" customFormat="1" outlineLevel="1" x14ac:dyDescent="0.2">
      <c r="C136" s="2"/>
      <c r="D136" s="15" t="s">
        <v>911</v>
      </c>
      <c r="E136" s="19" t="s">
        <v>734</v>
      </c>
      <c r="G136" s="3"/>
    </row>
    <row r="137" spans="3:7" s="1" customFormat="1" outlineLevel="1" x14ac:dyDescent="0.2">
      <c r="C137" s="2"/>
      <c r="D137" s="9" t="s">
        <v>912</v>
      </c>
      <c r="E137" s="11" t="s">
        <v>598</v>
      </c>
      <c r="G137" s="3"/>
    </row>
    <row r="138" spans="3:7" s="1" customFormat="1" ht="30.75" outlineLevel="1" thickBot="1" x14ac:dyDescent="0.3">
      <c r="C138" s="2"/>
      <c r="D138" s="12" t="s">
        <v>913</v>
      </c>
      <c r="E138" s="14">
        <v>0</v>
      </c>
      <c r="G138" s="3"/>
    </row>
    <row r="139" spans="3:7" s="1" customFormat="1" ht="15.75" thickTop="1" thickBot="1" x14ac:dyDescent="0.25">
      <c r="C139" s="2"/>
      <c r="D139" s="160" t="s">
        <v>1424</v>
      </c>
      <c r="E139" s="161" t="s">
        <v>48</v>
      </c>
      <c r="G139" s="3"/>
    </row>
    <row r="140" spans="3:7" s="1" customFormat="1" ht="15.75" outlineLevel="1" thickTop="1" x14ac:dyDescent="0.25">
      <c r="C140" s="2"/>
      <c r="D140" s="13" t="s">
        <v>905</v>
      </c>
      <c r="E140" s="4" t="s">
        <v>755</v>
      </c>
      <c r="G140" s="3"/>
    </row>
    <row r="141" spans="3:7" s="1" customFormat="1" ht="200.25" outlineLevel="1" x14ac:dyDescent="0.25">
      <c r="C141" s="2"/>
      <c r="D141" s="10" t="s">
        <v>906</v>
      </c>
      <c r="E141" s="6" t="s">
        <v>1071</v>
      </c>
      <c r="G141" s="3"/>
    </row>
    <row r="142" spans="3:7" s="1" customFormat="1" ht="114.75" outlineLevel="1" x14ac:dyDescent="0.25">
      <c r="C142" s="2"/>
      <c r="D142" s="10" t="s">
        <v>907</v>
      </c>
      <c r="E142" s="6" t="s">
        <v>1023</v>
      </c>
      <c r="G142" s="3"/>
    </row>
    <row r="143" spans="3:7" s="1" customFormat="1" ht="30" outlineLevel="1" x14ac:dyDescent="0.25">
      <c r="C143" s="2"/>
      <c r="D143" s="10" t="s">
        <v>1474</v>
      </c>
      <c r="E143" s="19" t="s">
        <v>1200</v>
      </c>
      <c r="G143" s="3"/>
    </row>
    <row r="144" spans="3:7" s="1" customFormat="1" outlineLevel="1" x14ac:dyDescent="0.2">
      <c r="C144" s="2"/>
      <c r="D144" s="9" t="s">
        <v>828</v>
      </c>
      <c r="E144" s="11" t="s">
        <v>616</v>
      </c>
      <c r="G144" s="3"/>
    </row>
    <row r="145" spans="3:7" s="1" customFormat="1" ht="30" outlineLevel="1" x14ac:dyDescent="0.25">
      <c r="C145" s="2"/>
      <c r="D145" s="10" t="s">
        <v>772</v>
      </c>
      <c r="E145" s="19" t="s">
        <v>1201</v>
      </c>
      <c r="G145" s="3"/>
    </row>
    <row r="146" spans="3:7" s="1" customFormat="1" ht="28.5" outlineLevel="1" x14ac:dyDescent="0.2">
      <c r="C146" s="2"/>
      <c r="D146" s="9" t="s">
        <v>828</v>
      </c>
      <c r="E146" s="11" t="s">
        <v>626</v>
      </c>
      <c r="G146" s="3"/>
    </row>
    <row r="147" spans="3:7" s="1" customFormat="1" ht="15" outlineLevel="1" x14ac:dyDescent="0.25">
      <c r="C147" s="2"/>
      <c r="D147" s="97" t="s">
        <v>908</v>
      </c>
      <c r="E147" s="6"/>
      <c r="G147" s="3"/>
    </row>
    <row r="148" spans="3:7" s="1" customFormat="1" outlineLevel="1" x14ac:dyDescent="0.2">
      <c r="C148" s="2"/>
      <c r="D148" s="15" t="s">
        <v>909</v>
      </c>
      <c r="E148" s="19" t="s">
        <v>1183</v>
      </c>
      <c r="G148" s="3"/>
    </row>
    <row r="149" spans="3:7" s="1" customFormat="1" outlineLevel="1" x14ac:dyDescent="0.2">
      <c r="C149" s="2"/>
      <c r="D149" s="15" t="s">
        <v>910</v>
      </c>
      <c r="E149" s="19" t="s">
        <v>734</v>
      </c>
      <c r="G149" s="3"/>
    </row>
    <row r="150" spans="3:7" s="1" customFormat="1" outlineLevel="1" x14ac:dyDescent="0.2">
      <c r="C150" s="2"/>
      <c r="D150" s="15" t="s">
        <v>911</v>
      </c>
      <c r="E150" s="19" t="s">
        <v>734</v>
      </c>
      <c r="G150" s="3"/>
    </row>
    <row r="151" spans="3:7" s="1" customFormat="1" outlineLevel="1" x14ac:dyDescent="0.2">
      <c r="C151" s="2"/>
      <c r="D151" s="9" t="s">
        <v>912</v>
      </c>
      <c r="E151" s="11" t="s">
        <v>634</v>
      </c>
      <c r="G151" s="3"/>
    </row>
    <row r="152" spans="3:7" s="1" customFormat="1" ht="30.75" outlineLevel="1" thickBot="1" x14ac:dyDescent="0.3">
      <c r="C152" s="2"/>
      <c r="D152" s="12" t="s">
        <v>913</v>
      </c>
      <c r="E152" s="14" t="s">
        <v>1364</v>
      </c>
      <c r="G152" s="3"/>
    </row>
    <row r="153" spans="3:7" s="1" customFormat="1" ht="15" thickTop="1" x14ac:dyDescent="0.2">
      <c r="C153" s="2"/>
      <c r="D153" s="22"/>
      <c r="E153" s="23"/>
      <c r="G153" s="3"/>
    </row>
    <row r="159" spans="3:7" s="1" customFormat="1" x14ac:dyDescent="0.2">
      <c r="C159" s="2"/>
      <c r="D159" s="2"/>
      <c r="E159" s="8"/>
      <c r="G159" s="3"/>
    </row>
    <row r="160" spans="3:7" s="1" customFormat="1" x14ac:dyDescent="0.2">
      <c r="C160" s="2"/>
      <c r="D160" s="2"/>
      <c r="E160" s="8"/>
      <c r="G160" s="3"/>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7D47C562-D822-47DB-A4C2-CD5348717282}"/>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23575-DDED-49BD-B014-C476CF003852}">
  <sheetPr codeName="Tabelle71">
    <outlinePr summaryBelow="0"/>
  </sheetPr>
  <dimension ref="A1:EY142"/>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232</v>
      </c>
      <c r="G1" s="111" t="s">
        <v>915</v>
      </c>
    </row>
    <row r="2" spans="3:8" s="1" customFormat="1" ht="29.25" thickTop="1" thickBot="1" x14ac:dyDescent="0.45">
      <c r="C2" s="2"/>
      <c r="D2" s="165" t="s">
        <v>815</v>
      </c>
      <c r="E2" s="166"/>
      <c r="G2" s="3"/>
    </row>
    <row r="3" spans="3:8" s="1" customFormat="1" ht="121.5" customHeight="1" outlineLevel="1" thickTop="1" x14ac:dyDescent="0.25">
      <c r="C3" s="2"/>
      <c r="D3" s="13" t="s">
        <v>816</v>
      </c>
      <c r="E3" s="4" t="s">
        <v>1596</v>
      </c>
      <c r="G3" s="3"/>
      <c r="H3" s="5"/>
    </row>
    <row r="4" spans="3:8" s="1" customFormat="1" ht="15" outlineLevel="1" x14ac:dyDescent="0.25">
      <c r="C4" s="2"/>
      <c r="D4" s="10" t="s">
        <v>817</v>
      </c>
      <c r="E4" s="6" t="s">
        <v>1202</v>
      </c>
      <c r="G4" s="3"/>
    </row>
    <row r="5" spans="3:8" s="1" customFormat="1" ht="15" outlineLevel="1" x14ac:dyDescent="0.25">
      <c r="C5" s="2"/>
      <c r="D5" s="10" t="s">
        <v>721</v>
      </c>
      <c r="E5" s="6" t="s">
        <v>233</v>
      </c>
      <c r="G5" s="3"/>
    </row>
    <row r="6" spans="3:8" s="1" customFormat="1" ht="15" outlineLevel="1" x14ac:dyDescent="0.25">
      <c r="C6" s="2"/>
      <c r="D6" s="10" t="s">
        <v>712</v>
      </c>
      <c r="E6" s="6" t="s">
        <v>1478</v>
      </c>
      <c r="G6" s="3"/>
    </row>
    <row r="7" spans="3:8" s="1" customFormat="1" ht="15" outlineLevel="1" x14ac:dyDescent="0.25">
      <c r="C7" s="2"/>
      <c r="D7" s="10" t="s">
        <v>738</v>
      </c>
      <c r="E7" s="6" t="s">
        <v>1597</v>
      </c>
      <c r="G7" s="3"/>
    </row>
    <row r="8" spans="3:8" s="1" customFormat="1" ht="15" outlineLevel="1" x14ac:dyDescent="0.25">
      <c r="C8" s="2"/>
      <c r="D8" s="10" t="s">
        <v>737</v>
      </c>
      <c r="E8" s="6" t="s">
        <v>1892</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t="s">
        <v>734</v>
      </c>
      <c r="G11" s="3"/>
    </row>
    <row r="12" spans="3:8" s="1" customFormat="1" ht="28.5" outlineLevel="1" x14ac:dyDescent="0.2">
      <c r="C12" s="2"/>
      <c r="D12" s="15" t="s">
        <v>821</v>
      </c>
      <c r="E12" s="27" t="s">
        <v>734</v>
      </c>
      <c r="G12" s="3"/>
    </row>
    <row r="13" spans="3:8" s="1" customFormat="1" ht="28.5" outlineLevel="1" x14ac:dyDescent="0.2">
      <c r="C13" s="2"/>
      <c r="D13" s="15" t="s">
        <v>822</v>
      </c>
      <c r="E13" s="27" t="s">
        <v>734</v>
      </c>
      <c r="G13" s="3"/>
    </row>
    <row r="14" spans="3:8" s="1" customFormat="1" ht="15" outlineLevel="1" thickBot="1" x14ac:dyDescent="0.25">
      <c r="C14" s="2"/>
      <c r="D14" s="16" t="s">
        <v>823</v>
      </c>
      <c r="E14" s="91" t="s">
        <v>734</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954</v>
      </c>
      <c r="G18" s="3"/>
    </row>
    <row r="19" spans="3:7" s="1" customFormat="1" ht="15" outlineLevel="1" x14ac:dyDescent="0.25">
      <c r="C19" s="2"/>
      <c r="D19" s="10" t="s">
        <v>827</v>
      </c>
      <c r="E19" s="6" t="s">
        <v>736</v>
      </c>
      <c r="G19" s="3"/>
    </row>
    <row r="20" spans="3:7" s="1" customFormat="1" outlineLevel="1" x14ac:dyDescent="0.2">
      <c r="C20" s="2"/>
      <c r="D20" s="9" t="s">
        <v>828</v>
      </c>
      <c r="E20" s="11" t="s">
        <v>484</v>
      </c>
      <c r="G20" s="3"/>
    </row>
    <row r="21" spans="3:7" s="1" customFormat="1" ht="45" outlineLevel="1" x14ac:dyDescent="0.25">
      <c r="C21" s="2"/>
      <c r="D21" s="10" t="s">
        <v>829</v>
      </c>
      <c r="E21" s="6" t="s">
        <v>965</v>
      </c>
      <c r="G21" s="3"/>
    </row>
    <row r="22" spans="3:7" s="1" customFormat="1" ht="29.25" outlineLevel="1" thickBot="1" x14ac:dyDescent="0.25">
      <c r="C22" s="2"/>
      <c r="D22" s="44" t="s">
        <v>830</v>
      </c>
      <c r="E22" s="45" t="s">
        <v>506</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930</v>
      </c>
      <c r="G26" s="3"/>
    </row>
    <row r="27" spans="3:7" s="1" customFormat="1" ht="45.75" outlineLevel="1" thickBot="1" x14ac:dyDescent="0.3">
      <c r="C27" s="2"/>
      <c r="D27" s="12" t="s">
        <v>833</v>
      </c>
      <c r="E27" s="31">
        <v>300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234</v>
      </c>
      <c r="G29" s="3"/>
    </row>
    <row r="30" spans="3:7" s="1" customFormat="1" ht="30" outlineLevel="1" x14ac:dyDescent="0.25">
      <c r="C30" s="2"/>
      <c r="D30" s="10" t="s">
        <v>836</v>
      </c>
      <c r="E30" s="6" t="s">
        <v>1343</v>
      </c>
      <c r="G30" s="3"/>
    </row>
    <row r="31" spans="3:7" s="1" customFormat="1" ht="45"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72" outlineLevel="1" thickBot="1" x14ac:dyDescent="0.25">
      <c r="C34" s="2"/>
      <c r="D34" s="16" t="s">
        <v>840</v>
      </c>
      <c r="E34" s="7" t="s">
        <v>1103</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15" outlineLevel="1" x14ac:dyDescent="0.25">
      <c r="C38" s="2"/>
      <c r="D38" s="10" t="s">
        <v>845</v>
      </c>
      <c r="E38" s="6" t="s">
        <v>729</v>
      </c>
      <c r="G38" s="3"/>
    </row>
    <row r="39" spans="3:7" s="1" customFormat="1" ht="43.5" outlineLevel="1" x14ac:dyDescent="0.25">
      <c r="C39" s="2"/>
      <c r="D39" s="10" t="s">
        <v>846</v>
      </c>
      <c r="E39" s="6" t="s">
        <v>1598</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718</v>
      </c>
      <c r="G44" s="3"/>
    </row>
    <row r="45" spans="3:7" s="1" customFormat="1" ht="44.25" outlineLevel="1" thickBot="1" x14ac:dyDescent="0.3">
      <c r="C45" s="2"/>
      <c r="D45" s="12" t="s">
        <v>852</v>
      </c>
      <c r="E45" s="7" t="s">
        <v>1413</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720</v>
      </c>
      <c r="G47" s="3"/>
    </row>
    <row r="48" spans="3:7" s="1" customFormat="1" ht="15.75" outlineLevel="1" thickBot="1" x14ac:dyDescent="0.3">
      <c r="C48" s="2"/>
      <c r="D48" s="12" t="s">
        <v>767</v>
      </c>
      <c r="E48" s="7" t="s">
        <v>720</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720</v>
      </c>
      <c r="G50" s="3"/>
    </row>
    <row r="51" spans="3:7" s="1" customFormat="1" ht="30.75" outlineLevel="1" thickBot="1" x14ac:dyDescent="0.3">
      <c r="C51" s="2"/>
      <c r="D51" s="12" t="s">
        <v>770</v>
      </c>
      <c r="E51" s="7" t="s">
        <v>720</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720</v>
      </c>
      <c r="G53" s="3"/>
    </row>
    <row r="54" spans="3:7" s="1" customFormat="1" ht="28.5" outlineLevel="1" x14ac:dyDescent="0.2">
      <c r="C54" s="2"/>
      <c r="D54" s="15" t="s">
        <v>856</v>
      </c>
      <c r="E54" s="27" t="s">
        <v>718</v>
      </c>
      <c r="G54" s="3"/>
    </row>
    <row r="55" spans="3:7" s="1" customFormat="1" ht="28.5" outlineLevel="1" x14ac:dyDescent="0.2">
      <c r="C55" s="2"/>
      <c r="D55" s="15" t="s">
        <v>857</v>
      </c>
      <c r="E55" s="27" t="s">
        <v>718</v>
      </c>
      <c r="G55" s="3"/>
    </row>
    <row r="56" spans="3:7" s="1" customFormat="1" outlineLevel="1" x14ac:dyDescent="0.2">
      <c r="C56" s="2"/>
      <c r="D56" s="15" t="s">
        <v>858</v>
      </c>
      <c r="E56" s="27" t="s">
        <v>718</v>
      </c>
      <c r="G56" s="3"/>
    </row>
    <row r="57" spans="3:7" s="1" customFormat="1" ht="28.5" outlineLevel="1" x14ac:dyDescent="0.2">
      <c r="C57" s="2"/>
      <c r="D57" s="15" t="s">
        <v>859</v>
      </c>
      <c r="E57" s="27" t="s">
        <v>727</v>
      </c>
      <c r="G57" s="3"/>
    </row>
    <row r="58" spans="3:7" s="1" customFormat="1" ht="29.25" outlineLevel="1" thickBot="1" x14ac:dyDescent="0.25">
      <c r="C58" s="2"/>
      <c r="D58" s="16" t="s">
        <v>860</v>
      </c>
      <c r="E58" s="91" t="s">
        <v>1203</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720</v>
      </c>
      <c r="F64" s="18"/>
      <c r="G64" s="3"/>
    </row>
    <row r="65" spans="3:7" s="1" customFormat="1" ht="15.75" outlineLevel="1" thickBot="1" x14ac:dyDescent="0.3">
      <c r="C65" s="2"/>
      <c r="D65" s="12" t="s">
        <v>4</v>
      </c>
      <c r="E65" s="7" t="s">
        <v>719</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719</v>
      </c>
      <c r="G68" s="3"/>
    </row>
    <row r="69" spans="3:7" s="1" customFormat="1" ht="15.75" outlineLevel="1" thickBot="1" x14ac:dyDescent="0.3">
      <c r="C69" s="2"/>
      <c r="D69" s="12" t="s">
        <v>763</v>
      </c>
      <c r="E69" s="7" t="s">
        <v>720</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715</v>
      </c>
      <c r="G72" s="3"/>
    </row>
    <row r="73" spans="3:7" s="1" customFormat="1" ht="30" outlineLevel="1" x14ac:dyDescent="0.25">
      <c r="C73" s="2"/>
      <c r="D73" s="10" t="s">
        <v>867</v>
      </c>
      <c r="E73" s="6" t="s">
        <v>1050</v>
      </c>
      <c r="G73" s="3"/>
    </row>
    <row r="74" spans="3:7" s="1" customFormat="1" ht="57.75" outlineLevel="1" x14ac:dyDescent="0.25">
      <c r="C74" s="2"/>
      <c r="D74" s="10" t="s">
        <v>868</v>
      </c>
      <c r="E74" s="6" t="s">
        <v>1055</v>
      </c>
      <c r="G74" s="3"/>
    </row>
    <row r="75" spans="3:7" s="1" customFormat="1" ht="30" outlineLevel="1" x14ac:dyDescent="0.25">
      <c r="C75" s="2"/>
      <c r="D75" s="10" t="s">
        <v>869</v>
      </c>
      <c r="E75" s="6" t="s">
        <v>717</v>
      </c>
      <c r="G75" s="3"/>
    </row>
    <row r="76" spans="3:7" s="1" customFormat="1" ht="30" outlineLevel="1" x14ac:dyDescent="0.25">
      <c r="C76" s="2"/>
      <c r="D76" s="10" t="s">
        <v>870</v>
      </c>
      <c r="E76" s="6" t="s">
        <v>1204</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44.25" outlineLevel="1" thickTop="1" x14ac:dyDescent="0.25">
      <c r="C79" s="2"/>
      <c r="D79" s="13" t="s">
        <v>873</v>
      </c>
      <c r="E79" s="4" t="s">
        <v>937</v>
      </c>
      <c r="G79" s="3"/>
    </row>
    <row r="80" spans="3:7" s="1" customFormat="1" outlineLevel="1" x14ac:dyDescent="0.2">
      <c r="C80" s="2"/>
      <c r="D80" s="15" t="s">
        <v>874</v>
      </c>
      <c r="E80" s="27" t="s">
        <v>254</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719</v>
      </c>
      <c r="G83" s="3"/>
    </row>
    <row r="84" spans="3:7" s="1" customFormat="1" ht="30" outlineLevel="1" x14ac:dyDescent="0.25">
      <c r="C84" s="2"/>
      <c r="D84" s="10" t="s">
        <v>758</v>
      </c>
      <c r="E84" s="6" t="s">
        <v>719</v>
      </c>
      <c r="G84" s="3"/>
    </row>
    <row r="85" spans="3:7" s="1" customFormat="1" ht="60" outlineLevel="1" x14ac:dyDescent="0.25">
      <c r="C85" s="2"/>
      <c r="D85" s="10" t="s">
        <v>765</v>
      </c>
      <c r="E85" s="6" t="s">
        <v>720</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16.5" outlineLevel="1" thickTop="1" thickBot="1" x14ac:dyDescent="0.3">
      <c r="C89" s="2"/>
      <c r="D89" s="46" t="s">
        <v>842</v>
      </c>
      <c r="E89" s="47" t="s">
        <v>914</v>
      </c>
      <c r="G89" s="3"/>
    </row>
    <row r="90" spans="3:7" s="1" customFormat="1" ht="19.5" thickTop="1" thickBot="1" x14ac:dyDescent="0.25">
      <c r="C90" s="2"/>
      <c r="D90" s="160" t="s">
        <v>882</v>
      </c>
      <c r="E90" s="161"/>
      <c r="G90" s="3"/>
    </row>
    <row r="91" spans="3:7" s="1" customFormat="1" ht="15.75" outlineLevel="1" thickTop="1" x14ac:dyDescent="0.25">
      <c r="C91" s="2"/>
      <c r="D91" s="13" t="s">
        <v>883</v>
      </c>
      <c r="E91" s="4" t="s">
        <v>718</v>
      </c>
      <c r="G91" s="3"/>
    </row>
    <row r="92" spans="3:7" s="1" customFormat="1" ht="15" outlineLevel="1" x14ac:dyDescent="0.25">
      <c r="C92" s="2"/>
      <c r="D92" s="10" t="s">
        <v>884</v>
      </c>
      <c r="E92" s="6" t="s">
        <v>718</v>
      </c>
      <c r="G92" s="3"/>
    </row>
    <row r="93" spans="3:7" s="1" customFormat="1" ht="15.75" outlineLevel="1" thickBot="1" x14ac:dyDescent="0.3">
      <c r="C93" s="2"/>
      <c r="D93" s="12" t="s">
        <v>885</v>
      </c>
      <c r="E93" s="7" t="s">
        <v>1205</v>
      </c>
      <c r="G93" s="3"/>
    </row>
    <row r="94" spans="3:7" s="1" customFormat="1" ht="15.75" thickTop="1" thickBot="1" x14ac:dyDescent="0.25">
      <c r="C94" s="2"/>
      <c r="D94" s="2"/>
      <c r="E94" s="8"/>
      <c r="G94" s="3"/>
    </row>
    <row r="95" spans="3:7" s="1" customFormat="1" ht="21.75" thickTop="1" thickBot="1" x14ac:dyDescent="0.35">
      <c r="C95" s="2"/>
      <c r="D95" s="154" t="s">
        <v>886</v>
      </c>
      <c r="E95" s="155"/>
      <c r="G95" s="17"/>
    </row>
    <row r="96" spans="3:7" s="1" customFormat="1" ht="19.5" thickTop="1" thickBot="1" x14ac:dyDescent="0.25">
      <c r="C96" s="2"/>
      <c r="D96" s="160" t="s">
        <v>298</v>
      </c>
      <c r="E96" s="161"/>
      <c r="G96" s="17"/>
    </row>
    <row r="97" spans="3:7" s="1" customFormat="1" ht="16.5" outlineLevel="1" thickTop="1" thickBot="1" x14ac:dyDescent="0.3">
      <c r="C97" s="2"/>
      <c r="D97" s="46" t="s">
        <v>764</v>
      </c>
      <c r="E97" s="47" t="s">
        <v>718</v>
      </c>
      <c r="G97" s="3"/>
    </row>
    <row r="98" spans="3:7" s="1" customFormat="1" ht="19.5" thickTop="1" thickBot="1" x14ac:dyDescent="0.25">
      <c r="C98" s="2"/>
      <c r="D98" s="160" t="s">
        <v>887</v>
      </c>
      <c r="E98" s="161"/>
      <c r="G98" s="3"/>
    </row>
    <row r="99" spans="3:7" s="1" customFormat="1" ht="15.75" outlineLevel="1" thickTop="1" x14ac:dyDescent="0.25">
      <c r="C99" s="2"/>
      <c r="D99" s="13" t="s">
        <v>888</v>
      </c>
      <c r="E99" s="4" t="s">
        <v>718</v>
      </c>
      <c r="G99" s="3"/>
    </row>
    <row r="100" spans="3:7" s="1" customFormat="1" ht="30.75" outlineLevel="1" thickBot="1" x14ac:dyDescent="0.3">
      <c r="C100" s="2"/>
      <c r="D100" s="12" t="s">
        <v>757</v>
      </c>
      <c r="E100" s="7" t="s">
        <v>728</v>
      </c>
      <c r="G100" s="3"/>
    </row>
    <row r="101" spans="3:7" s="1" customFormat="1" ht="19.5" thickTop="1" thickBot="1" x14ac:dyDescent="0.25">
      <c r="C101" s="2"/>
      <c r="D101" s="160" t="s">
        <v>861</v>
      </c>
      <c r="E101" s="161"/>
      <c r="G101" s="3"/>
    </row>
    <row r="102" spans="3:7" s="1" customFormat="1" ht="16.5" thickTop="1" thickBot="1" x14ac:dyDescent="0.3">
      <c r="C102" s="2"/>
      <c r="D102" s="46"/>
      <c r="E102" s="47" t="s">
        <v>1162</v>
      </c>
      <c r="G102" s="3"/>
    </row>
    <row r="103" spans="3:7" s="1" customFormat="1" ht="15.75" thickTop="1" thickBot="1" x14ac:dyDescent="0.25">
      <c r="C103" s="2"/>
      <c r="D103" s="2"/>
      <c r="E103" s="8"/>
      <c r="G103" s="3"/>
    </row>
    <row r="104" spans="3:7" s="1" customFormat="1" ht="21.75" thickTop="1" thickBot="1" x14ac:dyDescent="0.35">
      <c r="C104" s="2"/>
      <c r="D104" s="154" t="s">
        <v>889</v>
      </c>
      <c r="E104" s="155"/>
      <c r="G104" s="3"/>
    </row>
    <row r="105" spans="3:7" s="1" customFormat="1" ht="19.5" thickTop="1" thickBot="1" x14ac:dyDescent="0.25">
      <c r="C105" s="2"/>
      <c r="D105" s="160" t="s">
        <v>890</v>
      </c>
      <c r="E105" s="161"/>
      <c r="G105" s="3"/>
    </row>
    <row r="106" spans="3:7" s="1" customFormat="1" ht="90.75" outlineLevel="1" thickTop="1" x14ac:dyDescent="0.25">
      <c r="C106" s="2"/>
      <c r="D106" s="13" t="s">
        <v>891</v>
      </c>
      <c r="E106" s="4" t="s">
        <v>720</v>
      </c>
      <c r="G106" s="3"/>
    </row>
    <row r="107" spans="3:7" s="1" customFormat="1" ht="75.75" outlineLevel="1" thickBot="1" x14ac:dyDescent="0.3">
      <c r="C107" s="2"/>
      <c r="D107" s="12" t="s">
        <v>892</v>
      </c>
      <c r="E107" s="7" t="s">
        <v>720</v>
      </c>
      <c r="G107" s="3"/>
    </row>
    <row r="108" spans="3:7" s="1" customFormat="1" ht="19.5" thickTop="1" thickBot="1" x14ac:dyDescent="0.25">
      <c r="C108" s="2"/>
      <c r="D108" s="160" t="s">
        <v>893</v>
      </c>
      <c r="E108" s="161"/>
      <c r="G108" s="3"/>
    </row>
    <row r="109" spans="3:7" s="1" customFormat="1" ht="45.75" outlineLevel="1" thickTop="1" x14ac:dyDescent="0.25">
      <c r="C109" s="2"/>
      <c r="D109" s="13" t="s">
        <v>894</v>
      </c>
      <c r="E109" s="4" t="s">
        <v>720</v>
      </c>
      <c r="G109" s="3"/>
    </row>
    <row r="110" spans="3:7" s="1" customFormat="1" ht="45.75" outlineLevel="1" thickBot="1" x14ac:dyDescent="0.3">
      <c r="C110" s="2"/>
      <c r="D110" s="12" t="s">
        <v>895</v>
      </c>
      <c r="E110" s="7" t="s">
        <v>720</v>
      </c>
      <c r="G110" s="3"/>
    </row>
    <row r="111" spans="3:7" s="1" customFormat="1" ht="15.75" thickTop="1" thickBot="1" x14ac:dyDescent="0.25">
      <c r="C111" s="2"/>
      <c r="D111" s="2"/>
      <c r="E111" s="8"/>
      <c r="G111" s="3"/>
    </row>
    <row r="112" spans="3:7" s="1" customFormat="1" ht="29.25" thickTop="1" thickBot="1" x14ac:dyDescent="0.45">
      <c r="C112" s="2"/>
      <c r="D112" s="162" t="s">
        <v>896</v>
      </c>
      <c r="E112" s="163"/>
      <c r="G112" s="3"/>
    </row>
    <row r="113" spans="3:7" s="1" customFormat="1" ht="19.5" thickTop="1" thickBot="1" x14ac:dyDescent="0.25">
      <c r="C113" s="2"/>
      <c r="D113" s="160" t="s">
        <v>897</v>
      </c>
      <c r="E113" s="161"/>
      <c r="G113" s="3"/>
    </row>
    <row r="114" spans="3:7" s="1" customFormat="1" ht="15.75" outlineLevel="1" thickTop="1" x14ac:dyDescent="0.25">
      <c r="C114" s="2"/>
      <c r="D114" s="13" t="s">
        <v>898</v>
      </c>
      <c r="E114" s="4" t="s">
        <v>746</v>
      </c>
      <c r="G114" s="3"/>
    </row>
    <row r="115" spans="3:7" s="1" customFormat="1" ht="15.75" outlineLevel="1" thickBot="1" x14ac:dyDescent="0.3">
      <c r="C115" s="2"/>
      <c r="D115" s="12" t="s">
        <v>899</v>
      </c>
      <c r="E115" s="7" t="s">
        <v>748</v>
      </c>
      <c r="G115" s="3"/>
    </row>
    <row r="116" spans="3:7" s="1" customFormat="1" ht="19.5" thickTop="1" thickBot="1" x14ac:dyDescent="0.25">
      <c r="C116" s="2"/>
      <c r="D116" s="160" t="s">
        <v>900</v>
      </c>
      <c r="E116" s="161"/>
      <c r="G116" s="3"/>
    </row>
    <row r="117" spans="3:7" s="1" customFormat="1" ht="43.5" outlineLevel="1" thickTop="1" x14ac:dyDescent="0.2">
      <c r="C117" s="2"/>
      <c r="D117" s="21" t="s">
        <v>901</v>
      </c>
      <c r="E117" s="4" t="s">
        <v>734</v>
      </c>
      <c r="G117" s="3"/>
    </row>
    <row r="118" spans="3:7" s="1" customFormat="1" ht="42.75" outlineLevel="1" x14ac:dyDescent="0.2">
      <c r="C118" s="2"/>
      <c r="D118" s="15" t="s">
        <v>902</v>
      </c>
      <c r="E118" s="6" t="s">
        <v>734</v>
      </c>
      <c r="G118" s="3"/>
    </row>
    <row r="119" spans="3:7" s="1" customFormat="1" ht="42.75" outlineLevel="1" x14ac:dyDescent="0.2">
      <c r="C119" s="2"/>
      <c r="D119" s="15" t="s">
        <v>903</v>
      </c>
      <c r="E119" s="6" t="s">
        <v>734</v>
      </c>
      <c r="G119" s="3"/>
    </row>
    <row r="120" spans="3:7" s="1" customFormat="1" ht="43.5" outlineLevel="1" thickBot="1" x14ac:dyDescent="0.25">
      <c r="C120" s="2"/>
      <c r="D120" s="16" t="s">
        <v>904</v>
      </c>
      <c r="E120" s="7" t="s">
        <v>734</v>
      </c>
      <c r="G120" s="3"/>
    </row>
    <row r="121" spans="3:7" s="1" customFormat="1" ht="15.75" thickTop="1" thickBot="1" x14ac:dyDescent="0.25">
      <c r="C121" s="2"/>
      <c r="D121" s="160" t="s">
        <v>1472</v>
      </c>
      <c r="E121" s="161" t="s">
        <v>235</v>
      </c>
      <c r="G121" s="3"/>
    </row>
    <row r="122" spans="3:7" s="1" customFormat="1" ht="30" outlineLevel="1" thickTop="1" x14ac:dyDescent="0.25">
      <c r="C122" s="2"/>
      <c r="D122" s="13" t="s">
        <v>905</v>
      </c>
      <c r="E122" s="4" t="s">
        <v>753</v>
      </c>
      <c r="G122" s="3"/>
    </row>
    <row r="123" spans="3:7" s="1" customFormat="1" ht="143.25" outlineLevel="1" x14ac:dyDescent="0.25">
      <c r="C123" s="2"/>
      <c r="D123" s="10" t="s">
        <v>906</v>
      </c>
      <c r="E123" s="6" t="s">
        <v>987</v>
      </c>
      <c r="G123" s="3"/>
    </row>
    <row r="124" spans="3:7" s="1" customFormat="1" ht="45" outlineLevel="1" x14ac:dyDescent="0.25">
      <c r="C124" s="2"/>
      <c r="D124" s="10" t="s">
        <v>907</v>
      </c>
      <c r="E124" s="6" t="s">
        <v>1024</v>
      </c>
      <c r="G124" s="3"/>
    </row>
    <row r="125" spans="3:7" s="1" customFormat="1" ht="30" outlineLevel="1" x14ac:dyDescent="0.25">
      <c r="C125" s="2"/>
      <c r="D125" s="10" t="s">
        <v>1474</v>
      </c>
      <c r="E125" s="19" t="s">
        <v>734</v>
      </c>
      <c r="G125" s="3"/>
    </row>
    <row r="126" spans="3:7" s="1" customFormat="1" ht="28.5" outlineLevel="1" x14ac:dyDescent="0.2">
      <c r="C126" s="2"/>
      <c r="D126" s="9" t="s">
        <v>828</v>
      </c>
      <c r="E126" s="11" t="s">
        <v>557</v>
      </c>
      <c r="G126" s="3"/>
    </row>
    <row r="127" spans="3:7" s="1" customFormat="1" ht="30" outlineLevel="1" x14ac:dyDescent="0.25">
      <c r="C127" s="2"/>
      <c r="D127" s="10" t="s">
        <v>772</v>
      </c>
      <c r="E127" s="19" t="s">
        <v>734</v>
      </c>
      <c r="G127" s="3"/>
    </row>
    <row r="128" spans="3:7" s="1" customFormat="1" outlineLevel="1" x14ac:dyDescent="0.2">
      <c r="C128" s="2"/>
      <c r="D128" s="9" t="s">
        <v>828</v>
      </c>
      <c r="E128" s="11">
        <v>0</v>
      </c>
      <c r="G128" s="3"/>
    </row>
    <row r="129" spans="3:7" s="1" customFormat="1" ht="15" outlineLevel="1" x14ac:dyDescent="0.25">
      <c r="C129" s="2"/>
      <c r="D129" s="97" t="s">
        <v>908</v>
      </c>
      <c r="E129" s="6"/>
      <c r="G129" s="3"/>
    </row>
    <row r="130" spans="3:7" s="1" customFormat="1" outlineLevel="1" x14ac:dyDescent="0.2">
      <c r="C130" s="2"/>
      <c r="D130" s="15" t="s">
        <v>909</v>
      </c>
      <c r="E130" s="19" t="s">
        <v>734</v>
      </c>
      <c r="G130" s="3"/>
    </row>
    <row r="131" spans="3:7" s="1" customFormat="1" outlineLevel="1" x14ac:dyDescent="0.2">
      <c r="C131" s="2"/>
      <c r="D131" s="15" t="s">
        <v>910</v>
      </c>
      <c r="E131" s="19" t="s">
        <v>734</v>
      </c>
      <c r="G131" s="3"/>
    </row>
    <row r="132" spans="3:7" s="1" customFormat="1" outlineLevel="1" x14ac:dyDescent="0.2">
      <c r="C132" s="2"/>
      <c r="D132" s="15" t="s">
        <v>911</v>
      </c>
      <c r="E132" s="19" t="s">
        <v>734</v>
      </c>
      <c r="G132" s="3"/>
    </row>
    <row r="133" spans="3:7" s="1" customFormat="1" outlineLevel="1" x14ac:dyDescent="0.2">
      <c r="C133" s="2"/>
      <c r="D133" s="9" t="s">
        <v>912</v>
      </c>
      <c r="E133" s="11">
        <v>0</v>
      </c>
      <c r="G133" s="3"/>
    </row>
    <row r="134" spans="3:7" s="1" customFormat="1" ht="30.75" outlineLevel="1" thickBot="1" x14ac:dyDescent="0.3">
      <c r="C134" s="2"/>
      <c r="D134" s="12" t="s">
        <v>913</v>
      </c>
      <c r="E134" s="14">
        <v>0</v>
      </c>
      <c r="G134" s="3"/>
    </row>
    <row r="135" spans="3:7" s="1" customFormat="1" ht="15" thickTop="1" x14ac:dyDescent="0.2">
      <c r="C135" s="2"/>
      <c r="D135" s="22"/>
      <c r="E135" s="23"/>
      <c r="G135" s="3"/>
    </row>
    <row r="141" spans="3:7" s="1" customFormat="1" x14ac:dyDescent="0.2">
      <c r="C141" s="2"/>
      <c r="D141" s="2"/>
      <c r="E141" s="8"/>
      <c r="G141" s="3"/>
    </row>
    <row r="142" spans="3:7" s="1" customFormat="1" x14ac:dyDescent="0.2">
      <c r="C142" s="2"/>
      <c r="D142" s="2"/>
      <c r="E142" s="8"/>
      <c r="G142" s="3"/>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2DA0E0B8-1A29-41E0-BBDE-8D071A7375E4}"/>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20FCE-B31B-4E71-A239-13718A90B266}">
  <sheetPr codeName="Tabelle72">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250</v>
      </c>
      <c r="G1" s="111" t="s">
        <v>915</v>
      </c>
    </row>
    <row r="2" spans="3:8" s="1" customFormat="1" ht="29.25" thickTop="1" thickBot="1" x14ac:dyDescent="0.45">
      <c r="C2" s="2"/>
      <c r="D2" s="165" t="s">
        <v>815</v>
      </c>
      <c r="E2" s="166"/>
      <c r="G2" s="3"/>
    </row>
    <row r="3" spans="3:8" s="1" customFormat="1" ht="101.25" outlineLevel="1" thickTop="1" x14ac:dyDescent="0.25">
      <c r="C3" s="2"/>
      <c r="D3" s="13" t="s">
        <v>816</v>
      </c>
      <c r="E3" s="4" t="s">
        <v>660</v>
      </c>
      <c r="G3" s="3"/>
      <c r="H3" s="5"/>
    </row>
    <row r="4" spans="3:8" s="1" customFormat="1" ht="15" outlineLevel="1" x14ac:dyDescent="0.25">
      <c r="C4" s="2"/>
      <c r="D4" s="10" t="s">
        <v>817</v>
      </c>
      <c r="E4" s="6" t="s">
        <v>1206</v>
      </c>
      <c r="G4" s="3"/>
    </row>
    <row r="5" spans="3:8" s="1" customFormat="1" ht="15" outlineLevel="1" x14ac:dyDescent="0.25">
      <c r="C5" s="2"/>
      <c r="D5" s="10" t="s">
        <v>721</v>
      </c>
      <c r="E5" s="6" t="s">
        <v>251</v>
      </c>
      <c r="G5" s="3"/>
    </row>
    <row r="6" spans="3:8" s="1" customFormat="1" ht="15" outlineLevel="1" x14ac:dyDescent="0.25">
      <c r="C6" s="2"/>
      <c r="D6" s="10" t="s">
        <v>712</v>
      </c>
      <c r="E6" s="6" t="s">
        <v>1479</v>
      </c>
      <c r="G6" s="3"/>
    </row>
    <row r="7" spans="3:8" s="1" customFormat="1" ht="15" outlineLevel="1" x14ac:dyDescent="0.25">
      <c r="C7" s="2"/>
      <c r="D7" s="10" t="s">
        <v>738</v>
      </c>
      <c r="E7" s="6" t="s">
        <v>252</v>
      </c>
      <c r="G7" s="3"/>
    </row>
    <row r="8" spans="3:8" s="1" customFormat="1" ht="15" outlineLevel="1" x14ac:dyDescent="0.25">
      <c r="C8" s="2"/>
      <c r="D8" s="10" t="s">
        <v>737</v>
      </c>
      <c r="E8" s="6" t="s">
        <v>1893</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1450</v>
      </c>
      <c r="G11" s="3"/>
    </row>
    <row r="12" spans="3:8" s="1" customFormat="1" ht="28.5" outlineLevel="1" x14ac:dyDescent="0.2">
      <c r="C12" s="2"/>
      <c r="D12" s="15" t="s">
        <v>821</v>
      </c>
      <c r="E12" s="27">
        <v>100</v>
      </c>
      <c r="G12" s="3"/>
    </row>
    <row r="13" spans="3:8" s="1" customFormat="1" ht="28.5" outlineLevel="1" x14ac:dyDescent="0.2">
      <c r="C13" s="2"/>
      <c r="D13" s="15" t="s">
        <v>822</v>
      </c>
      <c r="E13" s="27">
        <v>1350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955</v>
      </c>
      <c r="G18" s="3"/>
    </row>
    <row r="19" spans="3:7" s="1" customFormat="1" ht="15" outlineLevel="1" x14ac:dyDescent="0.25">
      <c r="C19" s="2"/>
      <c r="D19" s="10" t="s">
        <v>827</v>
      </c>
      <c r="E19" s="6" t="s">
        <v>736</v>
      </c>
      <c r="G19" s="3"/>
    </row>
    <row r="20" spans="3:7" s="1" customFormat="1" outlineLevel="1" x14ac:dyDescent="0.2">
      <c r="C20" s="2"/>
      <c r="D20" s="9" t="s">
        <v>828</v>
      </c>
      <c r="E20" s="11" t="s">
        <v>254</v>
      </c>
      <c r="G20" s="3"/>
    </row>
    <row r="21" spans="3:7" s="1" customFormat="1" ht="45" outlineLevel="1" x14ac:dyDescent="0.25">
      <c r="C21" s="2"/>
      <c r="D21" s="10" t="s">
        <v>829</v>
      </c>
      <c r="E21" s="6" t="s">
        <v>966</v>
      </c>
      <c r="G21" s="3"/>
    </row>
    <row r="22" spans="3:7" s="1" customFormat="1" ht="29.25" outlineLevel="1" thickBot="1" x14ac:dyDescent="0.25">
      <c r="C22" s="2"/>
      <c r="D22" s="44" t="s">
        <v>830</v>
      </c>
      <c r="E22" s="45" t="s">
        <v>507</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931</v>
      </c>
      <c r="G26" s="3"/>
    </row>
    <row r="27" spans="3:7" s="1" customFormat="1" ht="45.75" outlineLevel="1" thickBot="1" x14ac:dyDescent="0.3">
      <c r="C27" s="2"/>
      <c r="D27" s="12" t="s">
        <v>833</v>
      </c>
      <c r="E27" s="31" t="s">
        <v>784</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542</v>
      </c>
      <c r="G29" s="3"/>
    </row>
    <row r="30" spans="3:7" s="1" customFormat="1" ht="30" outlineLevel="1" x14ac:dyDescent="0.25">
      <c r="C30" s="2"/>
      <c r="D30" s="10" t="s">
        <v>836</v>
      </c>
      <c r="E30" s="6" t="s">
        <v>124</v>
      </c>
      <c r="G30" s="3"/>
    </row>
    <row r="31" spans="3:7" s="1" customFormat="1" ht="45" outlineLevel="1" x14ac:dyDescent="0.25">
      <c r="C31" s="2"/>
      <c r="D31" s="10" t="s">
        <v>837</v>
      </c>
      <c r="E31" s="6" t="s">
        <v>743</v>
      </c>
      <c r="G31" s="3"/>
    </row>
    <row r="32" spans="3:7" s="1" customFormat="1" ht="30" outlineLevel="1" x14ac:dyDescent="0.25">
      <c r="C32" s="2"/>
      <c r="D32" s="10" t="s">
        <v>838</v>
      </c>
      <c r="E32" s="6" t="s">
        <v>745</v>
      </c>
      <c r="G32" s="3"/>
    </row>
    <row r="33" spans="3:7" s="1" customFormat="1" ht="30" outlineLevel="1" x14ac:dyDescent="0.25">
      <c r="C33" s="2"/>
      <c r="D33" s="10" t="s">
        <v>839</v>
      </c>
      <c r="E33" s="6" t="s">
        <v>1342</v>
      </c>
      <c r="G33" s="3"/>
    </row>
    <row r="34" spans="3:7" s="1" customFormat="1" ht="100.5" outlineLevel="1" thickBot="1" x14ac:dyDescent="0.25">
      <c r="C34" s="2"/>
      <c r="D34" s="16" t="s">
        <v>840</v>
      </c>
      <c r="E34" s="7" t="s">
        <v>1101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727</v>
      </c>
      <c r="G36" s="3"/>
    </row>
    <row r="37" spans="3:7" s="1" customFormat="1" ht="15" outlineLevel="1" x14ac:dyDescent="0.25">
      <c r="C37" s="2"/>
      <c r="D37" s="10" t="s">
        <v>844</v>
      </c>
      <c r="E37" s="6" t="s">
        <v>718</v>
      </c>
      <c r="G37" s="3"/>
    </row>
    <row r="38" spans="3:7" s="1" customFormat="1" ht="29.25" outlineLevel="1" x14ac:dyDescent="0.25">
      <c r="C38" s="2"/>
      <c r="D38" s="10" t="s">
        <v>845</v>
      </c>
      <c r="E38" s="6" t="s">
        <v>942</v>
      </c>
      <c r="G38" s="3"/>
    </row>
    <row r="39" spans="3:7" s="1" customFormat="1" ht="29.25" outlineLevel="1" x14ac:dyDescent="0.25">
      <c r="C39" s="2"/>
      <c r="D39" s="10" t="s">
        <v>846</v>
      </c>
      <c r="E39" s="6" t="s">
        <v>947</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720</v>
      </c>
      <c r="G42" s="3"/>
    </row>
    <row r="43" spans="3:7" s="1" customFormat="1" ht="15" outlineLevel="1" x14ac:dyDescent="0.25">
      <c r="C43" s="2"/>
      <c r="D43" s="10" t="s">
        <v>850</v>
      </c>
      <c r="E43" s="6" t="s">
        <v>718</v>
      </c>
      <c r="G43" s="3"/>
    </row>
    <row r="44" spans="3:7" s="1" customFormat="1" ht="15" outlineLevel="1" x14ac:dyDescent="0.25">
      <c r="C44" s="2"/>
      <c r="D44" s="10" t="s">
        <v>851</v>
      </c>
      <c r="E44" s="6" t="s">
        <v>718</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719</v>
      </c>
      <c r="G53" s="3"/>
    </row>
    <row r="54" spans="3:7" s="1" customFormat="1" ht="28.5" outlineLevel="1" x14ac:dyDescent="0.2">
      <c r="C54" s="2"/>
      <c r="D54" s="15" t="s">
        <v>856</v>
      </c>
      <c r="E54" s="27" t="s">
        <v>720</v>
      </c>
      <c r="G54" s="3"/>
    </row>
    <row r="55" spans="3:7" s="1" customFormat="1" ht="28.5" outlineLevel="1" x14ac:dyDescent="0.2">
      <c r="C55" s="2"/>
      <c r="D55" s="15" t="s">
        <v>857</v>
      </c>
      <c r="E55" s="27" t="s">
        <v>727</v>
      </c>
      <c r="G55" s="3"/>
    </row>
    <row r="56" spans="3:7" s="1" customFormat="1" outlineLevel="1" x14ac:dyDescent="0.2">
      <c r="C56" s="2"/>
      <c r="D56" s="15" t="s">
        <v>858</v>
      </c>
      <c r="E56" s="27" t="s">
        <v>718</v>
      </c>
      <c r="G56" s="3"/>
    </row>
    <row r="57" spans="3:7" s="1" customFormat="1" ht="28.5" outlineLevel="1" x14ac:dyDescent="0.2">
      <c r="C57" s="2"/>
      <c r="D57" s="15" t="s">
        <v>859</v>
      </c>
      <c r="E57" s="27" t="s">
        <v>718</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720</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57.75" outlineLevel="1" x14ac:dyDescent="0.25">
      <c r="C73" s="2"/>
      <c r="D73" s="10" t="s">
        <v>867</v>
      </c>
      <c r="E73" s="6" t="s">
        <v>1346</v>
      </c>
      <c r="G73" s="3"/>
    </row>
    <row r="74" spans="3:7" s="1" customFormat="1" ht="43.5" outlineLevel="1" x14ac:dyDescent="0.25">
      <c r="C74" s="2"/>
      <c r="D74" s="10" t="s">
        <v>868</v>
      </c>
      <c r="E74" s="6" t="s">
        <v>1056</v>
      </c>
      <c r="G74" s="3"/>
    </row>
    <row r="75" spans="3:7" s="1" customFormat="1" ht="57.75" outlineLevel="1" x14ac:dyDescent="0.25">
      <c r="C75" s="2"/>
      <c r="D75" s="10" t="s">
        <v>869</v>
      </c>
      <c r="E75" s="6" t="s">
        <v>1112</v>
      </c>
      <c r="G75" s="3"/>
    </row>
    <row r="76" spans="3:7" s="1" customFormat="1" ht="30" outlineLevel="1" x14ac:dyDescent="0.25">
      <c r="C76" s="2"/>
      <c r="D76" s="10" t="s">
        <v>870</v>
      </c>
      <c r="E76" s="6" t="s">
        <v>1204</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44.25" outlineLevel="1" thickTop="1" x14ac:dyDescent="0.25">
      <c r="C79" s="2"/>
      <c r="D79" s="13" t="s">
        <v>873</v>
      </c>
      <c r="E79" s="4" t="s">
        <v>936</v>
      </c>
      <c r="G79" s="3"/>
    </row>
    <row r="80" spans="3:7" s="1" customFormat="1" outlineLevel="1" x14ac:dyDescent="0.2">
      <c r="C80" s="2"/>
      <c r="D80" s="15" t="s">
        <v>874</v>
      </c>
      <c r="E80" s="27" t="s">
        <v>254</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718</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718</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782</v>
      </c>
      <c r="G90" s="3"/>
    </row>
    <row r="91" spans="3:7" s="1" customFormat="1" ht="43.5" outlineLevel="1" x14ac:dyDescent="0.25">
      <c r="C91" s="2"/>
      <c r="D91" s="10" t="s">
        <v>881</v>
      </c>
      <c r="E91" s="6" t="s">
        <v>715</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718</v>
      </c>
      <c r="G95" s="3"/>
    </row>
    <row r="96" spans="3:7" s="1" customFormat="1" ht="15" outlineLevel="1" x14ac:dyDescent="0.25">
      <c r="C96" s="2"/>
      <c r="D96" s="10" t="s">
        <v>884</v>
      </c>
      <c r="E96" s="6" t="s">
        <v>718</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718</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718</v>
      </c>
      <c r="G103" s="3"/>
    </row>
    <row r="104" spans="3:7" s="1" customFormat="1" ht="30.75" outlineLevel="1" thickBot="1" x14ac:dyDescent="0.3">
      <c r="C104" s="2"/>
      <c r="D104" s="12" t="s">
        <v>757</v>
      </c>
      <c r="E104" s="7" t="s">
        <v>718</v>
      </c>
      <c r="G104" s="3"/>
    </row>
    <row r="105" spans="3:7" s="1" customFormat="1" ht="19.5" thickTop="1" thickBot="1" x14ac:dyDescent="0.25">
      <c r="C105" s="2"/>
      <c r="D105" s="160" t="s">
        <v>861</v>
      </c>
      <c r="E105" s="161"/>
      <c r="G105" s="3"/>
    </row>
    <row r="106" spans="3:7" s="1" customFormat="1" ht="16.5" thickTop="1" thickBot="1" x14ac:dyDescent="0.3">
      <c r="C106" s="2"/>
      <c r="D106" s="46"/>
      <c r="E106" s="47" t="s">
        <v>1162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718</v>
      </c>
      <c r="G110" s="3"/>
    </row>
    <row r="111" spans="3:7" s="1" customFormat="1" ht="75.75" outlineLevel="1" thickBot="1" x14ac:dyDescent="0.3">
      <c r="C111" s="2"/>
      <c r="D111" s="12" t="s">
        <v>892</v>
      </c>
      <c r="E111" s="7" t="s">
        <v>720</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718</v>
      </c>
      <c r="G113" s="3"/>
    </row>
    <row r="114" spans="3:7" s="1" customFormat="1" ht="45.75" outlineLevel="1" thickBot="1" x14ac:dyDescent="0.3">
      <c r="C114" s="2"/>
      <c r="D114" s="12" t="s">
        <v>895</v>
      </c>
      <c r="E114" s="7" t="s">
        <v>720</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15.75" outlineLevel="1" thickTop="1" x14ac:dyDescent="0.25">
      <c r="C118" s="2"/>
      <c r="D118" s="13" t="s">
        <v>898</v>
      </c>
      <c r="E118" s="4" t="s">
        <v>746</v>
      </c>
      <c r="G118" s="3"/>
    </row>
    <row r="119" spans="3:7" s="1" customFormat="1" ht="58.5" outlineLevel="1" thickBot="1" x14ac:dyDescent="0.3">
      <c r="C119" s="2"/>
      <c r="D119" s="12" t="s">
        <v>899</v>
      </c>
      <c r="E119" s="7" t="s">
        <v>972</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1178</v>
      </c>
      <c r="G121" s="3"/>
    </row>
    <row r="122" spans="3:7" s="1" customFormat="1" ht="42.75" outlineLevel="1" x14ac:dyDescent="0.2">
      <c r="C122" s="2"/>
      <c r="D122" s="15" t="s">
        <v>902</v>
      </c>
      <c r="E122" s="6" t="s">
        <v>1167</v>
      </c>
      <c r="G122" s="3"/>
    </row>
    <row r="123" spans="3:7" s="1" customFormat="1" ht="42.75" outlineLevel="1" x14ac:dyDescent="0.2">
      <c r="C123" s="2"/>
      <c r="D123" s="15" t="s">
        <v>903</v>
      </c>
      <c r="E123" s="6" t="s">
        <v>1187</v>
      </c>
      <c r="G123" s="3"/>
    </row>
    <row r="124" spans="3:7" s="1" customFormat="1" ht="43.5" outlineLevel="1" thickBot="1" x14ac:dyDescent="0.25">
      <c r="C124" s="2"/>
      <c r="D124" s="16" t="s">
        <v>904</v>
      </c>
      <c r="E124" s="7" t="s">
        <v>1187</v>
      </c>
      <c r="G124" s="3"/>
    </row>
    <row r="125" spans="3:7" s="1" customFormat="1" ht="15.75" thickTop="1" thickBot="1" x14ac:dyDescent="0.25">
      <c r="C125" s="2"/>
      <c r="D125" s="160" t="s">
        <v>1425</v>
      </c>
      <c r="E125" s="161" t="s">
        <v>251</v>
      </c>
      <c r="G125" s="3"/>
    </row>
    <row r="126" spans="3:7" s="1" customFormat="1" ht="30" outlineLevel="1" thickTop="1" x14ac:dyDescent="0.25">
      <c r="C126" s="2"/>
      <c r="D126" s="13" t="s">
        <v>905</v>
      </c>
      <c r="E126" s="4" t="s">
        <v>752</v>
      </c>
      <c r="G126" s="3"/>
    </row>
    <row r="127" spans="3:7" s="1" customFormat="1" ht="200.25" outlineLevel="1" x14ac:dyDescent="0.25">
      <c r="C127" s="2"/>
      <c r="D127" s="10" t="s">
        <v>906</v>
      </c>
      <c r="E127" s="6" t="s">
        <v>988</v>
      </c>
      <c r="G127" s="3"/>
    </row>
    <row r="128" spans="3:7" s="1" customFormat="1" ht="86.25" outlineLevel="1" x14ac:dyDescent="0.25">
      <c r="C128" s="2"/>
      <c r="D128" s="10" t="s">
        <v>907</v>
      </c>
      <c r="E128" s="6" t="s">
        <v>1025</v>
      </c>
      <c r="G128" s="3"/>
    </row>
    <row r="129" spans="3:7" s="1" customFormat="1" ht="30" outlineLevel="1" x14ac:dyDescent="0.25">
      <c r="C129" s="2"/>
      <c r="D129" s="10" t="s">
        <v>1474</v>
      </c>
      <c r="E129" s="19" t="s">
        <v>1689</v>
      </c>
      <c r="G129" s="3"/>
    </row>
    <row r="130" spans="3:7" s="1" customFormat="1" outlineLevel="1" x14ac:dyDescent="0.2">
      <c r="C130" s="2"/>
      <c r="D130" s="9" t="s">
        <v>828</v>
      </c>
      <c r="E130" s="11" t="s">
        <v>1688</v>
      </c>
      <c r="G130" s="3"/>
    </row>
    <row r="131" spans="3:7" s="1" customFormat="1" ht="30" outlineLevel="1" x14ac:dyDescent="0.25">
      <c r="C131" s="2"/>
      <c r="D131" s="10" t="s">
        <v>772</v>
      </c>
      <c r="E131" s="19" t="s">
        <v>1208</v>
      </c>
      <c r="G131" s="3"/>
    </row>
    <row r="132" spans="3:7" s="1" customFormat="1" ht="28.5" outlineLevel="1" x14ac:dyDescent="0.2">
      <c r="C132" s="2"/>
      <c r="D132" s="9" t="s">
        <v>828</v>
      </c>
      <c r="E132" s="11" t="s">
        <v>578</v>
      </c>
      <c r="G132" s="3"/>
    </row>
    <row r="133" spans="3:7" s="1" customFormat="1" ht="15" outlineLevel="1" x14ac:dyDescent="0.25">
      <c r="C133" s="2"/>
      <c r="D133" s="97" t="s">
        <v>908</v>
      </c>
      <c r="E133" s="6"/>
      <c r="G133" s="3"/>
    </row>
    <row r="134" spans="3:7" s="1" customFormat="1" outlineLevel="1" x14ac:dyDescent="0.2">
      <c r="C134" s="2"/>
      <c r="D134" s="15" t="s">
        <v>909</v>
      </c>
      <c r="E134" s="19" t="s">
        <v>1170</v>
      </c>
      <c r="G134" s="3"/>
    </row>
    <row r="135" spans="3:7" s="1" customFormat="1" outlineLevel="1" x14ac:dyDescent="0.2">
      <c r="C135" s="2"/>
      <c r="D135" s="15" t="s">
        <v>910</v>
      </c>
      <c r="E135" s="19" t="s">
        <v>1171</v>
      </c>
      <c r="G135" s="3"/>
    </row>
    <row r="136" spans="3:7" s="1" customFormat="1" outlineLevel="1" x14ac:dyDescent="0.2">
      <c r="C136" s="2"/>
      <c r="D136" s="15" t="s">
        <v>911</v>
      </c>
      <c r="E136" s="19" t="s">
        <v>1172</v>
      </c>
      <c r="G136" s="3"/>
    </row>
    <row r="137" spans="3:7" s="1" customFormat="1" outlineLevel="1" x14ac:dyDescent="0.2">
      <c r="C137" s="2"/>
      <c r="D137" s="9" t="s">
        <v>912</v>
      </c>
      <c r="E137" s="11">
        <v>0</v>
      </c>
      <c r="G137" s="3"/>
    </row>
    <row r="138" spans="3:7" s="1" customFormat="1" ht="30.75" outlineLevel="1" thickBot="1" x14ac:dyDescent="0.3">
      <c r="C138" s="2"/>
      <c r="D138" s="12" t="s">
        <v>913</v>
      </c>
      <c r="E138" s="14">
        <v>0</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86D48D6C-E093-4DBB-A4B6-AD7993033FB5}"/>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FCA3D-EFDA-49B4-9AEA-E178FB79ADA6}">
  <sheetPr codeName="Tabelle121">
    <outlinePr summaryBelow="0"/>
  </sheetPr>
  <dimension ref="A1:EY167"/>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1905</v>
      </c>
      <c r="G1" s="111" t="s">
        <v>915</v>
      </c>
    </row>
    <row r="2" spans="3:8" s="1" customFormat="1" ht="29.25" thickTop="1" thickBot="1" x14ac:dyDescent="0.45">
      <c r="C2" s="2"/>
      <c r="D2" s="165" t="s">
        <v>815</v>
      </c>
      <c r="E2" s="166"/>
      <c r="G2" s="3"/>
    </row>
    <row r="3" spans="3:8" s="1" customFormat="1" ht="58.5" outlineLevel="1" thickTop="1" x14ac:dyDescent="0.25">
      <c r="C3" s="2"/>
      <c r="D3" s="13" t="s">
        <v>816</v>
      </c>
      <c r="E3" s="4" t="s">
        <v>1856</v>
      </c>
      <c r="G3" s="3"/>
      <c r="H3" s="5"/>
    </row>
    <row r="4" spans="3:8" s="1" customFormat="1" ht="15" outlineLevel="1" x14ac:dyDescent="0.25">
      <c r="C4" s="2"/>
      <c r="D4" s="10" t="s">
        <v>817</v>
      </c>
      <c r="E4" s="6" t="s">
        <v>1869</v>
      </c>
      <c r="G4" s="3"/>
    </row>
    <row r="5" spans="3:8" s="1" customFormat="1" ht="15" outlineLevel="1" x14ac:dyDescent="0.25">
      <c r="C5" s="2"/>
      <c r="D5" s="10" t="s">
        <v>721</v>
      </c>
      <c r="E5" s="6" t="s">
        <v>1906</v>
      </c>
      <c r="G5" s="3"/>
    </row>
    <row r="6" spans="3:8" s="1" customFormat="1" ht="15" outlineLevel="1" x14ac:dyDescent="0.25">
      <c r="C6" s="2"/>
      <c r="D6" s="10" t="s">
        <v>712</v>
      </c>
      <c r="E6" s="6" t="s">
        <v>1823</v>
      </c>
      <c r="G6" s="3"/>
    </row>
    <row r="7" spans="3:8" s="1" customFormat="1" ht="15" outlineLevel="1" x14ac:dyDescent="0.25">
      <c r="C7" s="2"/>
      <c r="D7" s="10" t="s">
        <v>738</v>
      </c>
      <c r="E7" s="6" t="s">
        <v>1824</v>
      </c>
      <c r="G7" s="3"/>
    </row>
    <row r="8" spans="3:8" s="1" customFormat="1" ht="15" outlineLevel="1" x14ac:dyDescent="0.25">
      <c r="C8" s="2"/>
      <c r="D8" s="10" t="s">
        <v>737</v>
      </c>
      <c r="E8" s="6" t="s">
        <v>1903</v>
      </c>
      <c r="G8" s="3"/>
    </row>
    <row r="9" spans="3:8" s="1" customFormat="1" ht="30" outlineLevel="1" x14ac:dyDescent="0.25">
      <c r="C9" s="2"/>
      <c r="D9" s="10" t="s">
        <v>818</v>
      </c>
      <c r="E9" s="6" t="s">
        <v>1825</v>
      </c>
      <c r="G9" s="3"/>
    </row>
    <row r="10" spans="3:8" s="1" customFormat="1" outlineLevel="1" x14ac:dyDescent="0.2">
      <c r="C10" s="2"/>
      <c r="D10" s="72" t="s">
        <v>819</v>
      </c>
      <c r="E10" s="55" t="s">
        <v>1857</v>
      </c>
      <c r="G10" s="3"/>
    </row>
    <row r="11" spans="3:8" s="1" customFormat="1" ht="60" outlineLevel="1" x14ac:dyDescent="0.25">
      <c r="C11" s="2"/>
      <c r="D11" s="10" t="s">
        <v>820</v>
      </c>
      <c r="E11" s="6">
        <v>210</v>
      </c>
      <c r="G11" s="3"/>
    </row>
    <row r="12" spans="3:8" s="1" customFormat="1" ht="28.5" outlineLevel="1" x14ac:dyDescent="0.2">
      <c r="C12" s="2"/>
      <c r="D12" s="15" t="s">
        <v>821</v>
      </c>
      <c r="E12" s="27">
        <v>210</v>
      </c>
      <c r="G12" s="3"/>
    </row>
    <row r="13" spans="3:8" s="1" customFormat="1" ht="28.5" outlineLevel="1" x14ac:dyDescent="0.2">
      <c r="C13" s="2"/>
      <c r="D13" s="15" t="s">
        <v>822</v>
      </c>
      <c r="E13" s="27"/>
      <c r="G13" s="3"/>
    </row>
    <row r="14" spans="3:8" s="1" customFormat="1" ht="15" outlineLevel="1" thickBot="1" x14ac:dyDescent="0.25">
      <c r="C14" s="2"/>
      <c r="D14" s="16" t="s">
        <v>823</v>
      </c>
      <c r="E14" s="91"/>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739</v>
      </c>
      <c r="G18" s="3"/>
    </row>
    <row r="19" spans="3:7" s="1" customFormat="1" ht="15" outlineLevel="1" x14ac:dyDescent="0.25">
      <c r="C19" s="2"/>
      <c r="D19" s="10" t="s">
        <v>827</v>
      </c>
      <c r="E19" s="6" t="s">
        <v>735</v>
      </c>
      <c r="G19" s="3"/>
    </row>
    <row r="20" spans="3:7" s="1" customFormat="1" outlineLevel="1" x14ac:dyDescent="0.2">
      <c r="C20" s="2"/>
      <c r="D20" s="9" t="s">
        <v>828</v>
      </c>
      <c r="E20" s="11" t="s">
        <v>1835</v>
      </c>
      <c r="G20" s="3"/>
    </row>
    <row r="21" spans="3:7" s="1" customFormat="1" ht="45" outlineLevel="1" x14ac:dyDescent="0.25">
      <c r="C21" s="2"/>
      <c r="D21" s="10" t="s">
        <v>829</v>
      </c>
      <c r="E21" s="6" t="s">
        <v>739</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v>100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1839</v>
      </c>
      <c r="G29" s="3"/>
    </row>
    <row r="30" spans="3:7" s="1" customFormat="1" ht="30" outlineLevel="1" x14ac:dyDescent="0.25">
      <c r="C30" s="2"/>
      <c r="D30" s="10" t="s">
        <v>836</v>
      </c>
      <c r="E30" s="6" t="s">
        <v>37</v>
      </c>
      <c r="G30" s="3"/>
    </row>
    <row r="31" spans="3:7" s="1" customFormat="1" ht="45" outlineLevel="1" x14ac:dyDescent="0.25">
      <c r="C31" s="2"/>
      <c r="D31" s="10" t="s">
        <v>837</v>
      </c>
      <c r="E31" s="6" t="s">
        <v>742</v>
      </c>
      <c r="G31" s="3"/>
    </row>
    <row r="32" spans="3:7" s="1" customFormat="1" ht="30" outlineLevel="1" x14ac:dyDescent="0.25">
      <c r="C32" s="2"/>
      <c r="D32" s="10" t="s">
        <v>838</v>
      </c>
      <c r="E32" s="6" t="s">
        <v>745</v>
      </c>
      <c r="G32" s="3"/>
    </row>
    <row r="33" spans="3:7" s="1" customFormat="1" ht="30" outlineLevel="1" x14ac:dyDescent="0.25">
      <c r="C33" s="2"/>
      <c r="D33" s="10" t="s">
        <v>839</v>
      </c>
      <c r="E33" s="6" t="s">
        <v>1343</v>
      </c>
      <c r="G33" s="3"/>
    </row>
    <row r="34" spans="3:7" s="1" customFormat="1" ht="29.25" outlineLevel="1" thickBot="1" x14ac:dyDescent="0.25">
      <c r="C34" s="2"/>
      <c r="D34" s="16" t="s">
        <v>840</v>
      </c>
      <c r="E34" s="7" t="s">
        <v>733</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727</v>
      </c>
      <c r="G37" s="3"/>
    </row>
    <row r="38" spans="3:7" s="1" customFormat="1" ht="15" outlineLevel="1" x14ac:dyDescent="0.25">
      <c r="C38" s="2"/>
      <c r="D38" s="10" t="s">
        <v>845</v>
      </c>
      <c r="E38" s="6" t="s">
        <v>729</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728</v>
      </c>
      <c r="G44" s="3"/>
    </row>
    <row r="45" spans="3:7" s="1" customFormat="1" ht="15.75" outlineLevel="1" thickBot="1" x14ac:dyDescent="0.3">
      <c r="C45" s="2"/>
      <c r="D45" s="12" t="s">
        <v>852</v>
      </c>
      <c r="E45" s="7" t="s">
        <v>733</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720</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720</v>
      </c>
      <c r="G53" s="3"/>
    </row>
    <row r="54" spans="3:7" s="1" customFormat="1" ht="28.5" outlineLevel="1" x14ac:dyDescent="0.2">
      <c r="C54" s="2"/>
      <c r="D54" s="15" t="s">
        <v>856</v>
      </c>
      <c r="E54" s="27" t="s">
        <v>728</v>
      </c>
      <c r="G54" s="3"/>
    </row>
    <row r="55" spans="3:7" s="1" customFormat="1" ht="28.5" outlineLevel="1" x14ac:dyDescent="0.2">
      <c r="C55" s="2"/>
      <c r="D55" s="15" t="s">
        <v>857</v>
      </c>
      <c r="E55" s="27" t="s">
        <v>728</v>
      </c>
      <c r="G55" s="3"/>
    </row>
    <row r="56" spans="3:7" s="1" customFormat="1" outlineLevel="1" x14ac:dyDescent="0.2">
      <c r="C56" s="2"/>
      <c r="D56" s="15" t="s">
        <v>858</v>
      </c>
      <c r="E56" s="27" t="s">
        <v>720</v>
      </c>
      <c r="G56" s="3"/>
    </row>
    <row r="57" spans="3:7" s="1" customFormat="1" ht="28.5" outlineLevel="1" x14ac:dyDescent="0.2">
      <c r="C57" s="2"/>
      <c r="D57" s="15" t="s">
        <v>859</v>
      </c>
      <c r="E57" s="27" t="s">
        <v>720</v>
      </c>
      <c r="G57" s="3"/>
    </row>
    <row r="58" spans="3:7" s="1" customFormat="1" ht="29.25" outlineLevel="1" thickBot="1" x14ac:dyDescent="0.25">
      <c r="C58" s="2"/>
      <c r="D58" s="16" t="s">
        <v>860</v>
      </c>
      <c r="E58" s="91" t="s">
        <v>1870</v>
      </c>
      <c r="G58" s="3"/>
    </row>
    <row r="59" spans="3:7" s="1" customFormat="1" ht="19.5" thickTop="1" thickBot="1" x14ac:dyDescent="0.25">
      <c r="C59" s="2"/>
      <c r="D59" s="160" t="s">
        <v>861</v>
      </c>
      <c r="E59" s="161"/>
      <c r="G59" s="3"/>
    </row>
    <row r="60" spans="3:7" s="1" customFormat="1" ht="16.5" thickTop="1" thickBot="1" x14ac:dyDescent="0.3">
      <c r="C60" s="2"/>
      <c r="D60" s="46"/>
      <c r="E60" s="47" t="s">
        <v>733</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719</v>
      </c>
      <c r="F64" s="18"/>
      <c r="G64" s="3"/>
    </row>
    <row r="65" spans="3:7" s="1" customFormat="1" ht="15.75" outlineLevel="1" thickBot="1" x14ac:dyDescent="0.3">
      <c r="C65" s="2"/>
      <c r="D65" s="12" t="s">
        <v>4</v>
      </c>
      <c r="E65" s="7" t="s">
        <v>720</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719</v>
      </c>
      <c r="G67" s="3"/>
    </row>
    <row r="68" spans="3:7" s="1" customFormat="1" ht="15" outlineLevel="1" x14ac:dyDescent="0.25">
      <c r="C68" s="2"/>
      <c r="D68" s="10" t="s">
        <v>762</v>
      </c>
      <c r="E68" s="6" t="s">
        <v>719</v>
      </c>
      <c r="G68" s="3"/>
    </row>
    <row r="69" spans="3:7" s="1" customFormat="1" ht="15.75" outlineLevel="1" thickBot="1" x14ac:dyDescent="0.3">
      <c r="C69" s="2"/>
      <c r="D69" s="12" t="s">
        <v>763</v>
      </c>
      <c r="E69" s="7" t="s">
        <v>719</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774</v>
      </c>
      <c r="G73" s="3"/>
    </row>
    <row r="74" spans="3:7" s="1" customFormat="1" ht="15" outlineLevel="1" x14ac:dyDescent="0.25">
      <c r="C74" s="2"/>
      <c r="D74" s="10" t="s">
        <v>868</v>
      </c>
      <c r="E74" s="6" t="s">
        <v>779</v>
      </c>
      <c r="G74" s="3"/>
    </row>
    <row r="75" spans="3:7" s="1" customFormat="1" ht="30" outlineLevel="1" x14ac:dyDescent="0.25">
      <c r="C75" s="2"/>
      <c r="D75" s="10" t="s">
        <v>869</v>
      </c>
      <c r="E75" s="6" t="s">
        <v>717</v>
      </c>
      <c r="G75" s="3"/>
    </row>
    <row r="76" spans="3:7" s="1" customFormat="1" ht="30" outlineLevel="1" x14ac:dyDescent="0.25">
      <c r="C76" s="2"/>
      <c r="D76" s="10" t="s">
        <v>870</v>
      </c>
      <c r="E76" s="6" t="s">
        <v>1871</v>
      </c>
      <c r="G76" s="164"/>
    </row>
    <row r="77" spans="3:7" s="1" customFormat="1" ht="15" outlineLevel="1" thickBot="1" x14ac:dyDescent="0.25">
      <c r="C77" s="2"/>
      <c r="D77" s="44" t="s">
        <v>871</v>
      </c>
      <c r="E77" s="45" t="s">
        <v>1830</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726</v>
      </c>
      <c r="G79" s="3"/>
    </row>
    <row r="80" spans="3:7" s="1" customFormat="1" outlineLevel="1" x14ac:dyDescent="0.2">
      <c r="C80" s="2"/>
      <c r="D80" s="15" t="s">
        <v>874</v>
      </c>
      <c r="E80" s="27" t="s">
        <v>254</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720</v>
      </c>
      <c r="G83" s="3"/>
    </row>
    <row r="84" spans="3:7" s="1" customFormat="1" ht="30" outlineLevel="1" x14ac:dyDescent="0.25">
      <c r="C84" s="2"/>
      <c r="D84" s="10" t="s">
        <v>758</v>
      </c>
      <c r="E84" s="6" t="s">
        <v>720</v>
      </c>
      <c r="G84" s="3"/>
    </row>
    <row r="85" spans="3:7" s="1" customFormat="1" ht="60" outlineLevel="1" x14ac:dyDescent="0.25">
      <c r="C85" s="2"/>
      <c r="D85" s="10" t="s">
        <v>765</v>
      </c>
      <c r="E85" s="6" t="s">
        <v>718</v>
      </c>
      <c r="G85" s="3"/>
    </row>
    <row r="86" spans="3:7" s="1" customFormat="1" ht="30" outlineLevel="1" x14ac:dyDescent="0.25">
      <c r="C86" s="2"/>
      <c r="D86" s="10" t="s">
        <v>760</v>
      </c>
      <c r="E86" s="6" t="s">
        <v>720</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1342</v>
      </c>
      <c r="G90" s="3"/>
    </row>
    <row r="91" spans="3:7" s="1" customFormat="1" ht="30" outlineLevel="1" x14ac:dyDescent="0.25">
      <c r="C91" s="2"/>
      <c r="D91" s="10" t="s">
        <v>881</v>
      </c>
      <c r="E91" s="6" t="s">
        <v>720</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720</v>
      </c>
      <c r="G95" s="3"/>
    </row>
    <row r="96" spans="3:7" s="1" customFormat="1" ht="15" outlineLevel="1" x14ac:dyDescent="0.25">
      <c r="C96" s="2"/>
      <c r="D96" s="10" t="s">
        <v>884</v>
      </c>
      <c r="E96" s="6" t="s">
        <v>720</v>
      </c>
      <c r="G96" s="3"/>
    </row>
    <row r="97" spans="3:7" s="1" customFormat="1" ht="15.75" outlineLevel="1" thickBot="1" x14ac:dyDescent="0.3">
      <c r="C97" s="2"/>
      <c r="D97" s="12" t="s">
        <v>885</v>
      </c>
      <c r="E97" s="7" t="s">
        <v>733</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719</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719</v>
      </c>
      <c r="G103" s="3"/>
    </row>
    <row r="104" spans="3:7" s="1" customFormat="1" ht="30.75" outlineLevel="1" thickBot="1" x14ac:dyDescent="0.3">
      <c r="C104" s="2"/>
      <c r="D104" s="12" t="s">
        <v>757</v>
      </c>
      <c r="E104" s="7" t="s">
        <v>720</v>
      </c>
      <c r="G104" s="3"/>
    </row>
    <row r="105" spans="3:7" s="1" customFormat="1" ht="19.5" thickTop="1" thickBot="1" x14ac:dyDescent="0.25">
      <c r="C105" s="2"/>
      <c r="D105" s="160" t="s">
        <v>861</v>
      </c>
      <c r="E105" s="161"/>
      <c r="G105" s="3"/>
    </row>
    <row r="106" spans="3:7" s="1" customFormat="1" ht="16.5" thickTop="1" thickBot="1" x14ac:dyDescent="0.3">
      <c r="C106" s="2"/>
      <c r="D106" s="46"/>
      <c r="E106" s="47" t="s">
        <v>733</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720</v>
      </c>
      <c r="G110" s="3"/>
    </row>
    <row r="111" spans="3:7" s="1" customFormat="1" ht="75.75" outlineLevel="1" thickBot="1" x14ac:dyDescent="0.3">
      <c r="C111" s="2"/>
      <c r="D111" s="12" t="s">
        <v>892</v>
      </c>
      <c r="E111" s="7" t="s">
        <v>720</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720</v>
      </c>
      <c r="G113" s="3"/>
    </row>
    <row r="114" spans="3:7" s="1" customFormat="1" ht="45.75" outlineLevel="1" thickBot="1" x14ac:dyDescent="0.3">
      <c r="C114" s="2"/>
      <c r="D114" s="12" t="s">
        <v>895</v>
      </c>
      <c r="E114" s="7" t="s">
        <v>720</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44.25" outlineLevel="1" thickTop="1" x14ac:dyDescent="0.25">
      <c r="C118" s="2"/>
      <c r="D118" s="13" t="s">
        <v>898</v>
      </c>
      <c r="E118" s="4" t="s">
        <v>1506</v>
      </c>
      <c r="G118" s="3"/>
    </row>
    <row r="119" spans="3:7" s="1" customFormat="1" ht="15.75" outlineLevel="1" thickBot="1" x14ac:dyDescent="0.3">
      <c r="C119" s="2"/>
      <c r="D119" s="12" t="s">
        <v>899</v>
      </c>
      <c r="E119" s="7" t="s">
        <v>749</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1872</v>
      </c>
      <c r="G121" s="3"/>
    </row>
    <row r="122" spans="3:7" s="1" customFormat="1" ht="42.75" outlineLevel="1" x14ac:dyDescent="0.2">
      <c r="C122" s="2"/>
      <c r="D122" s="15" t="s">
        <v>902</v>
      </c>
      <c r="E122" s="6" t="s">
        <v>1873</v>
      </c>
      <c r="G122" s="3"/>
    </row>
    <row r="123" spans="3:7" s="1" customFormat="1" ht="42.75" outlineLevel="1" x14ac:dyDescent="0.2">
      <c r="C123" s="2"/>
      <c r="D123" s="15" t="s">
        <v>903</v>
      </c>
      <c r="E123" s="6" t="s">
        <v>1179</v>
      </c>
      <c r="G123" s="3"/>
    </row>
    <row r="124" spans="3:7" s="1" customFormat="1" ht="43.5" outlineLevel="1" thickBot="1" x14ac:dyDescent="0.25">
      <c r="C124" s="2"/>
      <c r="D124" s="16" t="s">
        <v>904</v>
      </c>
      <c r="E124" s="7" t="s">
        <v>1167</v>
      </c>
      <c r="G124" s="3"/>
    </row>
    <row r="125" spans="3:7" s="1" customFormat="1" ht="15.75" thickTop="1" thickBot="1" x14ac:dyDescent="0.25">
      <c r="C125" s="2"/>
      <c r="D125" s="160" t="s">
        <v>1874</v>
      </c>
      <c r="E125" s="161" t="s">
        <v>247</v>
      </c>
      <c r="G125" s="3"/>
    </row>
    <row r="126" spans="3:7" s="1" customFormat="1" ht="30" outlineLevel="1" thickTop="1" x14ac:dyDescent="0.25">
      <c r="C126" s="2"/>
      <c r="D126" s="13" t="s">
        <v>905</v>
      </c>
      <c r="E126" s="4" t="s">
        <v>752</v>
      </c>
      <c r="G126" s="3"/>
    </row>
    <row r="127" spans="3:7" s="1" customFormat="1" ht="43.5" outlineLevel="1" x14ac:dyDescent="0.25">
      <c r="C127" s="2"/>
      <c r="D127" s="10" t="s">
        <v>906</v>
      </c>
      <c r="E127" s="6" t="s">
        <v>1840</v>
      </c>
      <c r="G127" s="3"/>
    </row>
    <row r="128" spans="3:7" s="1" customFormat="1" ht="57.75" outlineLevel="1" x14ac:dyDescent="0.25">
      <c r="C128" s="2"/>
      <c r="D128" s="10" t="s">
        <v>907</v>
      </c>
      <c r="E128" s="6" t="s">
        <v>1039</v>
      </c>
      <c r="G128" s="3"/>
    </row>
    <row r="129" spans="3:7" s="1" customFormat="1" ht="30" outlineLevel="1" x14ac:dyDescent="0.25">
      <c r="C129" s="2"/>
      <c r="D129" s="10" t="s">
        <v>1474</v>
      </c>
      <c r="E129" s="19" t="s">
        <v>1875</v>
      </c>
      <c r="G129" s="3"/>
    </row>
    <row r="130" spans="3:7" s="1" customFormat="1" outlineLevel="1" x14ac:dyDescent="0.2">
      <c r="C130" s="2"/>
      <c r="D130" s="9" t="s">
        <v>828</v>
      </c>
      <c r="E130" s="11" t="s">
        <v>1842</v>
      </c>
      <c r="G130" s="3"/>
    </row>
    <row r="131" spans="3:7" s="1" customFormat="1" ht="30" outlineLevel="1" x14ac:dyDescent="0.25">
      <c r="C131" s="2"/>
      <c r="D131" s="10" t="s">
        <v>772</v>
      </c>
      <c r="E131" s="19" t="s">
        <v>1876</v>
      </c>
      <c r="G131" s="3"/>
    </row>
    <row r="132" spans="3:7" s="1" customFormat="1" outlineLevel="1" x14ac:dyDescent="0.2">
      <c r="C132" s="2"/>
      <c r="D132" s="9" t="s">
        <v>828</v>
      </c>
      <c r="E132" s="11" t="s">
        <v>1843</v>
      </c>
      <c r="G132" s="3"/>
    </row>
    <row r="133" spans="3:7" s="1" customFormat="1" ht="15" outlineLevel="1" x14ac:dyDescent="0.25">
      <c r="C133" s="2"/>
      <c r="D133" s="97" t="s">
        <v>908</v>
      </c>
      <c r="E133" s="6"/>
      <c r="G133" s="3"/>
    </row>
    <row r="134" spans="3:7" s="1" customFormat="1" outlineLevel="1" x14ac:dyDescent="0.2">
      <c r="C134" s="2"/>
      <c r="D134" s="15" t="s">
        <v>909</v>
      </c>
      <c r="E134" s="19" t="s">
        <v>734</v>
      </c>
      <c r="G134" s="3"/>
    </row>
    <row r="135" spans="3:7" s="1" customFormat="1" outlineLevel="1" x14ac:dyDescent="0.2">
      <c r="C135" s="2"/>
      <c r="D135" s="15" t="s">
        <v>910</v>
      </c>
      <c r="E135" s="19" t="s">
        <v>734</v>
      </c>
      <c r="G135" s="3"/>
    </row>
    <row r="136" spans="3:7" s="1" customFormat="1" outlineLevel="1" x14ac:dyDescent="0.2">
      <c r="C136" s="2"/>
      <c r="D136" s="15" t="s">
        <v>911</v>
      </c>
      <c r="E136" s="19" t="s">
        <v>734</v>
      </c>
      <c r="G136" s="3"/>
    </row>
    <row r="137" spans="3:7" s="1" customFormat="1" outlineLevel="1" x14ac:dyDescent="0.2">
      <c r="C137" s="2"/>
      <c r="D137" s="9" t="s">
        <v>912</v>
      </c>
      <c r="E137" s="11">
        <v>0</v>
      </c>
      <c r="G137" s="3"/>
    </row>
    <row r="138" spans="3:7" s="1" customFormat="1" ht="30.75" outlineLevel="1" thickBot="1" x14ac:dyDescent="0.3">
      <c r="C138" s="2"/>
      <c r="D138" s="12" t="s">
        <v>913</v>
      </c>
      <c r="E138" s="14">
        <v>0</v>
      </c>
      <c r="G138" s="3"/>
    </row>
    <row r="139" spans="3:7" s="1" customFormat="1" ht="15.75" thickTop="1" thickBot="1" x14ac:dyDescent="0.25">
      <c r="C139" s="2"/>
      <c r="D139" s="160" t="s">
        <v>1877</v>
      </c>
      <c r="E139" s="161" t="s">
        <v>248</v>
      </c>
      <c r="G139" s="3"/>
    </row>
    <row r="140" spans="3:7" s="1" customFormat="1" ht="15.75" outlineLevel="1" thickTop="1" x14ac:dyDescent="0.25">
      <c r="C140" s="2"/>
      <c r="D140" s="13" t="s">
        <v>905</v>
      </c>
      <c r="E140" s="4" t="s">
        <v>755</v>
      </c>
      <c r="G140" s="3"/>
    </row>
    <row r="141" spans="3:7" s="1" customFormat="1" ht="43.5" outlineLevel="1" x14ac:dyDescent="0.25">
      <c r="C141" s="2"/>
      <c r="D141" s="10" t="s">
        <v>906</v>
      </c>
      <c r="E141" s="6" t="s">
        <v>1840</v>
      </c>
      <c r="G141" s="3"/>
    </row>
    <row r="142" spans="3:7" s="1" customFormat="1" ht="57.75" outlineLevel="1" x14ac:dyDescent="0.25">
      <c r="C142" s="2"/>
      <c r="D142" s="10" t="s">
        <v>907</v>
      </c>
      <c r="E142" s="6" t="s">
        <v>1039</v>
      </c>
      <c r="G142" s="3"/>
    </row>
    <row r="143" spans="3:7" s="1" customFormat="1" ht="30" outlineLevel="1" x14ac:dyDescent="0.25">
      <c r="C143" s="2"/>
      <c r="D143" s="10" t="s">
        <v>1474</v>
      </c>
      <c r="E143" s="19" t="s">
        <v>1878</v>
      </c>
      <c r="G143" s="3"/>
    </row>
    <row r="144" spans="3:7" s="1" customFormat="1" outlineLevel="1" x14ac:dyDescent="0.2">
      <c r="C144" s="2"/>
      <c r="D144" s="9" t="s">
        <v>828</v>
      </c>
      <c r="E144" s="11" t="s">
        <v>1848</v>
      </c>
      <c r="G144" s="3"/>
    </row>
    <row r="145" spans="3:7" s="1" customFormat="1" ht="30" outlineLevel="1" x14ac:dyDescent="0.25">
      <c r="C145" s="2"/>
      <c r="D145" s="10" t="s">
        <v>772</v>
      </c>
      <c r="E145" s="19" t="s">
        <v>1879</v>
      </c>
      <c r="G145" s="3"/>
    </row>
    <row r="146" spans="3:7" s="1" customFormat="1" ht="28.5" outlineLevel="1" x14ac:dyDescent="0.2">
      <c r="C146" s="2"/>
      <c r="D146" s="9" t="s">
        <v>828</v>
      </c>
      <c r="E146" s="11" t="s">
        <v>1849</v>
      </c>
      <c r="G146" s="3"/>
    </row>
    <row r="147" spans="3:7" s="1" customFormat="1" ht="15" outlineLevel="1" x14ac:dyDescent="0.25">
      <c r="C147" s="2"/>
      <c r="D147" s="97" t="s">
        <v>908</v>
      </c>
      <c r="E147" s="6"/>
      <c r="G147" s="3"/>
    </row>
    <row r="148" spans="3:7" s="1" customFormat="1" outlineLevel="1" x14ac:dyDescent="0.2">
      <c r="C148" s="2"/>
      <c r="D148" s="15" t="s">
        <v>909</v>
      </c>
      <c r="E148" s="19" t="s">
        <v>734</v>
      </c>
      <c r="G148" s="3"/>
    </row>
    <row r="149" spans="3:7" s="1" customFormat="1" outlineLevel="1" x14ac:dyDescent="0.2">
      <c r="C149" s="2"/>
      <c r="D149" s="15" t="s">
        <v>910</v>
      </c>
      <c r="E149" s="19" t="s">
        <v>734</v>
      </c>
      <c r="G149" s="3"/>
    </row>
    <row r="150" spans="3:7" s="1" customFormat="1" outlineLevel="1" x14ac:dyDescent="0.2">
      <c r="C150" s="2"/>
      <c r="D150" s="15" t="s">
        <v>911</v>
      </c>
      <c r="E150" s="19" t="s">
        <v>734</v>
      </c>
      <c r="G150" s="3"/>
    </row>
    <row r="151" spans="3:7" s="1" customFormat="1" outlineLevel="1" x14ac:dyDescent="0.2">
      <c r="C151" s="2"/>
      <c r="D151" s="9" t="s">
        <v>912</v>
      </c>
      <c r="E151" s="11">
        <v>0</v>
      </c>
      <c r="G151" s="3"/>
    </row>
    <row r="152" spans="3:7" s="1" customFormat="1" ht="30.75" outlineLevel="1" thickBot="1" x14ac:dyDescent="0.3">
      <c r="C152" s="2"/>
      <c r="D152" s="12" t="s">
        <v>913</v>
      </c>
      <c r="E152" s="14">
        <v>0</v>
      </c>
      <c r="G152" s="3"/>
    </row>
    <row r="153" spans="3:7" s="1" customFormat="1" ht="15.75" thickTop="1" thickBot="1" x14ac:dyDescent="0.25">
      <c r="C153" s="2"/>
      <c r="D153" s="160" t="s">
        <v>1883</v>
      </c>
      <c r="E153" s="161" t="s">
        <v>248</v>
      </c>
      <c r="G153" s="3"/>
    </row>
    <row r="154" spans="3:7" ht="15.75" thickTop="1" x14ac:dyDescent="0.25">
      <c r="D154" s="13" t="s">
        <v>905</v>
      </c>
      <c r="E154" s="4" t="s">
        <v>754</v>
      </c>
    </row>
    <row r="155" spans="3:7" ht="43.5" x14ac:dyDescent="0.25">
      <c r="D155" s="10" t="s">
        <v>906</v>
      </c>
      <c r="E155" s="6" t="s">
        <v>1840</v>
      </c>
    </row>
    <row r="156" spans="3:7" ht="57.75" x14ac:dyDescent="0.25">
      <c r="D156" s="10" t="s">
        <v>907</v>
      </c>
      <c r="E156" s="6" t="s">
        <v>1039</v>
      </c>
    </row>
    <row r="157" spans="3:7" ht="30" x14ac:dyDescent="0.25">
      <c r="D157" s="10" t="s">
        <v>1474</v>
      </c>
      <c r="E157" s="19" t="s">
        <v>1878</v>
      </c>
    </row>
    <row r="158" spans="3:7" x14ac:dyDescent="0.2">
      <c r="D158" s="9" t="s">
        <v>828</v>
      </c>
      <c r="E158" s="11" t="s">
        <v>1848</v>
      </c>
    </row>
    <row r="159" spans="3:7" s="1" customFormat="1" ht="30" x14ac:dyDescent="0.25">
      <c r="C159" s="2"/>
      <c r="D159" s="10" t="s">
        <v>772</v>
      </c>
      <c r="E159" s="19" t="s">
        <v>1884</v>
      </c>
      <c r="G159" s="3"/>
    </row>
    <row r="160" spans="3:7" s="1" customFormat="1" ht="28.5" x14ac:dyDescent="0.2">
      <c r="C160" s="2"/>
      <c r="D160" s="9" t="s">
        <v>828</v>
      </c>
      <c r="E160" s="11" t="s">
        <v>1851</v>
      </c>
      <c r="G160" s="3"/>
    </row>
    <row r="161" spans="4:5" ht="15" x14ac:dyDescent="0.25">
      <c r="D161" s="97" t="s">
        <v>908</v>
      </c>
      <c r="E161" s="6"/>
    </row>
    <row r="162" spans="4:5" x14ac:dyDescent="0.2">
      <c r="D162" s="15" t="s">
        <v>909</v>
      </c>
      <c r="E162" s="19" t="s">
        <v>734</v>
      </c>
    </row>
    <row r="163" spans="4:5" x14ac:dyDescent="0.2">
      <c r="D163" s="15" t="s">
        <v>910</v>
      </c>
      <c r="E163" s="19" t="s">
        <v>734</v>
      </c>
    </row>
    <row r="164" spans="4:5" x14ac:dyDescent="0.2">
      <c r="D164" s="15" t="s">
        <v>911</v>
      </c>
      <c r="E164" s="19" t="s">
        <v>734</v>
      </c>
    </row>
    <row r="165" spans="4:5" x14ac:dyDescent="0.2">
      <c r="D165" s="9" t="s">
        <v>912</v>
      </c>
      <c r="E165" s="11">
        <v>0</v>
      </c>
    </row>
    <row r="166" spans="4:5" ht="30.75" thickBot="1" x14ac:dyDescent="0.3">
      <c r="D166" s="12" t="s">
        <v>913</v>
      </c>
      <c r="E166" s="14">
        <v>0</v>
      </c>
    </row>
    <row r="167" spans="4:5" ht="15" thickTop="1" x14ac:dyDescent="0.2"/>
  </sheetData>
  <mergeCells count="34">
    <mergeCell ref="D28:E28"/>
    <mergeCell ref="D153:E153"/>
    <mergeCell ref="D2:E2"/>
    <mergeCell ref="D16:E16"/>
    <mergeCell ref="D17:E17"/>
    <mergeCell ref="D24:E24"/>
    <mergeCell ref="D25:E25"/>
    <mergeCell ref="D102:E102"/>
    <mergeCell ref="D82:E82"/>
    <mergeCell ref="D88:E88"/>
    <mergeCell ref="D94:E94"/>
    <mergeCell ref="D99:E99"/>
    <mergeCell ref="D100:E100"/>
    <mergeCell ref="D120:E120"/>
    <mergeCell ref="D125:E125"/>
    <mergeCell ref="D139:E139"/>
    <mergeCell ref="G76:G77"/>
    <mergeCell ref="D78:E78"/>
    <mergeCell ref="D35:E35"/>
    <mergeCell ref="D41:E41"/>
    <mergeCell ref="D46:E46"/>
    <mergeCell ref="D49:E49"/>
    <mergeCell ref="D52:E52"/>
    <mergeCell ref="D59:E59"/>
    <mergeCell ref="D62:E62"/>
    <mergeCell ref="D63:E63"/>
    <mergeCell ref="D66:E66"/>
    <mergeCell ref="D71:E71"/>
    <mergeCell ref="D117:E117"/>
    <mergeCell ref="D105:E105"/>
    <mergeCell ref="D108:E108"/>
    <mergeCell ref="D109:E109"/>
    <mergeCell ref="D112:E112"/>
    <mergeCell ref="D116:E116"/>
  </mergeCells>
  <hyperlinks>
    <hyperlink ref="G1" location="Aperçu!A1" display="retour à l’aperçu →" xr:uid="{2201CD7C-3B2F-490B-8D31-BC79F102EB27}"/>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E59D8-2669-46CB-884E-DD33BC21ECFA}">
  <sheetPr codeName="Tabelle73">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38</v>
      </c>
      <c r="G1" s="111" t="s">
        <v>915</v>
      </c>
    </row>
    <row r="2" spans="3:8" s="1" customFormat="1" ht="29.25" thickTop="1" thickBot="1" x14ac:dyDescent="0.45">
      <c r="C2" s="2"/>
      <c r="D2" s="165" t="s">
        <v>815</v>
      </c>
      <c r="E2" s="166"/>
      <c r="G2" s="3"/>
    </row>
    <row r="3" spans="3:8" s="1" customFormat="1" ht="129.75" outlineLevel="1" thickTop="1" x14ac:dyDescent="0.25">
      <c r="C3" s="2"/>
      <c r="D3" s="13" t="s">
        <v>816</v>
      </c>
      <c r="E3" s="4" t="s">
        <v>1665</v>
      </c>
      <c r="G3" s="3"/>
      <c r="H3" s="5"/>
    </row>
    <row r="4" spans="3:8" s="1" customFormat="1" ht="15" outlineLevel="1" x14ac:dyDescent="0.25">
      <c r="C4" s="2"/>
      <c r="D4" s="10" t="s">
        <v>817</v>
      </c>
      <c r="E4" s="6" t="s">
        <v>1209</v>
      </c>
      <c r="G4" s="3"/>
    </row>
    <row r="5" spans="3:8" s="1" customFormat="1" ht="15" outlineLevel="1" x14ac:dyDescent="0.25">
      <c r="C5" s="2"/>
      <c r="D5" s="10" t="s">
        <v>721</v>
      </c>
      <c r="E5" s="6" t="s">
        <v>39</v>
      </c>
      <c r="G5" s="3"/>
    </row>
    <row r="6" spans="3:8" s="1" customFormat="1" ht="15" outlineLevel="1" x14ac:dyDescent="0.25">
      <c r="C6" s="2"/>
      <c r="D6" s="10" t="s">
        <v>712</v>
      </c>
      <c r="E6" s="6" t="s">
        <v>1480</v>
      </c>
      <c r="G6" s="3"/>
    </row>
    <row r="7" spans="3:8" s="1" customFormat="1" ht="15" outlineLevel="1" x14ac:dyDescent="0.25">
      <c r="C7" s="2"/>
      <c r="D7" s="10" t="s">
        <v>738</v>
      </c>
      <c r="E7" s="6" t="s">
        <v>1666</v>
      </c>
      <c r="G7" s="3"/>
    </row>
    <row r="8" spans="3:8" s="1" customFormat="1" ht="15" outlineLevel="1" x14ac:dyDescent="0.25">
      <c r="C8" s="2"/>
      <c r="D8" s="10" t="s">
        <v>737</v>
      </c>
      <c r="E8" s="6" t="s">
        <v>1894</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15000</v>
      </c>
      <c r="G11" s="3"/>
    </row>
    <row r="12" spans="3:8" s="1" customFormat="1" ht="28.5" outlineLevel="1" x14ac:dyDescent="0.2">
      <c r="C12" s="2"/>
      <c r="D12" s="15" t="s">
        <v>821</v>
      </c>
      <c r="E12" s="27">
        <v>0</v>
      </c>
      <c r="G12" s="3"/>
    </row>
    <row r="13" spans="3:8" s="1" customFormat="1" ht="28.5" outlineLevel="1" x14ac:dyDescent="0.2">
      <c r="C13" s="2"/>
      <c r="D13" s="15" t="s">
        <v>822</v>
      </c>
      <c r="E13" s="27">
        <v>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499</v>
      </c>
      <c r="G18" s="3"/>
    </row>
    <row r="19" spans="3:7" s="1" customFormat="1" ht="15" outlineLevel="1" x14ac:dyDescent="0.25">
      <c r="C19" s="2"/>
      <c r="D19" s="10" t="s">
        <v>827</v>
      </c>
      <c r="E19" s="6" t="s">
        <v>736</v>
      </c>
      <c r="G19" s="3"/>
    </row>
    <row r="20" spans="3:7" s="1" customFormat="1" ht="28.5" outlineLevel="1" x14ac:dyDescent="0.2">
      <c r="C20" s="2"/>
      <c r="D20" s="9" t="s">
        <v>828</v>
      </c>
      <c r="E20" s="11" t="s">
        <v>485</v>
      </c>
      <c r="G20" s="3"/>
    </row>
    <row r="21" spans="3:7" s="1" customFormat="1" ht="45" outlineLevel="1" x14ac:dyDescent="0.25">
      <c r="C21" s="2"/>
      <c r="D21" s="10" t="s">
        <v>829</v>
      </c>
      <c r="E21" s="6" t="s">
        <v>965</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932</v>
      </c>
      <c r="G26" s="3"/>
    </row>
    <row r="27" spans="3:7" s="1" customFormat="1" ht="45.75" outlineLevel="1" thickBot="1" x14ac:dyDescent="0.3">
      <c r="C27" s="2"/>
      <c r="D27" s="12" t="s">
        <v>833</v>
      </c>
      <c r="E27" s="31">
        <v>1000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41</v>
      </c>
      <c r="G29" s="3"/>
    </row>
    <row r="30" spans="3:7" s="1" customFormat="1" ht="30" outlineLevel="1" x14ac:dyDescent="0.25">
      <c r="C30" s="2"/>
      <c r="D30" s="10" t="s">
        <v>836</v>
      </c>
      <c r="E30" s="6" t="s">
        <v>43</v>
      </c>
      <c r="G30" s="3"/>
    </row>
    <row r="31" spans="3:7" s="1" customFormat="1" ht="45"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100.5" outlineLevel="1" thickBot="1" x14ac:dyDescent="0.25">
      <c r="C34" s="2"/>
      <c r="D34" s="16" t="s">
        <v>840</v>
      </c>
      <c r="E34" s="7" t="s">
        <v>1101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720</v>
      </c>
      <c r="G36" s="3"/>
    </row>
    <row r="37" spans="3:7" s="1" customFormat="1" ht="15" outlineLevel="1" x14ac:dyDescent="0.25">
      <c r="C37" s="2"/>
      <c r="D37" s="10" t="s">
        <v>844</v>
      </c>
      <c r="E37" s="6" t="s">
        <v>727</v>
      </c>
      <c r="G37" s="3"/>
    </row>
    <row r="38" spans="3:7" s="1" customFormat="1" ht="29.25" outlineLevel="1" x14ac:dyDescent="0.25">
      <c r="C38" s="2"/>
      <c r="D38" s="10" t="s">
        <v>845</v>
      </c>
      <c r="E38" s="6" t="s">
        <v>942</v>
      </c>
      <c r="G38" s="3"/>
    </row>
    <row r="39" spans="3:7" s="1" customFormat="1" ht="43.5" outlineLevel="1" x14ac:dyDescent="0.25">
      <c r="C39" s="2"/>
      <c r="D39" s="10" t="s">
        <v>846</v>
      </c>
      <c r="E39" s="6" t="s">
        <v>948</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718</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727</v>
      </c>
      <c r="G54" s="3"/>
    </row>
    <row r="55" spans="3:7" s="1" customFormat="1" ht="28.5" outlineLevel="1" x14ac:dyDescent="0.2">
      <c r="C55" s="2"/>
      <c r="D55" s="15" t="s">
        <v>857</v>
      </c>
      <c r="E55" s="27" t="s">
        <v>727</v>
      </c>
      <c r="G55" s="3"/>
    </row>
    <row r="56" spans="3:7" s="1" customFormat="1" outlineLevel="1" x14ac:dyDescent="0.2">
      <c r="C56" s="2"/>
      <c r="D56" s="15" t="s">
        <v>858</v>
      </c>
      <c r="E56" s="27" t="s">
        <v>728</v>
      </c>
      <c r="G56" s="3"/>
    </row>
    <row r="57" spans="3:7" s="1" customFormat="1" ht="28.5" outlineLevel="1" x14ac:dyDescent="0.2">
      <c r="C57" s="2"/>
      <c r="D57" s="15" t="s">
        <v>859</v>
      </c>
      <c r="E57" s="27" t="s">
        <v>720</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720</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720</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57.75" outlineLevel="1" x14ac:dyDescent="0.25">
      <c r="C73" s="2"/>
      <c r="D73" s="10" t="s">
        <v>867</v>
      </c>
      <c r="E73" s="6" t="s">
        <v>1347</v>
      </c>
      <c r="G73" s="3"/>
    </row>
    <row r="74" spans="3:7" s="1" customFormat="1" ht="86.25" outlineLevel="1" x14ac:dyDescent="0.25">
      <c r="C74" s="2"/>
      <c r="D74" s="10" t="s">
        <v>868</v>
      </c>
      <c r="E74" s="6" t="s">
        <v>1057</v>
      </c>
      <c r="G74" s="3"/>
    </row>
    <row r="75" spans="3:7" s="1" customFormat="1" ht="57.75" outlineLevel="1" x14ac:dyDescent="0.25">
      <c r="C75" s="2"/>
      <c r="D75" s="10" t="s">
        <v>869</v>
      </c>
      <c r="E75" s="6" t="s">
        <v>1112</v>
      </c>
      <c r="G75" s="3"/>
    </row>
    <row r="76" spans="3:7" s="1" customFormat="1" ht="30" outlineLevel="1" x14ac:dyDescent="0.25">
      <c r="C76" s="2"/>
      <c r="D76" s="10" t="s">
        <v>870</v>
      </c>
      <c r="E76" s="6" t="s">
        <v>1163</v>
      </c>
      <c r="G76" s="164"/>
    </row>
    <row r="77" spans="3:7" s="1" customFormat="1" ht="29.25" outlineLevel="1" thickBot="1" x14ac:dyDescent="0.25">
      <c r="C77" s="2"/>
      <c r="D77" s="44" t="s">
        <v>871</v>
      </c>
      <c r="E77" s="45" t="s">
        <v>417</v>
      </c>
      <c r="G77" s="164"/>
    </row>
    <row r="78" spans="3:7" s="1" customFormat="1" ht="19.5" thickTop="1" thickBot="1" x14ac:dyDescent="0.25">
      <c r="C78" s="2"/>
      <c r="D78" s="160" t="s">
        <v>872</v>
      </c>
      <c r="E78" s="161"/>
      <c r="G78" s="3"/>
    </row>
    <row r="79" spans="3:7" s="1" customFormat="1" ht="44.25" outlineLevel="1" thickTop="1" x14ac:dyDescent="0.25">
      <c r="C79" s="2"/>
      <c r="D79" s="13" t="s">
        <v>873</v>
      </c>
      <c r="E79" s="4" t="s">
        <v>936</v>
      </c>
      <c r="G79" s="3"/>
    </row>
    <row r="80" spans="3:7" s="1" customFormat="1" outlineLevel="1" x14ac:dyDescent="0.2">
      <c r="C80" s="2"/>
      <c r="D80" s="15" t="s">
        <v>874</v>
      </c>
      <c r="E80" s="27" t="s">
        <v>254</v>
      </c>
      <c r="G80" s="3"/>
    </row>
    <row r="81" spans="3:7" s="1" customFormat="1" ht="30.75" outlineLevel="1" thickBot="1" x14ac:dyDescent="0.3">
      <c r="C81" s="2"/>
      <c r="D81" s="12" t="s">
        <v>875</v>
      </c>
      <c r="E81" s="56" t="s">
        <v>445</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720</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716</v>
      </c>
      <c r="G89" s="3"/>
    </row>
    <row r="90" spans="3:7" s="1" customFormat="1" ht="15" outlineLevel="1" x14ac:dyDescent="0.25">
      <c r="C90" s="2"/>
      <c r="D90" s="10" t="s">
        <v>880</v>
      </c>
      <c r="E90" s="6" t="s">
        <v>782</v>
      </c>
      <c r="G90" s="3"/>
    </row>
    <row r="91" spans="3:7" s="1" customFormat="1" ht="43.5" outlineLevel="1" x14ac:dyDescent="0.25">
      <c r="C91" s="2"/>
      <c r="D91" s="10" t="s">
        <v>881</v>
      </c>
      <c r="E91" s="6" t="s">
        <v>716</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718</v>
      </c>
      <c r="G95" s="3"/>
    </row>
    <row r="96" spans="3:7" s="1" customFormat="1" ht="15" outlineLevel="1" x14ac:dyDescent="0.25">
      <c r="C96" s="2"/>
      <c r="D96" s="10" t="s">
        <v>884</v>
      </c>
      <c r="E96" s="6" t="s">
        <v>718</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718</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718</v>
      </c>
      <c r="G103" s="3"/>
    </row>
    <row r="104" spans="3:7" s="1" customFormat="1" ht="30.75" outlineLevel="1" thickBot="1" x14ac:dyDescent="0.3">
      <c r="C104" s="2"/>
      <c r="D104" s="12" t="s">
        <v>757</v>
      </c>
      <c r="E104" s="7" t="s">
        <v>718</v>
      </c>
      <c r="G104" s="3"/>
    </row>
    <row r="105" spans="3:7" s="1" customFormat="1" ht="19.5" thickTop="1" thickBot="1" x14ac:dyDescent="0.25">
      <c r="C105" s="2"/>
      <c r="D105" s="160" t="s">
        <v>861</v>
      </c>
      <c r="E105" s="161"/>
      <c r="G105" s="3"/>
    </row>
    <row r="106" spans="3:7" s="1" customFormat="1" ht="16.5" thickTop="1" thickBot="1" x14ac:dyDescent="0.3">
      <c r="C106" s="2"/>
      <c r="D106" s="46"/>
      <c r="E106" s="47" t="s">
        <v>1162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718</v>
      </c>
      <c r="G110" s="3"/>
    </row>
    <row r="111" spans="3:7" s="1" customFormat="1" ht="75.75" outlineLevel="1" thickBot="1" x14ac:dyDescent="0.3">
      <c r="C111" s="2"/>
      <c r="D111" s="12" t="s">
        <v>892</v>
      </c>
      <c r="E111" s="7" t="s">
        <v>720</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718</v>
      </c>
      <c r="G113" s="3"/>
    </row>
    <row r="114" spans="3:7" s="1" customFormat="1" ht="45.75" outlineLevel="1" thickBot="1" x14ac:dyDescent="0.3">
      <c r="C114" s="2"/>
      <c r="D114" s="12" t="s">
        <v>895</v>
      </c>
      <c r="E114" s="7" t="s">
        <v>718</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15.75" outlineLevel="1" thickTop="1" x14ac:dyDescent="0.25">
      <c r="C118" s="2"/>
      <c r="D118" s="13" t="s">
        <v>898</v>
      </c>
      <c r="E118" s="4" t="s">
        <v>746</v>
      </c>
      <c r="G118" s="3"/>
    </row>
    <row r="119" spans="3:7" s="1" customFormat="1" ht="158.25" outlineLevel="1" thickBot="1" x14ac:dyDescent="0.3">
      <c r="C119" s="2"/>
      <c r="D119" s="12" t="s">
        <v>899</v>
      </c>
      <c r="E119" s="7" t="s">
        <v>1667</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1668</v>
      </c>
      <c r="G121" s="3"/>
    </row>
    <row r="122" spans="3:7" s="1" customFormat="1" ht="42.75" outlineLevel="1" x14ac:dyDescent="0.2">
      <c r="C122" s="2"/>
      <c r="D122" s="15" t="s">
        <v>902</v>
      </c>
      <c r="E122" s="6" t="s">
        <v>1187</v>
      </c>
      <c r="G122" s="3"/>
    </row>
    <row r="123" spans="3:7" s="1" customFormat="1" ht="42.75" outlineLevel="1" x14ac:dyDescent="0.2">
      <c r="C123" s="2"/>
      <c r="D123" s="15" t="s">
        <v>903</v>
      </c>
      <c r="E123" s="6" t="s">
        <v>1187</v>
      </c>
      <c r="G123" s="3"/>
    </row>
    <row r="124" spans="3:7" s="1" customFormat="1" ht="43.5" outlineLevel="1" thickBot="1" x14ac:dyDescent="0.25">
      <c r="C124" s="2"/>
      <c r="D124" s="16" t="s">
        <v>904</v>
      </c>
      <c r="E124" s="7" t="s">
        <v>1187</v>
      </c>
      <c r="G124" s="3"/>
    </row>
    <row r="125" spans="3:7" s="1" customFormat="1" ht="15.75" thickTop="1" thickBot="1" x14ac:dyDescent="0.25">
      <c r="C125" s="2"/>
      <c r="D125" s="160" t="s">
        <v>1426</v>
      </c>
      <c r="E125" s="161" t="s">
        <v>42</v>
      </c>
      <c r="G125" s="3"/>
    </row>
    <row r="126" spans="3:7" s="1" customFormat="1" ht="30" outlineLevel="1" thickTop="1" x14ac:dyDescent="0.25">
      <c r="C126" s="2"/>
      <c r="D126" s="13" t="s">
        <v>905</v>
      </c>
      <c r="E126" s="4" t="s">
        <v>753</v>
      </c>
      <c r="G126" s="3"/>
    </row>
    <row r="127" spans="3:7" s="1" customFormat="1" ht="228.75" outlineLevel="1" x14ac:dyDescent="0.25">
      <c r="C127" s="2"/>
      <c r="D127" s="10" t="s">
        <v>906</v>
      </c>
      <c r="E127" s="6" t="s">
        <v>984</v>
      </c>
      <c r="G127" s="3"/>
    </row>
    <row r="128" spans="3:7" s="1" customFormat="1" ht="100.5" outlineLevel="1" x14ac:dyDescent="0.25">
      <c r="C128" s="2"/>
      <c r="D128" s="10" t="s">
        <v>907</v>
      </c>
      <c r="E128" s="6" t="s">
        <v>1026</v>
      </c>
      <c r="G128" s="3"/>
    </row>
    <row r="129" spans="3:7" s="1" customFormat="1" ht="30" outlineLevel="1" x14ac:dyDescent="0.25">
      <c r="C129" s="2"/>
      <c r="D129" s="10" t="s">
        <v>1474</v>
      </c>
      <c r="E129" s="19" t="s">
        <v>1173</v>
      </c>
      <c r="G129" s="3"/>
    </row>
    <row r="130" spans="3:7" s="1" customFormat="1" ht="42.75" outlineLevel="1" x14ac:dyDescent="0.2">
      <c r="C130" s="2"/>
      <c r="D130" s="9" t="s">
        <v>828</v>
      </c>
      <c r="E130" s="11" t="s">
        <v>1669</v>
      </c>
      <c r="G130" s="3"/>
    </row>
    <row r="131" spans="3:7" s="1" customFormat="1" ht="30" outlineLevel="1" x14ac:dyDescent="0.25">
      <c r="C131" s="2"/>
      <c r="D131" s="10" t="s">
        <v>772</v>
      </c>
      <c r="E131" s="19" t="s">
        <v>1670</v>
      </c>
      <c r="G131" s="3"/>
    </row>
    <row r="132" spans="3:7" s="1" customFormat="1" outlineLevel="1" x14ac:dyDescent="0.2">
      <c r="C132" s="2"/>
      <c r="D132" s="9" t="s">
        <v>828</v>
      </c>
      <c r="E132" s="11">
        <v>0</v>
      </c>
      <c r="G132" s="3"/>
    </row>
    <row r="133" spans="3:7" s="1" customFormat="1" ht="15" outlineLevel="1" x14ac:dyDescent="0.25">
      <c r="C133" s="2"/>
      <c r="D133" s="97" t="s">
        <v>908</v>
      </c>
      <c r="E133" s="6"/>
      <c r="G133" s="3"/>
    </row>
    <row r="134" spans="3:7" s="1" customFormat="1" outlineLevel="1" x14ac:dyDescent="0.2">
      <c r="C134" s="2"/>
      <c r="D134" s="15" t="s">
        <v>909</v>
      </c>
      <c r="E134" s="19" t="s">
        <v>1170</v>
      </c>
      <c r="G134" s="3"/>
    </row>
    <row r="135" spans="3:7" s="1" customFormat="1" outlineLevel="1" x14ac:dyDescent="0.2">
      <c r="C135" s="2"/>
      <c r="D135" s="15" t="s">
        <v>910</v>
      </c>
      <c r="E135" s="19" t="s">
        <v>1211</v>
      </c>
      <c r="G135" s="3"/>
    </row>
    <row r="136" spans="3:7" s="1" customFormat="1" outlineLevel="1" x14ac:dyDescent="0.2">
      <c r="C136" s="2"/>
      <c r="D136" s="15" t="s">
        <v>911</v>
      </c>
      <c r="E136" s="19" t="s">
        <v>1172</v>
      </c>
      <c r="G136" s="3"/>
    </row>
    <row r="137" spans="3:7" s="1" customFormat="1" outlineLevel="1" x14ac:dyDescent="0.2">
      <c r="C137" s="2"/>
      <c r="D137" s="9" t="s">
        <v>912</v>
      </c>
      <c r="E137" s="11" t="s">
        <v>599</v>
      </c>
      <c r="G137" s="3"/>
    </row>
    <row r="138" spans="3:7" s="1" customFormat="1" ht="30.75" outlineLevel="1" thickBot="1" x14ac:dyDescent="0.3">
      <c r="C138" s="2"/>
      <c r="D138" s="12" t="s">
        <v>913</v>
      </c>
      <c r="E138" s="14">
        <v>0</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7C3B1101-F67D-4297-8F37-F0F4C12D7EA4}"/>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CF745-F4EC-4307-A324-0C5140070D06}">
  <sheetPr codeName="Tabelle2"/>
  <dimension ref="A1:EY133"/>
  <sheetViews>
    <sheetView workbookViewId="0">
      <selection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1545</v>
      </c>
      <c r="G1" s="111" t="s">
        <v>915</v>
      </c>
    </row>
    <row r="2" spans="3:8" s="1" customFormat="1" ht="29.25" thickTop="1" thickBot="1" x14ac:dyDescent="0.45">
      <c r="C2" s="2"/>
      <c r="D2" s="165" t="s">
        <v>815</v>
      </c>
      <c r="E2" s="166"/>
      <c r="G2" s="3"/>
    </row>
    <row r="3" spans="3:8" s="1" customFormat="1" ht="115.5" outlineLevel="1" thickTop="1" x14ac:dyDescent="0.25">
      <c r="C3" s="2"/>
      <c r="D3" s="13" t="s">
        <v>816</v>
      </c>
      <c r="E3" s="4" t="s">
        <v>1683</v>
      </c>
      <c r="G3" s="3"/>
      <c r="H3" s="5"/>
    </row>
    <row r="4" spans="3:8" s="1" customFormat="1" ht="15" outlineLevel="1" x14ac:dyDescent="0.25">
      <c r="C4" s="2"/>
      <c r="D4" s="10" t="s">
        <v>817</v>
      </c>
      <c r="E4" s="6" t="s">
        <v>1583</v>
      </c>
      <c r="G4" s="3"/>
    </row>
    <row r="5" spans="3:8" s="1" customFormat="1" ht="15" outlineLevel="1" x14ac:dyDescent="0.25">
      <c r="C5" s="2"/>
      <c r="D5" s="10" t="s">
        <v>721</v>
      </c>
      <c r="E5" s="6" t="s">
        <v>1684</v>
      </c>
      <c r="G5" s="3"/>
    </row>
    <row r="6" spans="3:8" s="1" customFormat="1" ht="15" outlineLevel="1" x14ac:dyDescent="0.25">
      <c r="C6" s="2"/>
      <c r="D6" s="10" t="s">
        <v>712</v>
      </c>
      <c r="E6" s="6" t="s">
        <v>1685</v>
      </c>
      <c r="G6" s="3"/>
    </row>
    <row r="7" spans="3:8" s="1" customFormat="1" ht="15" outlineLevel="1" x14ac:dyDescent="0.25">
      <c r="C7" s="2"/>
      <c r="D7" s="10" t="s">
        <v>738</v>
      </c>
      <c r="E7" s="6" t="s">
        <v>1546</v>
      </c>
      <c r="G7" s="3"/>
    </row>
    <row r="8" spans="3:8" s="1" customFormat="1" ht="15" outlineLevel="1" x14ac:dyDescent="0.25">
      <c r="C8" s="2"/>
      <c r="D8" s="10" t="s">
        <v>737</v>
      </c>
      <c r="E8" s="6" t="s">
        <v>1547</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1100</v>
      </c>
      <c r="G11" s="3"/>
    </row>
    <row r="12" spans="3:8" s="1" customFormat="1" ht="28.5" outlineLevel="1" x14ac:dyDescent="0.2">
      <c r="C12" s="2"/>
      <c r="D12" s="15" t="s">
        <v>821</v>
      </c>
      <c r="E12" s="27">
        <v>350</v>
      </c>
      <c r="G12" s="3"/>
    </row>
    <row r="13" spans="3:8" s="1" customFormat="1" ht="28.5" outlineLevel="1" x14ac:dyDescent="0.2">
      <c r="C13" s="2"/>
      <c r="D13" s="15" t="s">
        <v>822</v>
      </c>
      <c r="E13" s="27">
        <v>750</v>
      </c>
      <c r="G13" s="3"/>
    </row>
    <row r="14" spans="3:8" s="1" customFormat="1" ht="15" outlineLevel="1" thickBot="1" x14ac:dyDescent="0.25">
      <c r="C14" s="2"/>
      <c r="D14" s="16" t="s">
        <v>823</v>
      </c>
      <c r="E14" s="91" t="s">
        <v>734</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72.75" outlineLevel="1" thickTop="1" x14ac:dyDescent="0.25">
      <c r="C18" s="2"/>
      <c r="D18" s="13" t="s">
        <v>826</v>
      </c>
      <c r="E18" s="4" t="s">
        <v>1553</v>
      </c>
      <c r="G18" s="3"/>
    </row>
    <row r="19" spans="3:7" s="1" customFormat="1" ht="15" outlineLevel="1" x14ac:dyDescent="0.25">
      <c r="C19" s="2"/>
      <c r="D19" s="10" t="s">
        <v>827</v>
      </c>
      <c r="E19" s="6" t="s">
        <v>735</v>
      </c>
      <c r="G19" s="3"/>
    </row>
    <row r="20" spans="3:7" s="1" customFormat="1" outlineLevel="1" x14ac:dyDescent="0.2">
      <c r="C20" s="2"/>
      <c r="D20" s="9" t="s">
        <v>828</v>
      </c>
      <c r="E20" s="11" t="s">
        <v>254</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931</v>
      </c>
      <c r="G26" s="3"/>
    </row>
    <row r="27" spans="3:7" s="1" customFormat="1" ht="45.75" outlineLevel="1" thickBot="1" x14ac:dyDescent="0.3">
      <c r="C27" s="2"/>
      <c r="D27" s="12" t="s">
        <v>833</v>
      </c>
      <c r="E27" s="31" t="s">
        <v>784</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1686</v>
      </c>
      <c r="G29" s="3"/>
    </row>
    <row r="30" spans="3:7" s="1" customFormat="1" ht="86.25" outlineLevel="1" x14ac:dyDescent="0.25">
      <c r="C30" s="2"/>
      <c r="D30" s="10" t="s">
        <v>836</v>
      </c>
      <c r="E30" s="6" t="s">
        <v>1687</v>
      </c>
      <c r="G30" s="3"/>
    </row>
    <row r="31" spans="3:7" s="1" customFormat="1" ht="45" outlineLevel="1" x14ac:dyDescent="0.25">
      <c r="C31" s="2"/>
      <c r="D31" s="10" t="s">
        <v>837</v>
      </c>
      <c r="E31" s="6" t="s">
        <v>742</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29.25" outlineLevel="1" thickBot="1" x14ac:dyDescent="0.25">
      <c r="C34" s="2"/>
      <c r="D34" s="16" t="s">
        <v>840</v>
      </c>
      <c r="E34" s="7" t="s">
        <v>301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57.75" outlineLevel="1" x14ac:dyDescent="0.25">
      <c r="C38" s="2"/>
      <c r="D38" s="10" t="s">
        <v>845</v>
      </c>
      <c r="E38" s="6" t="s">
        <v>1552</v>
      </c>
      <c r="G38" s="3"/>
    </row>
    <row r="39" spans="3:7" s="1" customFormat="1" ht="29.25" outlineLevel="1" x14ac:dyDescent="0.25">
      <c r="C39" s="2"/>
      <c r="D39" s="10" t="s">
        <v>846</v>
      </c>
      <c r="E39" s="6" t="s">
        <v>947</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728</v>
      </c>
      <c r="G44" s="3"/>
    </row>
    <row r="45" spans="3:7" s="1" customFormat="1" ht="15.75" outlineLevel="1" thickBot="1" x14ac:dyDescent="0.3">
      <c r="C45" s="2"/>
      <c r="D45" s="12" t="s">
        <v>852</v>
      </c>
      <c r="E45" s="7" t="s">
        <v>1584</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728</v>
      </c>
      <c r="G53" s="3"/>
    </row>
    <row r="54" spans="3:7" s="1" customFormat="1" ht="28.5" outlineLevel="1" x14ac:dyDescent="0.2">
      <c r="C54" s="2"/>
      <c r="D54" s="15" t="s">
        <v>856</v>
      </c>
      <c r="E54" s="27" t="s">
        <v>728</v>
      </c>
      <c r="G54" s="3"/>
    </row>
    <row r="55" spans="3:7" s="1" customFormat="1" ht="28.5" outlineLevel="1" x14ac:dyDescent="0.2">
      <c r="C55" s="2"/>
      <c r="D55" s="15" t="s">
        <v>857</v>
      </c>
      <c r="E55" s="27" t="s">
        <v>728</v>
      </c>
      <c r="G55" s="3"/>
    </row>
    <row r="56" spans="3:7" s="1" customFormat="1" outlineLevel="1" x14ac:dyDescent="0.2">
      <c r="C56" s="2"/>
      <c r="D56" s="15" t="s">
        <v>858</v>
      </c>
      <c r="E56" s="27" t="s">
        <v>728</v>
      </c>
      <c r="G56" s="3"/>
    </row>
    <row r="57" spans="3:7" s="1" customFormat="1" ht="28.5" outlineLevel="1" x14ac:dyDescent="0.2">
      <c r="C57" s="2"/>
      <c r="D57" s="15" t="s">
        <v>859</v>
      </c>
      <c r="E57" s="27" t="s">
        <v>728</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1585</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86.25" outlineLevel="1" x14ac:dyDescent="0.25">
      <c r="C73" s="2"/>
      <c r="D73" s="10" t="s">
        <v>867</v>
      </c>
      <c r="E73" s="6" t="s">
        <v>1595</v>
      </c>
      <c r="G73" s="3"/>
    </row>
    <row r="74" spans="3:7" s="1" customFormat="1" ht="43.5" outlineLevel="1" x14ac:dyDescent="0.25">
      <c r="C74" s="2"/>
      <c r="D74" s="10" t="s">
        <v>868</v>
      </c>
      <c r="E74" s="6" t="s">
        <v>1061</v>
      </c>
      <c r="G74" s="3"/>
    </row>
    <row r="75" spans="3:7" s="1" customFormat="1" ht="57.75" outlineLevel="1" x14ac:dyDescent="0.25">
      <c r="C75" s="2"/>
      <c r="D75" s="10" t="s">
        <v>869</v>
      </c>
      <c r="E75" s="6" t="s">
        <v>1112</v>
      </c>
      <c r="G75" s="3"/>
    </row>
    <row r="76" spans="3:7" s="1" customFormat="1" ht="30" outlineLevel="1" x14ac:dyDescent="0.25">
      <c r="C76" s="2"/>
      <c r="D76" s="10" t="s">
        <v>870</v>
      </c>
      <c r="E76" s="6" t="s">
        <v>1586</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44.25" outlineLevel="1" thickTop="1" x14ac:dyDescent="0.25">
      <c r="C79" s="2"/>
      <c r="D79" s="13" t="s">
        <v>873</v>
      </c>
      <c r="E79" s="4" t="s">
        <v>936</v>
      </c>
      <c r="G79" s="3"/>
    </row>
    <row r="80" spans="3:7" s="1" customFormat="1" outlineLevel="1" x14ac:dyDescent="0.2">
      <c r="C80" s="2"/>
      <c r="D80" s="15" t="s">
        <v>874</v>
      </c>
      <c r="E80" s="27" t="s">
        <v>1551</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718</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728</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782</v>
      </c>
      <c r="G90" s="3"/>
    </row>
    <row r="91" spans="3:7" s="1" customFormat="1" ht="30" outlineLevel="1" x14ac:dyDescent="0.25">
      <c r="C91" s="2"/>
      <c r="D91" s="10" t="s">
        <v>881</v>
      </c>
      <c r="E91" s="6" t="s">
        <v>720</v>
      </c>
      <c r="G91" s="3"/>
    </row>
    <row r="92" spans="3:7" s="1" customFormat="1" ht="57.75" outlineLevel="1" x14ac:dyDescent="0.25">
      <c r="C92" s="2"/>
      <c r="D92" s="10" t="s">
        <v>878</v>
      </c>
      <c r="E92" s="6" t="s">
        <v>1557</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718</v>
      </c>
      <c r="G95" s="3"/>
    </row>
    <row r="96" spans="3:7" s="1" customFormat="1" ht="15" outlineLevel="1" x14ac:dyDescent="0.25">
      <c r="C96" s="2"/>
      <c r="D96" s="10" t="s">
        <v>884</v>
      </c>
      <c r="E96" s="6" t="s">
        <v>728</v>
      </c>
      <c r="G96" s="3"/>
    </row>
    <row r="97" spans="3:7" s="1" customFormat="1" ht="30" outlineLevel="1" thickBot="1" x14ac:dyDescent="0.3">
      <c r="C97" s="2"/>
      <c r="D97" s="12" t="s">
        <v>885</v>
      </c>
      <c r="E97" s="7" t="s">
        <v>1587</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718</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728</v>
      </c>
      <c r="G103" s="3"/>
    </row>
    <row r="104" spans="3:7" s="1" customFormat="1" ht="30.75" outlineLevel="1" thickBot="1" x14ac:dyDescent="0.3">
      <c r="C104" s="2"/>
      <c r="D104" s="12" t="s">
        <v>757</v>
      </c>
      <c r="E104" s="7" t="s">
        <v>718</v>
      </c>
      <c r="G104" s="3"/>
    </row>
    <row r="105" spans="3:7" s="1" customFormat="1" ht="19.5" thickTop="1" thickBot="1" x14ac:dyDescent="0.25">
      <c r="C105" s="2"/>
      <c r="D105" s="160" t="s">
        <v>861</v>
      </c>
      <c r="E105" s="161"/>
      <c r="G105" s="3"/>
    </row>
    <row r="106" spans="3:7" s="1" customFormat="1" ht="16.5" thickTop="1" thickBot="1" x14ac:dyDescent="0.3">
      <c r="C106" s="2"/>
      <c r="D106" s="46"/>
      <c r="E106" s="47" t="s">
        <v>1162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720</v>
      </c>
      <c r="G110" s="3"/>
    </row>
    <row r="111" spans="3:7" s="1" customFormat="1" ht="75.75" outlineLevel="1" thickBot="1" x14ac:dyDescent="0.3">
      <c r="C111" s="2"/>
      <c r="D111" s="12" t="s">
        <v>892</v>
      </c>
      <c r="E111" s="7" t="s">
        <v>719</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718</v>
      </c>
      <c r="G113" s="3"/>
    </row>
    <row r="114" spans="3:7" s="1" customFormat="1" ht="45.75" outlineLevel="1" thickBot="1" x14ac:dyDescent="0.3">
      <c r="C114" s="2"/>
      <c r="D114" s="12" t="s">
        <v>895</v>
      </c>
      <c r="E114" s="7" t="s">
        <v>718</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44.25" outlineLevel="1" thickTop="1" x14ac:dyDescent="0.25">
      <c r="C118" s="2"/>
      <c r="D118" s="13" t="s">
        <v>898</v>
      </c>
      <c r="E118" s="4" t="s">
        <v>1506</v>
      </c>
      <c r="G118" s="3"/>
    </row>
    <row r="119" spans="3:7" s="1" customFormat="1" ht="30" outlineLevel="1" thickBot="1" x14ac:dyDescent="0.3">
      <c r="C119" s="2"/>
      <c r="D119" s="12" t="s">
        <v>899</v>
      </c>
      <c r="E119" s="7" t="s">
        <v>1555</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1588</v>
      </c>
      <c r="G121" s="3"/>
    </row>
    <row r="122" spans="3:7" s="1" customFormat="1" ht="42.75" outlineLevel="1" x14ac:dyDescent="0.2">
      <c r="C122" s="2"/>
      <c r="D122" s="15" t="s">
        <v>902</v>
      </c>
      <c r="E122" s="6" t="s">
        <v>1167</v>
      </c>
      <c r="G122" s="3"/>
    </row>
    <row r="123" spans="3:7" s="1" customFormat="1" ht="42.75" outlineLevel="1" x14ac:dyDescent="0.2">
      <c r="C123" s="2"/>
      <c r="D123" s="15" t="s">
        <v>903</v>
      </c>
      <c r="E123" s="6" t="s">
        <v>1179</v>
      </c>
      <c r="G123" s="3"/>
    </row>
    <row r="124" spans="3:7" s="1" customFormat="1" ht="43.5" outlineLevel="1" thickBot="1" x14ac:dyDescent="0.25">
      <c r="C124" s="2"/>
      <c r="D124" s="16" t="s">
        <v>904</v>
      </c>
      <c r="E124" s="7" t="s">
        <v>1167</v>
      </c>
      <c r="G124" s="3"/>
    </row>
    <row r="125" spans="3:7" s="1" customFormat="1" ht="15.75" thickTop="1" thickBot="1" x14ac:dyDescent="0.25">
      <c r="C125" s="2"/>
      <c r="D125" s="160" t="s">
        <v>1589</v>
      </c>
      <c r="E125" s="161" t="s">
        <v>247</v>
      </c>
      <c r="G125" s="3"/>
    </row>
    <row r="126" spans="3:7" s="1" customFormat="1" ht="15" thickTop="1" x14ac:dyDescent="0.2">
      <c r="C126" s="2"/>
      <c r="D126" s="22"/>
      <c r="E126" s="23"/>
      <c r="G126" s="3"/>
    </row>
    <row r="132" spans="3:7" s="1" customFormat="1" x14ac:dyDescent="0.2">
      <c r="C132" s="2"/>
      <c r="D132" s="2"/>
      <c r="E132" s="8"/>
      <c r="G132" s="3"/>
    </row>
    <row r="133" spans="3:7" s="1" customFormat="1" x14ac:dyDescent="0.2">
      <c r="C133" s="2"/>
      <c r="D133" s="2"/>
      <c r="E133" s="8"/>
      <c r="G133"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Aperçu!A1" display="retour à l’aperçu →" xr:uid="{94ADEE78-088A-4551-9465-FDDD6B51379F}"/>
  </hyperlinks>
  <pageMargins left="0.7" right="0.7" top="0.78740157499999996" bottom="0.78740157499999996"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F32EF-1302-4577-A59E-FA12DAEB65C2}">
  <sheetPr codeName="Tabelle74">
    <outlinePr summaryBelow="0"/>
  </sheetPr>
  <dimension ref="A1:EY133"/>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323</v>
      </c>
      <c r="G1" s="111" t="s">
        <v>915</v>
      </c>
    </row>
    <row r="2" spans="3:8" s="1" customFormat="1" ht="29.25" thickTop="1" thickBot="1" x14ac:dyDescent="0.45">
      <c r="C2" s="2"/>
      <c r="D2" s="165" t="s">
        <v>815</v>
      </c>
      <c r="E2" s="166"/>
      <c r="G2" s="3"/>
    </row>
    <row r="3" spans="3:8" s="1" customFormat="1" ht="144" outlineLevel="1" thickTop="1" x14ac:dyDescent="0.25">
      <c r="C3" s="2"/>
      <c r="D3" s="13" t="s">
        <v>816</v>
      </c>
      <c r="E3" s="4" t="s">
        <v>661</v>
      </c>
      <c r="G3" s="3"/>
      <c r="H3" s="5"/>
    </row>
    <row r="4" spans="3:8" s="1" customFormat="1" ht="15" outlineLevel="1" x14ac:dyDescent="0.25">
      <c r="C4" s="2"/>
      <c r="D4" s="10" t="s">
        <v>817</v>
      </c>
      <c r="E4" s="6" t="s">
        <v>1212</v>
      </c>
      <c r="G4" s="3"/>
    </row>
    <row r="5" spans="3:8" s="1" customFormat="1" ht="15" outlineLevel="1" x14ac:dyDescent="0.25">
      <c r="C5" s="2"/>
      <c r="D5" s="10" t="s">
        <v>721</v>
      </c>
      <c r="E5" s="6" t="s">
        <v>324</v>
      </c>
      <c r="G5" s="3"/>
    </row>
    <row r="6" spans="3:8" s="1" customFormat="1" ht="15" outlineLevel="1" x14ac:dyDescent="0.25">
      <c r="C6" s="2"/>
      <c r="D6" s="10" t="s">
        <v>712</v>
      </c>
      <c r="E6" s="6" t="s">
        <v>325</v>
      </c>
      <c r="G6" s="3"/>
    </row>
    <row r="7" spans="3:8" s="1" customFormat="1" ht="15" outlineLevel="1" x14ac:dyDescent="0.25">
      <c r="C7" s="2"/>
      <c r="D7" s="10" t="s">
        <v>738</v>
      </c>
      <c r="E7" s="6" t="s">
        <v>326</v>
      </c>
      <c r="G7" s="3"/>
    </row>
    <row r="8" spans="3:8" s="1" customFormat="1" ht="15" outlineLevel="1" x14ac:dyDescent="0.25">
      <c r="C8" s="2"/>
      <c r="D8" s="10" t="s">
        <v>737</v>
      </c>
      <c r="E8" s="6" t="s">
        <v>327</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t="s">
        <v>734</v>
      </c>
      <c r="G11" s="3"/>
    </row>
    <row r="12" spans="3:8" s="1" customFormat="1" ht="28.5" outlineLevel="1" x14ac:dyDescent="0.2">
      <c r="C12" s="2"/>
      <c r="D12" s="15" t="s">
        <v>821</v>
      </c>
      <c r="E12" s="27" t="s">
        <v>734</v>
      </c>
      <c r="G12" s="3"/>
    </row>
    <row r="13" spans="3:8" s="1" customFormat="1" ht="28.5" outlineLevel="1" x14ac:dyDescent="0.2">
      <c r="C13" s="2"/>
      <c r="D13" s="15" t="s">
        <v>822</v>
      </c>
      <c r="E13" s="27" t="s">
        <v>734</v>
      </c>
      <c r="G13" s="3"/>
    </row>
    <row r="14" spans="3:8" s="1" customFormat="1" ht="15" outlineLevel="1" thickBot="1" x14ac:dyDescent="0.25">
      <c r="C14" s="2"/>
      <c r="D14" s="16" t="s">
        <v>823</v>
      </c>
      <c r="E14" s="91" t="s">
        <v>734</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1366</v>
      </c>
      <c r="G18" s="3"/>
    </row>
    <row r="19" spans="3:7" s="1" customFormat="1" ht="15" outlineLevel="1" x14ac:dyDescent="0.25">
      <c r="C19" s="2"/>
      <c r="D19" s="10" t="s">
        <v>827</v>
      </c>
      <c r="E19" s="6" t="s">
        <v>736</v>
      </c>
      <c r="G19" s="3"/>
    </row>
    <row r="20" spans="3:7" s="1" customFormat="1" ht="71.25" outlineLevel="1" x14ac:dyDescent="0.2">
      <c r="C20" s="2"/>
      <c r="D20" s="9" t="s">
        <v>828</v>
      </c>
      <c r="E20" s="11" t="s">
        <v>486</v>
      </c>
      <c r="G20" s="3"/>
    </row>
    <row r="21" spans="3:7" s="1" customFormat="1" ht="45" outlineLevel="1" x14ac:dyDescent="0.25">
      <c r="C21" s="2"/>
      <c r="D21" s="10" t="s">
        <v>829</v>
      </c>
      <c r="E21" s="6" t="s">
        <v>965</v>
      </c>
      <c r="G21" s="3"/>
    </row>
    <row r="22" spans="3:7" s="1" customFormat="1" ht="86.25" outlineLevel="1" thickBot="1" x14ac:dyDescent="0.25">
      <c r="C22" s="2"/>
      <c r="D22" s="44" t="s">
        <v>830</v>
      </c>
      <c r="E22" s="45" t="s">
        <v>1367</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930</v>
      </c>
      <c r="G26" s="3"/>
    </row>
    <row r="27" spans="3:7" s="1" customFormat="1" ht="45.75" outlineLevel="1" thickBot="1" x14ac:dyDescent="0.3">
      <c r="C27" s="2"/>
      <c r="D27" s="12" t="s">
        <v>833</v>
      </c>
      <c r="E27" s="31">
        <v>1000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329</v>
      </c>
      <c r="G29" s="3"/>
    </row>
    <row r="30" spans="3:7" s="1" customFormat="1" ht="30" outlineLevel="1" x14ac:dyDescent="0.25">
      <c r="C30" s="2"/>
      <c r="D30" s="10" t="s">
        <v>836</v>
      </c>
      <c r="E30" s="6" t="s">
        <v>1343</v>
      </c>
      <c r="G30" s="3"/>
    </row>
    <row r="31" spans="3:7" s="1" customFormat="1" ht="45"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86.25" outlineLevel="1" thickBot="1" x14ac:dyDescent="0.25">
      <c r="C34" s="2"/>
      <c r="D34" s="16" t="s">
        <v>840</v>
      </c>
      <c r="E34" s="7" t="s">
        <v>1104</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129" outlineLevel="1" x14ac:dyDescent="0.25">
      <c r="C38" s="2"/>
      <c r="D38" s="10" t="s">
        <v>845</v>
      </c>
      <c r="E38" s="6" t="s">
        <v>943</v>
      </c>
      <c r="G38" s="3"/>
    </row>
    <row r="39" spans="3:7" s="1" customFormat="1" ht="29.25" outlineLevel="1" x14ac:dyDescent="0.25">
      <c r="C39" s="2"/>
      <c r="D39" s="10" t="s">
        <v>846</v>
      </c>
      <c r="E39" s="6" t="s">
        <v>947</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718</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719</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719</v>
      </c>
      <c r="G53" s="3"/>
    </row>
    <row r="54" spans="3:7" s="1" customFormat="1" ht="28.5" outlineLevel="1" x14ac:dyDescent="0.2">
      <c r="C54" s="2"/>
      <c r="D54" s="15" t="s">
        <v>856</v>
      </c>
      <c r="E54" s="27" t="s">
        <v>718</v>
      </c>
      <c r="G54" s="3"/>
    </row>
    <row r="55" spans="3:7" s="1" customFormat="1" ht="28.5" outlineLevel="1" x14ac:dyDescent="0.2">
      <c r="C55" s="2"/>
      <c r="D55" s="15" t="s">
        <v>857</v>
      </c>
      <c r="E55" s="27" t="s">
        <v>718</v>
      </c>
      <c r="G55" s="3"/>
    </row>
    <row r="56" spans="3:7" s="1" customFormat="1" outlineLevel="1" x14ac:dyDescent="0.2">
      <c r="C56" s="2"/>
      <c r="D56" s="15" t="s">
        <v>858</v>
      </c>
      <c r="E56" s="27" t="s">
        <v>718</v>
      </c>
      <c r="G56" s="3"/>
    </row>
    <row r="57" spans="3:7" s="1" customFormat="1" ht="28.5" outlineLevel="1" x14ac:dyDescent="0.2">
      <c r="C57" s="2"/>
      <c r="D57" s="15" t="s">
        <v>859</v>
      </c>
      <c r="E57" s="27" t="s">
        <v>718</v>
      </c>
      <c r="G57" s="3"/>
    </row>
    <row r="58" spans="3:7" s="1" customFormat="1" ht="29.25" outlineLevel="1" thickBot="1" x14ac:dyDescent="0.25">
      <c r="C58" s="2"/>
      <c r="D58" s="16" t="s">
        <v>860</v>
      </c>
      <c r="E58" s="91" t="s">
        <v>1213</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719</v>
      </c>
      <c r="F64" s="18"/>
      <c r="G64" s="3"/>
    </row>
    <row r="65" spans="3:7" s="1" customFormat="1" ht="15.75" outlineLevel="1" thickBot="1" x14ac:dyDescent="0.3">
      <c r="C65" s="2"/>
      <c r="D65" s="12" t="s">
        <v>4</v>
      </c>
      <c r="E65" s="7" t="s">
        <v>720</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719</v>
      </c>
      <c r="G67" s="3"/>
    </row>
    <row r="68" spans="3:7" s="1" customFormat="1" ht="15" outlineLevel="1" x14ac:dyDescent="0.25">
      <c r="C68" s="2"/>
      <c r="D68" s="10" t="s">
        <v>762</v>
      </c>
      <c r="E68" s="6" t="s">
        <v>719</v>
      </c>
      <c r="G68" s="3"/>
    </row>
    <row r="69" spans="3:7" s="1" customFormat="1" ht="15.75" outlineLevel="1" thickBot="1" x14ac:dyDescent="0.3">
      <c r="C69" s="2"/>
      <c r="D69" s="12" t="s">
        <v>763</v>
      </c>
      <c r="E69" s="7" t="s">
        <v>719</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716</v>
      </c>
      <c r="G72" s="3"/>
    </row>
    <row r="73" spans="3:7" s="1" customFormat="1" ht="30" outlineLevel="1" x14ac:dyDescent="0.25">
      <c r="C73" s="2"/>
      <c r="D73" s="10" t="s">
        <v>867</v>
      </c>
      <c r="E73" s="6" t="s">
        <v>734</v>
      </c>
      <c r="G73" s="3"/>
    </row>
    <row r="74" spans="3:7" s="1" customFormat="1" ht="15" outlineLevel="1" x14ac:dyDescent="0.25">
      <c r="C74" s="2"/>
      <c r="D74" s="10" t="s">
        <v>868</v>
      </c>
      <c r="E74" s="6" t="s">
        <v>734</v>
      </c>
      <c r="G74" s="3"/>
    </row>
    <row r="75" spans="3:7" s="1" customFormat="1" ht="30" outlineLevel="1" x14ac:dyDescent="0.25">
      <c r="C75" s="2"/>
      <c r="D75" s="10" t="s">
        <v>869</v>
      </c>
      <c r="E75" s="6" t="s">
        <v>925</v>
      </c>
      <c r="G75" s="3"/>
    </row>
    <row r="76" spans="3:7" s="1" customFormat="1" ht="30" outlineLevel="1" x14ac:dyDescent="0.25">
      <c r="C76" s="2"/>
      <c r="D76" s="10" t="s">
        <v>870</v>
      </c>
      <c r="E76" s="6" t="s">
        <v>1204</v>
      </c>
      <c r="G76" s="164"/>
    </row>
    <row r="77" spans="3:7" s="1" customFormat="1" ht="43.5" outlineLevel="1" thickBot="1" x14ac:dyDescent="0.25">
      <c r="C77" s="2"/>
      <c r="D77" s="44" t="s">
        <v>871</v>
      </c>
      <c r="E77" s="45" t="s">
        <v>418</v>
      </c>
      <c r="G77" s="164"/>
    </row>
    <row r="78" spans="3:7" s="1" customFormat="1" ht="19.5" thickTop="1" thickBot="1" x14ac:dyDescent="0.25">
      <c r="C78" s="2"/>
      <c r="D78" s="160" t="s">
        <v>872</v>
      </c>
      <c r="E78" s="161"/>
      <c r="G78" s="3"/>
    </row>
    <row r="79" spans="3:7" s="1" customFormat="1" ht="58.5" outlineLevel="1" thickTop="1" x14ac:dyDescent="0.25">
      <c r="C79" s="2"/>
      <c r="D79" s="13" t="s">
        <v>873</v>
      </c>
      <c r="E79" s="4" t="s">
        <v>938</v>
      </c>
      <c r="G79" s="3"/>
    </row>
    <row r="80" spans="3:7" s="1" customFormat="1" ht="28.5" outlineLevel="1" x14ac:dyDescent="0.2">
      <c r="C80" s="2"/>
      <c r="D80" s="15" t="s">
        <v>874</v>
      </c>
      <c r="E80" s="27" t="s">
        <v>433</v>
      </c>
      <c r="G80" s="3"/>
    </row>
    <row r="81" spans="3:7" s="1" customFormat="1" ht="30.75" outlineLevel="1" thickBot="1" x14ac:dyDescent="0.3">
      <c r="C81" s="2"/>
      <c r="D81" s="12" t="s">
        <v>875</v>
      </c>
      <c r="E81" s="56" t="s">
        <v>446</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719</v>
      </c>
      <c r="G83" s="3"/>
    </row>
    <row r="84" spans="3:7" s="1" customFormat="1" ht="30" outlineLevel="1" x14ac:dyDescent="0.25">
      <c r="C84" s="2"/>
      <c r="D84" s="10" t="s">
        <v>758</v>
      </c>
      <c r="E84" s="6" t="s">
        <v>719</v>
      </c>
      <c r="G84" s="3"/>
    </row>
    <row r="85" spans="3:7" s="1" customFormat="1" ht="60" outlineLevel="1" x14ac:dyDescent="0.25">
      <c r="C85" s="2"/>
      <c r="D85" s="10" t="s">
        <v>765</v>
      </c>
      <c r="E85" s="6" t="s">
        <v>720</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719</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716</v>
      </c>
      <c r="G89" s="3"/>
    </row>
    <row r="90" spans="3:7" s="1" customFormat="1" ht="15" outlineLevel="1" x14ac:dyDescent="0.25">
      <c r="C90" s="2"/>
      <c r="D90" s="10" t="s">
        <v>880</v>
      </c>
      <c r="E90" s="6" t="s">
        <v>782</v>
      </c>
      <c r="G90" s="3"/>
    </row>
    <row r="91" spans="3:7" s="1" customFormat="1" ht="43.5" outlineLevel="1" x14ac:dyDescent="0.25">
      <c r="C91" s="2"/>
      <c r="D91" s="10" t="s">
        <v>881</v>
      </c>
      <c r="E91" s="6" t="s">
        <v>716</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719</v>
      </c>
      <c r="G95" s="3"/>
    </row>
    <row r="96" spans="3:7" s="1" customFormat="1" ht="15" outlineLevel="1" x14ac:dyDescent="0.25">
      <c r="C96" s="2"/>
      <c r="D96" s="10" t="s">
        <v>884</v>
      </c>
      <c r="E96" s="6" t="s">
        <v>719</v>
      </c>
      <c r="G96" s="3"/>
    </row>
    <row r="97" spans="3:7" s="1" customFormat="1" ht="44.25" outlineLevel="1" thickBot="1" x14ac:dyDescent="0.3">
      <c r="C97" s="2"/>
      <c r="D97" s="12" t="s">
        <v>885</v>
      </c>
      <c r="E97" s="7" t="s">
        <v>1214</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718</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718</v>
      </c>
      <c r="G103" s="3"/>
    </row>
    <row r="104" spans="3:7" s="1" customFormat="1" ht="30.75" outlineLevel="1" thickBot="1" x14ac:dyDescent="0.3">
      <c r="C104" s="2"/>
      <c r="D104" s="12" t="s">
        <v>757</v>
      </c>
      <c r="E104" s="7" t="s">
        <v>718</v>
      </c>
      <c r="G104" s="3"/>
    </row>
    <row r="105" spans="3:7" s="1" customFormat="1" ht="19.5" thickTop="1" thickBot="1" x14ac:dyDescent="0.25">
      <c r="C105" s="2"/>
      <c r="D105" s="160" t="s">
        <v>861</v>
      </c>
      <c r="E105" s="161"/>
      <c r="G105" s="3"/>
    </row>
    <row r="106" spans="3:7" s="1" customFormat="1" ht="73.5" thickTop="1" thickBot="1" x14ac:dyDescent="0.3">
      <c r="C106" s="2"/>
      <c r="D106" s="46"/>
      <c r="E106" s="47" t="s">
        <v>1414</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720</v>
      </c>
      <c r="G110" s="3"/>
    </row>
    <row r="111" spans="3:7" s="1" customFormat="1" ht="75.75" outlineLevel="1" thickBot="1" x14ac:dyDescent="0.3">
      <c r="C111" s="2"/>
      <c r="D111" s="12" t="s">
        <v>892</v>
      </c>
      <c r="E111" s="7" t="s">
        <v>720</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720</v>
      </c>
      <c r="G113" s="3"/>
    </row>
    <row r="114" spans="3:7" s="1" customFormat="1" ht="45.75" outlineLevel="1" thickBot="1" x14ac:dyDescent="0.3">
      <c r="C114" s="2"/>
      <c r="D114" s="12" t="s">
        <v>895</v>
      </c>
      <c r="E114" s="7" t="s">
        <v>720</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15.75" outlineLevel="1" thickTop="1" x14ac:dyDescent="0.25">
      <c r="C118" s="2"/>
      <c r="D118" s="13" t="s">
        <v>898</v>
      </c>
      <c r="E118" s="4" t="s">
        <v>746</v>
      </c>
      <c r="G118" s="3"/>
    </row>
    <row r="119" spans="3:7" s="1" customFormat="1" ht="44.25" outlineLevel="1" thickBot="1" x14ac:dyDescent="0.3">
      <c r="C119" s="2"/>
      <c r="D119" s="12" t="s">
        <v>899</v>
      </c>
      <c r="E119" s="7" t="s">
        <v>971</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1178</v>
      </c>
      <c r="G121" s="3"/>
    </row>
    <row r="122" spans="3:7" s="1" customFormat="1" ht="42.75" outlineLevel="1" x14ac:dyDescent="0.2">
      <c r="C122" s="2"/>
      <c r="D122" s="15" t="s">
        <v>902</v>
      </c>
      <c r="E122" s="6" t="s">
        <v>1167</v>
      </c>
      <c r="G122" s="3"/>
    </row>
    <row r="123" spans="3:7" s="1" customFormat="1" ht="42.75" outlineLevel="1" x14ac:dyDescent="0.2">
      <c r="C123" s="2"/>
      <c r="D123" s="15" t="s">
        <v>903</v>
      </c>
      <c r="E123" s="6" t="s">
        <v>734</v>
      </c>
      <c r="G123" s="3"/>
    </row>
    <row r="124" spans="3:7" s="1" customFormat="1" ht="43.5" outlineLevel="1" thickBot="1" x14ac:dyDescent="0.25">
      <c r="C124" s="2"/>
      <c r="D124" s="16" t="s">
        <v>904</v>
      </c>
      <c r="E124" s="7" t="s">
        <v>734</v>
      </c>
      <c r="G124" s="3"/>
    </row>
    <row r="125" spans="3:7" s="1" customFormat="1" ht="15.75" thickTop="1" thickBot="1" x14ac:dyDescent="0.25">
      <c r="C125" s="2"/>
      <c r="D125" s="160" t="s">
        <v>1472</v>
      </c>
      <c r="E125" s="161">
        <v>0</v>
      </c>
      <c r="G125" s="3"/>
    </row>
    <row r="126" spans="3:7" s="1" customFormat="1" ht="15" thickTop="1" x14ac:dyDescent="0.2">
      <c r="C126" s="2"/>
      <c r="D126" s="22"/>
      <c r="E126" s="23"/>
      <c r="G126" s="3"/>
    </row>
    <row r="132" spans="3:7" s="1" customFormat="1" x14ac:dyDescent="0.2">
      <c r="C132" s="2"/>
      <c r="D132" s="2"/>
      <c r="E132" s="8"/>
      <c r="G132" s="3"/>
    </row>
    <row r="133" spans="3:7" s="1" customFormat="1" x14ac:dyDescent="0.2">
      <c r="C133" s="2"/>
      <c r="D133" s="2"/>
      <c r="E133" s="8"/>
      <c r="G133"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CD6D97FE-7367-478C-99E5-A271C18D0D90}"/>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4170F-35A6-48AB-ADFB-5AC03BCF5784}">
  <sheetPr codeName="Tabelle65"/>
  <dimension ref="A1:ET61"/>
  <sheetViews>
    <sheetView workbookViewId="0">
      <pane xSplit="1" ySplit="2" topLeftCell="DY9" activePane="bottomRight" state="frozen"/>
      <selection pane="topRight" activeCell="B1" sqref="B1"/>
      <selection pane="bottomLeft" activeCell="A2" sqref="A2"/>
      <selection pane="bottomRight" activeCell="A46" sqref="A46:XFD46"/>
    </sheetView>
  </sheetViews>
  <sheetFormatPr baseColWidth="10" defaultRowHeight="12.6" customHeight="1" x14ac:dyDescent="0.25"/>
  <cols>
    <col min="4" max="4" width="28.7109375" customWidth="1"/>
  </cols>
  <sheetData>
    <row r="1" spans="1:150" ht="12.6" customHeight="1" thickBot="1" x14ac:dyDescent="0.3">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v>54</v>
      </c>
      <c r="BC1">
        <v>55</v>
      </c>
      <c r="BD1">
        <v>56</v>
      </c>
      <c r="BE1">
        <v>57</v>
      </c>
      <c r="BF1">
        <v>58</v>
      </c>
      <c r="BG1">
        <v>59</v>
      </c>
      <c r="BH1">
        <v>60</v>
      </c>
      <c r="BI1">
        <v>61</v>
      </c>
      <c r="BJ1">
        <v>62</v>
      </c>
      <c r="BK1">
        <v>63</v>
      </c>
      <c r="BL1">
        <v>64</v>
      </c>
      <c r="BM1">
        <v>65</v>
      </c>
      <c r="BN1">
        <v>66</v>
      </c>
      <c r="BO1">
        <v>67</v>
      </c>
      <c r="BP1">
        <v>68</v>
      </c>
      <c r="BQ1">
        <v>69</v>
      </c>
      <c r="BR1">
        <v>70</v>
      </c>
      <c r="BS1">
        <v>71</v>
      </c>
      <c r="BT1">
        <v>72</v>
      </c>
      <c r="BU1">
        <v>73</v>
      </c>
      <c r="BV1">
        <v>74</v>
      </c>
      <c r="BW1">
        <v>75</v>
      </c>
      <c r="BX1">
        <v>76</v>
      </c>
      <c r="BY1">
        <v>77</v>
      </c>
      <c r="BZ1">
        <v>78</v>
      </c>
      <c r="CA1">
        <v>79</v>
      </c>
      <c r="CB1">
        <v>80</v>
      </c>
      <c r="CC1">
        <v>81</v>
      </c>
      <c r="CD1">
        <v>82</v>
      </c>
      <c r="CE1">
        <v>83</v>
      </c>
      <c r="CF1">
        <v>84</v>
      </c>
      <c r="CG1">
        <v>85</v>
      </c>
      <c r="CH1">
        <v>86</v>
      </c>
      <c r="CI1">
        <v>87</v>
      </c>
      <c r="CJ1">
        <v>88</v>
      </c>
      <c r="CK1">
        <v>89</v>
      </c>
      <c r="CL1">
        <v>90</v>
      </c>
      <c r="CM1">
        <v>91</v>
      </c>
      <c r="CN1">
        <v>92</v>
      </c>
      <c r="CO1">
        <v>93</v>
      </c>
      <c r="CP1">
        <v>94</v>
      </c>
      <c r="CQ1">
        <v>95</v>
      </c>
      <c r="CR1">
        <v>96</v>
      </c>
      <c r="CS1">
        <v>97</v>
      </c>
      <c r="CT1">
        <v>98</v>
      </c>
      <c r="CU1">
        <v>99</v>
      </c>
      <c r="CV1">
        <v>100</v>
      </c>
      <c r="CW1">
        <v>101</v>
      </c>
      <c r="CX1">
        <v>102</v>
      </c>
      <c r="CY1">
        <v>103</v>
      </c>
      <c r="CZ1">
        <v>104</v>
      </c>
      <c r="DA1">
        <v>105</v>
      </c>
      <c r="DB1">
        <v>106</v>
      </c>
      <c r="DC1">
        <v>107</v>
      </c>
      <c r="DD1">
        <v>108</v>
      </c>
      <c r="DE1">
        <v>109</v>
      </c>
      <c r="DF1">
        <v>110</v>
      </c>
      <c r="DG1">
        <v>111</v>
      </c>
      <c r="DH1">
        <v>112</v>
      </c>
      <c r="DI1">
        <v>113</v>
      </c>
      <c r="DJ1">
        <v>114</v>
      </c>
      <c r="DK1">
        <v>115</v>
      </c>
      <c r="DL1">
        <v>116</v>
      </c>
      <c r="DM1">
        <v>117</v>
      </c>
      <c r="DN1">
        <v>118</v>
      </c>
      <c r="DO1">
        <v>119</v>
      </c>
      <c r="DP1">
        <v>120</v>
      </c>
      <c r="DQ1">
        <v>121</v>
      </c>
      <c r="DR1">
        <v>122</v>
      </c>
      <c r="DS1">
        <v>123</v>
      </c>
      <c r="DT1">
        <v>124</v>
      </c>
      <c r="DU1">
        <v>125</v>
      </c>
      <c r="DV1">
        <v>126</v>
      </c>
      <c r="DW1">
        <v>127</v>
      </c>
      <c r="DX1">
        <v>128</v>
      </c>
      <c r="DY1">
        <v>129</v>
      </c>
      <c r="DZ1">
        <v>130</v>
      </c>
      <c r="EA1">
        <v>131</v>
      </c>
      <c r="EB1">
        <v>132</v>
      </c>
      <c r="EC1">
        <v>133</v>
      </c>
      <c r="ED1">
        <v>134</v>
      </c>
      <c r="EE1">
        <v>135</v>
      </c>
      <c r="EF1">
        <v>136</v>
      </c>
      <c r="EG1">
        <v>137</v>
      </c>
      <c r="EH1">
        <v>138</v>
      </c>
      <c r="EI1">
        <v>139</v>
      </c>
      <c r="EJ1">
        <v>140</v>
      </c>
      <c r="EK1">
        <v>141</v>
      </c>
      <c r="EL1">
        <v>142</v>
      </c>
      <c r="EM1">
        <v>143</v>
      </c>
      <c r="EN1">
        <v>144</v>
      </c>
      <c r="EO1">
        <v>145</v>
      </c>
      <c r="EP1">
        <v>146</v>
      </c>
      <c r="EQ1">
        <v>147</v>
      </c>
      <c r="ER1">
        <v>148</v>
      </c>
      <c r="ES1">
        <v>149</v>
      </c>
      <c r="ET1">
        <v>150</v>
      </c>
    </row>
    <row r="2" spans="1:150" ht="13.5" customHeight="1" thickBot="1" x14ac:dyDescent="0.3">
      <c r="A2" s="138" t="s">
        <v>1813</v>
      </c>
      <c r="B2" s="138" t="s">
        <v>1814</v>
      </c>
      <c r="C2" s="138" t="s">
        <v>1880</v>
      </c>
      <c r="D2" s="138" t="s">
        <v>1815</v>
      </c>
      <c r="E2" s="138" t="s">
        <v>1887</v>
      </c>
      <c r="F2" t="s">
        <v>129</v>
      </c>
      <c r="G2" s="138" t="s">
        <v>342</v>
      </c>
      <c r="H2" s="138">
        <v>0</v>
      </c>
      <c r="I2" t="s">
        <v>713</v>
      </c>
      <c r="J2" s="138"/>
      <c r="K2" t="s">
        <v>1342</v>
      </c>
      <c r="L2" s="126" t="s">
        <v>714</v>
      </c>
      <c r="M2" s="126" t="s">
        <v>1112</v>
      </c>
      <c r="N2" t="s">
        <v>718</v>
      </c>
      <c r="O2" t="s">
        <v>720</v>
      </c>
      <c r="P2" s="138" t="s">
        <v>254</v>
      </c>
      <c r="Q2" s="139" t="s">
        <v>1143</v>
      </c>
      <c r="R2" s="126" t="s">
        <v>929</v>
      </c>
      <c r="S2" s="126" t="s">
        <v>940</v>
      </c>
      <c r="T2" s="138" t="s">
        <v>254</v>
      </c>
      <c r="U2" s="138" t="s">
        <v>1829</v>
      </c>
      <c r="V2" t="s">
        <v>1342</v>
      </c>
      <c r="W2" t="s">
        <v>718</v>
      </c>
      <c r="X2" t="s">
        <v>718</v>
      </c>
      <c r="Y2" t="s">
        <v>942</v>
      </c>
      <c r="Z2" s="126" t="s">
        <v>731</v>
      </c>
      <c r="AA2" t="s">
        <v>1342</v>
      </c>
      <c r="AB2" t="s">
        <v>728</v>
      </c>
      <c r="AC2" t="s">
        <v>728</v>
      </c>
      <c r="AD2" t="s">
        <v>728</v>
      </c>
      <c r="AE2" t="s">
        <v>728</v>
      </c>
      <c r="AF2" t="s">
        <v>733</v>
      </c>
      <c r="AG2" s="138" t="s">
        <v>301</v>
      </c>
      <c r="AH2" t="s">
        <v>735</v>
      </c>
      <c r="AI2" s="138" t="s">
        <v>1833</v>
      </c>
      <c r="AJ2" s="139" t="s">
        <v>959</v>
      </c>
      <c r="AK2" s="126" t="s">
        <v>739</v>
      </c>
      <c r="AL2" s="138" t="s">
        <v>1837</v>
      </c>
      <c r="AM2" s="138" t="s">
        <v>728</v>
      </c>
      <c r="AN2" s="138" t="s">
        <v>718</v>
      </c>
      <c r="AO2" s="138" t="s">
        <v>718</v>
      </c>
      <c r="AP2" s="138" t="s">
        <v>733</v>
      </c>
      <c r="AQ2" s="138" t="s">
        <v>301</v>
      </c>
      <c r="AR2" s="138" t="s">
        <v>719</v>
      </c>
      <c r="AS2" s="138" t="s">
        <v>720</v>
      </c>
      <c r="AT2" s="138" t="s">
        <v>720</v>
      </c>
      <c r="AU2" s="138" t="s">
        <v>720</v>
      </c>
      <c r="AV2" s="138" t="s">
        <v>718</v>
      </c>
      <c r="AW2" s="138" t="s">
        <v>718</v>
      </c>
      <c r="AX2" s="138" t="s">
        <v>718</v>
      </c>
      <c r="AY2" s="138" t="s">
        <v>719</v>
      </c>
      <c r="AZ2" s="138" t="s">
        <v>720</v>
      </c>
      <c r="BA2" s="138" t="s">
        <v>718</v>
      </c>
      <c r="BB2" s="138" t="s">
        <v>718</v>
      </c>
      <c r="BC2" s="138" t="s">
        <v>718</v>
      </c>
      <c r="BD2" s="138" t="s">
        <v>728</v>
      </c>
      <c r="BE2" s="138" t="s">
        <v>733</v>
      </c>
      <c r="BF2" s="138" t="s">
        <v>301</v>
      </c>
      <c r="BG2" s="138" t="s">
        <v>718</v>
      </c>
      <c r="BH2" s="138" t="s">
        <v>718</v>
      </c>
      <c r="BI2" s="138" t="s">
        <v>728</v>
      </c>
      <c r="BJ2" s="138" t="s">
        <v>718</v>
      </c>
      <c r="BK2" s="138" t="s">
        <v>718</v>
      </c>
      <c r="BL2" s="138" t="s">
        <v>718</v>
      </c>
      <c r="BM2" s="138" t="s">
        <v>718</v>
      </c>
      <c r="BN2" s="138" t="s">
        <v>718</v>
      </c>
      <c r="BO2" s="138" t="s">
        <v>718</v>
      </c>
      <c r="BP2" s="138" t="s">
        <v>733</v>
      </c>
      <c r="BQ2" s="138" t="s">
        <v>301</v>
      </c>
      <c r="BR2" s="138" t="s">
        <v>718</v>
      </c>
      <c r="BS2" s="138" t="s">
        <v>720</v>
      </c>
      <c r="BT2" s="138" t="s">
        <v>733</v>
      </c>
      <c r="BU2" s="138" t="s">
        <v>301</v>
      </c>
      <c r="BV2" s="138" t="s">
        <v>1838</v>
      </c>
      <c r="BW2" s="138" t="s">
        <v>1838</v>
      </c>
      <c r="BX2" t="s">
        <v>1342</v>
      </c>
      <c r="BY2" t="s">
        <v>743</v>
      </c>
      <c r="BZ2" t="s">
        <v>745</v>
      </c>
      <c r="CA2" s="126" t="s">
        <v>1506</v>
      </c>
      <c r="CB2" s="138" t="s">
        <v>751</v>
      </c>
      <c r="CC2" s="138" t="s">
        <v>1814</v>
      </c>
      <c r="CD2" s="138" t="s">
        <v>2</v>
      </c>
      <c r="CE2" t="s">
        <v>754</v>
      </c>
      <c r="CF2" s="139" t="s">
        <v>991</v>
      </c>
      <c r="CG2" s="139" t="s">
        <v>1841</v>
      </c>
      <c r="CH2" s="138">
        <v>0</v>
      </c>
      <c r="CI2" s="138">
        <v>0</v>
      </c>
      <c r="CJ2" s="138">
        <v>52</v>
      </c>
      <c r="CK2" s="138" t="s">
        <v>1844</v>
      </c>
      <c r="CL2" s="138">
        <v>0.05</v>
      </c>
      <c r="CM2" s="138">
        <v>0</v>
      </c>
      <c r="CN2" s="138">
        <v>0</v>
      </c>
      <c r="CO2" s="138">
        <v>0</v>
      </c>
      <c r="CP2" s="139" t="s">
        <v>1845</v>
      </c>
      <c r="CQ2" s="138" t="s">
        <v>778</v>
      </c>
      <c r="CR2" s="138">
        <v>0</v>
      </c>
      <c r="CS2" t="s">
        <v>1342</v>
      </c>
      <c r="CT2" s="138" t="s">
        <v>1816</v>
      </c>
      <c r="CU2" s="138" t="s">
        <v>2</v>
      </c>
      <c r="CV2" t="s">
        <v>755</v>
      </c>
      <c r="CW2" s="139" t="s">
        <v>995</v>
      </c>
      <c r="CX2" s="139" t="s">
        <v>1841</v>
      </c>
      <c r="CY2" s="138">
        <v>149</v>
      </c>
      <c r="CZ2" s="138" t="s">
        <v>1847</v>
      </c>
      <c r="DA2" s="138">
        <v>32</v>
      </c>
      <c r="DB2" s="138" t="s">
        <v>1844</v>
      </c>
      <c r="DC2" s="138">
        <v>0.05</v>
      </c>
      <c r="DD2" s="138">
        <v>0</v>
      </c>
      <c r="DE2" s="138">
        <v>0</v>
      </c>
      <c r="DF2" s="138">
        <v>0</v>
      </c>
      <c r="DG2" s="138">
        <v>0</v>
      </c>
      <c r="DH2" s="138">
        <v>0</v>
      </c>
      <c r="DI2" s="138" t="s">
        <v>1850</v>
      </c>
      <c r="DJ2" s="138" t="s">
        <v>1343</v>
      </c>
      <c r="DK2" s="138">
        <v>0</v>
      </c>
      <c r="DL2" s="138">
        <v>0</v>
      </c>
      <c r="DM2" s="138" t="s">
        <v>301</v>
      </c>
      <c r="DN2" s="138" t="s">
        <v>301</v>
      </c>
      <c r="DO2" s="138" t="s">
        <v>301</v>
      </c>
      <c r="DP2" s="138" t="s">
        <v>734</v>
      </c>
      <c r="DQ2" s="138">
        <v>0</v>
      </c>
      <c r="DR2" s="138" t="s">
        <v>734</v>
      </c>
      <c r="DS2" s="138">
        <v>0</v>
      </c>
      <c r="DT2" s="138" t="s">
        <v>734</v>
      </c>
      <c r="DU2" s="138" t="s">
        <v>734</v>
      </c>
      <c r="DV2" s="138" t="s">
        <v>734</v>
      </c>
      <c r="DW2" s="138">
        <v>0</v>
      </c>
      <c r="DX2" s="138">
        <v>0</v>
      </c>
      <c r="DY2" s="138">
        <v>0</v>
      </c>
      <c r="DZ2" s="138">
        <v>0</v>
      </c>
      <c r="EA2" t="s">
        <v>1343</v>
      </c>
      <c r="EB2" s="138" t="s">
        <v>720</v>
      </c>
      <c r="EC2" s="138" t="s">
        <v>301</v>
      </c>
      <c r="ED2" s="138" t="s">
        <v>720</v>
      </c>
      <c r="EE2" s="138">
        <v>0</v>
      </c>
      <c r="EF2" s="138">
        <v>0</v>
      </c>
      <c r="EG2" s="138" t="s">
        <v>1817</v>
      </c>
      <c r="EH2" t="s">
        <v>1342</v>
      </c>
      <c r="EI2" s="139" t="s">
        <v>1852</v>
      </c>
      <c r="EJ2" s="138" t="s">
        <v>734</v>
      </c>
      <c r="EK2" s="138" t="s">
        <v>734</v>
      </c>
      <c r="EL2" s="138" t="s">
        <v>734</v>
      </c>
      <c r="EM2" s="138" t="s">
        <v>734</v>
      </c>
      <c r="EN2" s="138">
        <v>10</v>
      </c>
      <c r="EO2" s="138">
        <v>12</v>
      </c>
      <c r="EP2" s="138">
        <v>12</v>
      </c>
      <c r="EQ2" s="138">
        <v>3</v>
      </c>
      <c r="ER2" s="138">
        <v>500</v>
      </c>
      <c r="ES2" s="138" t="s">
        <v>1854</v>
      </c>
      <c r="ET2" s="138" t="s">
        <v>254</v>
      </c>
    </row>
    <row r="3" spans="1:150" ht="13.5" customHeight="1" thickBot="1" x14ac:dyDescent="0.3">
      <c r="A3" t="s">
        <v>1818</v>
      </c>
      <c r="B3" t="s">
        <v>254</v>
      </c>
      <c r="C3" s="128" t="s">
        <v>1881</v>
      </c>
      <c r="D3" t="s">
        <v>1819</v>
      </c>
      <c r="E3" t="s">
        <v>1888</v>
      </c>
      <c r="F3" t="s">
        <v>129</v>
      </c>
      <c r="G3" t="s">
        <v>692</v>
      </c>
      <c r="H3">
        <v>0</v>
      </c>
      <c r="I3" t="s">
        <v>713</v>
      </c>
      <c r="K3" t="s">
        <v>1343</v>
      </c>
      <c r="L3" s="126" t="s">
        <v>714</v>
      </c>
      <c r="M3" s="126" t="s">
        <v>1112</v>
      </c>
      <c r="N3" t="s">
        <v>718</v>
      </c>
      <c r="O3" t="s">
        <v>719</v>
      </c>
      <c r="P3" t="s">
        <v>1831</v>
      </c>
      <c r="Q3" s="126" t="s">
        <v>1828</v>
      </c>
      <c r="R3" s="126" t="s">
        <v>933</v>
      </c>
      <c r="S3" s="126" t="s">
        <v>940</v>
      </c>
      <c r="T3" t="s">
        <v>254</v>
      </c>
      <c r="U3" t="s">
        <v>254</v>
      </c>
      <c r="V3" t="s">
        <v>1342</v>
      </c>
      <c r="W3" t="s">
        <v>718</v>
      </c>
      <c r="X3" t="s">
        <v>718</v>
      </c>
      <c r="Y3" t="s">
        <v>729</v>
      </c>
      <c r="Z3" s="126" t="s">
        <v>731</v>
      </c>
      <c r="AA3" t="s">
        <v>1342</v>
      </c>
      <c r="AB3" t="s">
        <v>728</v>
      </c>
      <c r="AC3" t="s">
        <v>720</v>
      </c>
      <c r="AD3" t="s">
        <v>728</v>
      </c>
      <c r="AE3" t="s">
        <v>720</v>
      </c>
      <c r="AF3" t="s">
        <v>733</v>
      </c>
      <c r="AG3" t="s">
        <v>301</v>
      </c>
      <c r="AH3" t="s">
        <v>736</v>
      </c>
      <c r="AI3" t="s">
        <v>1834</v>
      </c>
      <c r="AJ3" s="126" t="s">
        <v>1836</v>
      </c>
      <c r="AK3" s="126" t="s">
        <v>739</v>
      </c>
      <c r="AL3" t="s">
        <v>254</v>
      </c>
      <c r="AM3" t="s">
        <v>718</v>
      </c>
      <c r="AN3" t="s">
        <v>718</v>
      </c>
      <c r="AO3" t="s">
        <v>719</v>
      </c>
      <c r="AP3" t="s">
        <v>733</v>
      </c>
      <c r="AQ3" t="s">
        <v>301</v>
      </c>
      <c r="AR3" t="s">
        <v>718</v>
      </c>
      <c r="AS3" t="s">
        <v>719</v>
      </c>
      <c r="AT3" t="s">
        <v>719</v>
      </c>
      <c r="AU3" t="s">
        <v>719</v>
      </c>
      <c r="AV3" t="s">
        <v>718</v>
      </c>
      <c r="AW3" t="s">
        <v>718</v>
      </c>
      <c r="AX3" t="s">
        <v>718</v>
      </c>
      <c r="AY3" t="s">
        <v>718</v>
      </c>
      <c r="AZ3" t="s">
        <v>718</v>
      </c>
      <c r="BA3" t="s">
        <v>718</v>
      </c>
      <c r="BB3" t="s">
        <v>720</v>
      </c>
      <c r="BC3" t="s">
        <v>720</v>
      </c>
      <c r="BD3" t="s">
        <v>720</v>
      </c>
      <c r="BE3" t="s">
        <v>733</v>
      </c>
      <c r="BF3" t="s">
        <v>301</v>
      </c>
      <c r="BG3" t="s">
        <v>718</v>
      </c>
      <c r="BH3" t="s">
        <v>718</v>
      </c>
      <c r="BI3" t="s">
        <v>718</v>
      </c>
      <c r="BJ3" t="s">
        <v>718</v>
      </c>
      <c r="BK3" t="s">
        <v>718</v>
      </c>
      <c r="BL3" t="s">
        <v>718</v>
      </c>
      <c r="BM3" t="s">
        <v>719</v>
      </c>
      <c r="BN3" t="s">
        <v>718</v>
      </c>
      <c r="BO3" t="s">
        <v>718</v>
      </c>
      <c r="BP3" t="s">
        <v>733</v>
      </c>
      <c r="BQ3" t="s">
        <v>301</v>
      </c>
      <c r="BR3" t="s">
        <v>720</v>
      </c>
      <c r="BS3" t="s">
        <v>720</v>
      </c>
      <c r="BT3" t="s">
        <v>733</v>
      </c>
      <c r="BU3" t="s">
        <v>301</v>
      </c>
      <c r="BV3" t="s">
        <v>1820</v>
      </c>
      <c r="BW3">
        <v>0</v>
      </c>
      <c r="BX3" t="s">
        <v>1342</v>
      </c>
      <c r="BY3" t="s">
        <v>743</v>
      </c>
      <c r="BZ3" t="s">
        <v>745</v>
      </c>
      <c r="CA3" s="126" t="s">
        <v>1130</v>
      </c>
      <c r="CB3" s="126" t="s">
        <v>1555</v>
      </c>
      <c r="CC3">
        <v>0</v>
      </c>
      <c r="CD3">
        <v>0</v>
      </c>
      <c r="CE3" t="s">
        <v>301</v>
      </c>
      <c r="CF3" t="s">
        <v>301</v>
      </c>
      <c r="CG3" t="s">
        <v>301</v>
      </c>
      <c r="CH3" t="s">
        <v>734</v>
      </c>
      <c r="CI3">
        <v>0</v>
      </c>
      <c r="CJ3" t="s">
        <v>734</v>
      </c>
      <c r="CK3">
        <v>0</v>
      </c>
      <c r="CL3" t="s">
        <v>734</v>
      </c>
      <c r="CM3" t="s">
        <v>734</v>
      </c>
      <c r="CN3" t="s">
        <v>734</v>
      </c>
      <c r="CO3">
        <v>0</v>
      </c>
      <c r="CP3" s="126" t="s">
        <v>1846</v>
      </c>
      <c r="CQ3" s="138" t="s">
        <v>778</v>
      </c>
      <c r="CR3">
        <v>0</v>
      </c>
      <c r="CS3" t="s">
        <v>1343</v>
      </c>
      <c r="CT3">
        <v>0</v>
      </c>
      <c r="CU3" t="s">
        <v>2</v>
      </c>
      <c r="CV3" t="s">
        <v>301</v>
      </c>
      <c r="CW3" t="s">
        <v>301</v>
      </c>
      <c r="CX3" t="s">
        <v>301</v>
      </c>
      <c r="CY3" t="s">
        <v>734</v>
      </c>
      <c r="CZ3">
        <v>0</v>
      </c>
      <c r="DA3" t="s">
        <v>734</v>
      </c>
      <c r="DB3">
        <v>0</v>
      </c>
      <c r="DC3" t="s">
        <v>734</v>
      </c>
      <c r="DD3" t="s">
        <v>734</v>
      </c>
      <c r="DE3" t="s">
        <v>734</v>
      </c>
      <c r="DF3">
        <v>0</v>
      </c>
      <c r="DG3">
        <v>0</v>
      </c>
      <c r="DH3">
        <v>0</v>
      </c>
      <c r="DI3">
        <v>0</v>
      </c>
      <c r="DJ3">
        <v>0</v>
      </c>
      <c r="DK3">
        <v>0</v>
      </c>
      <c r="DL3">
        <v>0</v>
      </c>
      <c r="DM3" t="s">
        <v>301</v>
      </c>
      <c r="DN3" t="s">
        <v>301</v>
      </c>
      <c r="DO3" t="s">
        <v>301</v>
      </c>
      <c r="DP3" t="s">
        <v>734</v>
      </c>
      <c r="DQ3">
        <v>0</v>
      </c>
      <c r="DR3" t="s">
        <v>734</v>
      </c>
      <c r="DS3">
        <v>0</v>
      </c>
      <c r="DT3" t="s">
        <v>734</v>
      </c>
      <c r="DU3" t="s">
        <v>734</v>
      </c>
      <c r="DV3" t="s">
        <v>734</v>
      </c>
      <c r="DW3">
        <v>0</v>
      </c>
      <c r="DX3">
        <v>0</v>
      </c>
      <c r="DY3">
        <v>0</v>
      </c>
      <c r="DZ3">
        <v>0</v>
      </c>
      <c r="EA3" t="s">
        <v>1343</v>
      </c>
      <c r="EB3" t="s">
        <v>720</v>
      </c>
      <c r="EC3" t="s">
        <v>301</v>
      </c>
      <c r="ED3" t="s">
        <v>720</v>
      </c>
      <c r="EE3">
        <v>0</v>
      </c>
      <c r="EF3">
        <v>0</v>
      </c>
      <c r="EG3" t="s">
        <v>1821</v>
      </c>
      <c r="EH3" t="s">
        <v>1342</v>
      </c>
      <c r="EI3" s="126" t="s">
        <v>1853</v>
      </c>
      <c r="EJ3" t="s">
        <v>734</v>
      </c>
      <c r="EK3" t="s">
        <v>734</v>
      </c>
      <c r="EL3" t="s">
        <v>734</v>
      </c>
      <c r="EM3" t="s">
        <v>734</v>
      </c>
      <c r="EN3">
        <v>0</v>
      </c>
      <c r="EO3">
        <v>0</v>
      </c>
      <c r="EP3">
        <v>0</v>
      </c>
      <c r="EQ3">
        <v>0</v>
      </c>
      <c r="ER3">
        <v>300</v>
      </c>
      <c r="ES3" t="s">
        <v>1855</v>
      </c>
      <c r="ET3" s="138" t="s">
        <v>254</v>
      </c>
    </row>
    <row r="4" spans="1:150" ht="12.6" customHeight="1" x14ac:dyDescent="0.25">
      <c r="A4" t="s">
        <v>242</v>
      </c>
      <c r="B4" t="s">
        <v>243</v>
      </c>
      <c r="C4" t="s">
        <v>1475</v>
      </c>
      <c r="D4" t="s">
        <v>244</v>
      </c>
      <c r="E4" t="s">
        <v>1889</v>
      </c>
      <c r="F4" t="s">
        <v>129</v>
      </c>
      <c r="G4" t="s">
        <v>245</v>
      </c>
      <c r="I4" t="s">
        <v>713</v>
      </c>
      <c r="K4" t="s">
        <v>1343</v>
      </c>
      <c r="L4" t="s">
        <v>714</v>
      </c>
      <c r="M4" t="s">
        <v>925</v>
      </c>
      <c r="N4" t="s">
        <v>718</v>
      </c>
      <c r="O4" t="s">
        <v>718</v>
      </c>
      <c r="P4" t="s">
        <v>254</v>
      </c>
      <c r="Q4" t="s">
        <v>1128</v>
      </c>
      <c r="R4" t="s">
        <v>928</v>
      </c>
      <c r="S4" t="s">
        <v>725</v>
      </c>
      <c r="T4" t="s">
        <v>254</v>
      </c>
      <c r="U4" t="s">
        <v>443</v>
      </c>
      <c r="V4" t="s">
        <v>1342</v>
      </c>
      <c r="W4" t="s">
        <v>727</v>
      </c>
      <c r="X4" t="s">
        <v>718</v>
      </c>
      <c r="Y4" t="s">
        <v>941</v>
      </c>
      <c r="Z4" t="s">
        <v>731</v>
      </c>
      <c r="AA4" t="s">
        <v>1343</v>
      </c>
      <c r="AB4" t="s">
        <v>728</v>
      </c>
      <c r="AC4" t="s">
        <v>728</v>
      </c>
      <c r="AD4" t="s">
        <v>720</v>
      </c>
      <c r="AE4" t="s">
        <v>720</v>
      </c>
      <c r="AF4" t="s">
        <v>733</v>
      </c>
      <c r="AG4" t="s">
        <v>734</v>
      </c>
      <c r="AH4" t="s">
        <v>735</v>
      </c>
      <c r="AI4" t="s">
        <v>479</v>
      </c>
      <c r="AJ4" t="s">
        <v>739</v>
      </c>
      <c r="AK4" t="s">
        <v>735</v>
      </c>
      <c r="AL4" t="s">
        <v>1359</v>
      </c>
      <c r="AM4" t="s">
        <v>718</v>
      </c>
      <c r="AN4" t="s">
        <v>718</v>
      </c>
      <c r="AO4" t="s">
        <v>720</v>
      </c>
      <c r="AP4" t="s">
        <v>733</v>
      </c>
      <c r="AQ4" t="s">
        <v>734</v>
      </c>
      <c r="AR4" t="s">
        <v>718</v>
      </c>
      <c r="AS4" t="s">
        <v>718</v>
      </c>
      <c r="AT4" t="s">
        <v>718</v>
      </c>
      <c r="AU4" t="s">
        <v>718</v>
      </c>
      <c r="AV4" t="s">
        <v>718</v>
      </c>
      <c r="AW4" t="s">
        <v>718</v>
      </c>
      <c r="AX4" t="s">
        <v>718</v>
      </c>
      <c r="AY4" t="s">
        <v>718</v>
      </c>
      <c r="AZ4" t="s">
        <v>718</v>
      </c>
      <c r="BA4" t="s">
        <v>720</v>
      </c>
      <c r="BB4" t="s">
        <v>720</v>
      </c>
      <c r="BC4" t="s">
        <v>718</v>
      </c>
      <c r="BD4" t="s">
        <v>728</v>
      </c>
      <c r="BE4" t="s">
        <v>733</v>
      </c>
      <c r="BF4" t="s">
        <v>734</v>
      </c>
      <c r="BG4" t="s">
        <v>718</v>
      </c>
      <c r="BH4" t="s">
        <v>718</v>
      </c>
      <c r="BI4" t="s">
        <v>718</v>
      </c>
      <c r="BJ4" t="s">
        <v>718</v>
      </c>
      <c r="BK4" t="s">
        <v>718</v>
      </c>
      <c r="BL4" t="s">
        <v>718</v>
      </c>
      <c r="BM4" t="s">
        <v>728</v>
      </c>
      <c r="BN4" t="s">
        <v>720</v>
      </c>
      <c r="BO4" t="s">
        <v>720</v>
      </c>
      <c r="BP4" t="s">
        <v>733</v>
      </c>
      <c r="BQ4" t="s">
        <v>734</v>
      </c>
      <c r="BR4" t="s">
        <v>718</v>
      </c>
      <c r="BS4" t="s">
        <v>718</v>
      </c>
      <c r="BT4" t="s">
        <v>733</v>
      </c>
      <c r="BU4" t="s">
        <v>734</v>
      </c>
      <c r="BV4">
        <v>0</v>
      </c>
      <c r="BW4" t="s">
        <v>246</v>
      </c>
      <c r="BX4" t="s">
        <v>1342</v>
      </c>
      <c r="BY4" t="s">
        <v>742</v>
      </c>
      <c r="BZ4" t="s">
        <v>744</v>
      </c>
      <c r="CA4" s="126" t="s">
        <v>1506</v>
      </c>
      <c r="CB4" t="s">
        <v>971</v>
      </c>
      <c r="CC4" t="s">
        <v>247</v>
      </c>
      <c r="CD4" t="s">
        <v>2</v>
      </c>
      <c r="CE4" t="s">
        <v>752</v>
      </c>
      <c r="CF4" t="s">
        <v>982</v>
      </c>
      <c r="CG4" t="s">
        <v>1020</v>
      </c>
      <c r="CH4">
        <v>2600</v>
      </c>
      <c r="CI4" t="s">
        <v>1360</v>
      </c>
      <c r="CJ4">
        <v>20</v>
      </c>
      <c r="CK4" t="s">
        <v>574</v>
      </c>
      <c r="CL4">
        <v>0</v>
      </c>
      <c r="CM4">
        <v>0</v>
      </c>
      <c r="CN4">
        <v>0</v>
      </c>
      <c r="CO4" t="s">
        <v>597</v>
      </c>
      <c r="CP4" t="s">
        <v>773</v>
      </c>
      <c r="CQ4" t="s">
        <v>778</v>
      </c>
      <c r="CR4">
        <v>0</v>
      </c>
      <c r="CS4" t="s">
        <v>1342</v>
      </c>
      <c r="CT4" t="s">
        <v>248</v>
      </c>
      <c r="CU4" t="s">
        <v>2</v>
      </c>
      <c r="CV4" t="s">
        <v>754</v>
      </c>
      <c r="CW4" t="s">
        <v>982</v>
      </c>
      <c r="CX4" t="s">
        <v>1082</v>
      </c>
      <c r="CY4">
        <v>0</v>
      </c>
      <c r="CZ4">
        <v>0</v>
      </c>
      <c r="DA4">
        <v>55</v>
      </c>
      <c r="DB4" t="s">
        <v>1361</v>
      </c>
      <c r="DC4">
        <v>0</v>
      </c>
      <c r="DD4">
        <v>0</v>
      </c>
      <c r="DE4">
        <v>0</v>
      </c>
      <c r="DF4" t="s">
        <v>633</v>
      </c>
      <c r="DG4" t="s">
        <v>773</v>
      </c>
      <c r="DH4" t="s">
        <v>778</v>
      </c>
      <c r="DI4">
        <v>0</v>
      </c>
      <c r="DJ4" t="s">
        <v>1343</v>
      </c>
      <c r="DK4">
        <v>0</v>
      </c>
      <c r="DL4">
        <v>0</v>
      </c>
      <c r="DM4" t="s">
        <v>301</v>
      </c>
      <c r="DN4" t="s">
        <v>301</v>
      </c>
      <c r="DO4" t="s">
        <v>301</v>
      </c>
      <c r="DP4" t="s">
        <v>734</v>
      </c>
      <c r="DQ4">
        <v>0</v>
      </c>
      <c r="DR4" t="s">
        <v>734</v>
      </c>
      <c r="DS4">
        <v>0</v>
      </c>
      <c r="DT4" t="s">
        <v>734</v>
      </c>
      <c r="DU4" t="s">
        <v>734</v>
      </c>
      <c r="DV4" t="s">
        <v>734</v>
      </c>
      <c r="DW4">
        <v>0</v>
      </c>
      <c r="DX4">
        <v>0</v>
      </c>
      <c r="DY4">
        <v>0</v>
      </c>
      <c r="DZ4">
        <v>0</v>
      </c>
      <c r="EA4" t="s">
        <v>1343</v>
      </c>
      <c r="EB4" t="s">
        <v>720</v>
      </c>
      <c r="EC4" t="s">
        <v>301</v>
      </c>
      <c r="ED4" t="s">
        <v>720</v>
      </c>
      <c r="EE4">
        <v>0</v>
      </c>
      <c r="EF4">
        <v>0</v>
      </c>
      <c r="EG4" t="s">
        <v>1343</v>
      </c>
      <c r="EH4" t="s">
        <v>1343</v>
      </c>
      <c r="EI4" t="s">
        <v>301</v>
      </c>
      <c r="EJ4">
        <v>75</v>
      </c>
      <c r="EK4">
        <v>0</v>
      </c>
      <c r="EL4">
        <v>75</v>
      </c>
      <c r="EM4">
        <v>0</v>
      </c>
      <c r="EN4">
        <v>15</v>
      </c>
      <c r="EO4">
        <v>6</v>
      </c>
      <c r="EP4">
        <v>24</v>
      </c>
      <c r="EQ4">
        <v>3</v>
      </c>
      <c r="ER4">
        <v>101</v>
      </c>
      <c r="ES4" t="s">
        <v>656</v>
      </c>
      <c r="ET4" t="s">
        <v>254</v>
      </c>
    </row>
    <row r="5" spans="1:150" ht="12.6" customHeight="1" x14ac:dyDescent="0.25">
      <c r="A5" t="s">
        <v>317</v>
      </c>
      <c r="B5" t="s">
        <v>318</v>
      </c>
      <c r="C5" t="s">
        <v>319</v>
      </c>
      <c r="D5" t="s">
        <v>315</v>
      </c>
      <c r="E5" t="s">
        <v>316</v>
      </c>
      <c r="F5" t="s">
        <v>129</v>
      </c>
      <c r="G5" t="s">
        <v>320</v>
      </c>
      <c r="I5" t="s">
        <v>706</v>
      </c>
      <c r="K5" t="s">
        <v>1343</v>
      </c>
      <c r="L5" s="126" t="s">
        <v>714</v>
      </c>
      <c r="M5" s="126" t="s">
        <v>1112</v>
      </c>
      <c r="N5" t="s">
        <v>719</v>
      </c>
      <c r="O5" t="s">
        <v>719</v>
      </c>
      <c r="P5" t="s">
        <v>416</v>
      </c>
      <c r="Q5" s="126" t="s">
        <v>1129</v>
      </c>
      <c r="R5" s="126" t="s">
        <v>929</v>
      </c>
      <c r="S5" t="s">
        <v>935</v>
      </c>
      <c r="T5" t="s">
        <v>438</v>
      </c>
      <c r="U5" t="s">
        <v>254</v>
      </c>
      <c r="V5" t="s">
        <v>1342</v>
      </c>
      <c r="W5" t="s">
        <v>718</v>
      </c>
      <c r="X5" t="s">
        <v>718</v>
      </c>
      <c r="Y5" s="126" t="s">
        <v>729</v>
      </c>
      <c r="Z5" t="s">
        <v>946</v>
      </c>
      <c r="AA5" t="s">
        <v>1342</v>
      </c>
      <c r="AB5" t="s">
        <v>718</v>
      </c>
      <c r="AC5" t="s">
        <v>718</v>
      </c>
      <c r="AD5" t="s">
        <v>718</v>
      </c>
      <c r="AE5" t="s">
        <v>718</v>
      </c>
      <c r="AF5" t="s">
        <v>733</v>
      </c>
      <c r="AG5" t="s">
        <v>734</v>
      </c>
      <c r="AH5" t="s">
        <v>735</v>
      </c>
      <c r="AI5" t="s">
        <v>480</v>
      </c>
      <c r="AJ5" t="s">
        <v>953</v>
      </c>
      <c r="AK5" t="s">
        <v>735</v>
      </c>
      <c r="AL5" t="s">
        <v>254</v>
      </c>
      <c r="AM5" t="s">
        <v>718</v>
      </c>
      <c r="AN5" t="s">
        <v>718</v>
      </c>
      <c r="AO5" t="s">
        <v>719</v>
      </c>
      <c r="AP5" t="s">
        <v>733</v>
      </c>
      <c r="AQ5" t="s">
        <v>734</v>
      </c>
      <c r="AR5" t="s">
        <v>720</v>
      </c>
      <c r="AS5" t="s">
        <v>719</v>
      </c>
      <c r="AT5" t="s">
        <v>719</v>
      </c>
      <c r="AU5" t="s">
        <v>719</v>
      </c>
      <c r="AV5" t="s">
        <v>718</v>
      </c>
      <c r="AW5" t="s">
        <v>718</v>
      </c>
      <c r="AX5" t="s">
        <v>718</v>
      </c>
      <c r="AY5" t="s">
        <v>718</v>
      </c>
      <c r="AZ5" t="s">
        <v>719</v>
      </c>
      <c r="BA5" t="s">
        <v>719</v>
      </c>
      <c r="BB5" t="s">
        <v>719</v>
      </c>
      <c r="BC5" t="s">
        <v>718</v>
      </c>
      <c r="BD5" t="s">
        <v>720</v>
      </c>
      <c r="BE5" t="s">
        <v>733</v>
      </c>
      <c r="BF5" t="s">
        <v>734</v>
      </c>
      <c r="BG5" t="s">
        <v>718</v>
      </c>
      <c r="BH5" t="s">
        <v>718</v>
      </c>
      <c r="BI5" t="s">
        <v>718</v>
      </c>
      <c r="BJ5" t="s">
        <v>718</v>
      </c>
      <c r="BK5" t="s">
        <v>718</v>
      </c>
      <c r="BL5" t="s">
        <v>719</v>
      </c>
      <c r="BM5" t="s">
        <v>720</v>
      </c>
      <c r="BN5" t="s">
        <v>718</v>
      </c>
      <c r="BO5" t="s">
        <v>719</v>
      </c>
      <c r="BP5" t="s">
        <v>733</v>
      </c>
      <c r="BQ5" t="s">
        <v>734</v>
      </c>
      <c r="BR5" t="s">
        <v>718</v>
      </c>
      <c r="BS5" t="s">
        <v>719</v>
      </c>
      <c r="BT5" t="s">
        <v>719</v>
      </c>
      <c r="BU5" t="s">
        <v>536</v>
      </c>
      <c r="BV5" t="s">
        <v>41</v>
      </c>
      <c r="BW5">
        <v>0</v>
      </c>
      <c r="BX5" t="s">
        <v>1342</v>
      </c>
      <c r="BY5" t="s">
        <v>743</v>
      </c>
      <c r="BZ5" t="s">
        <v>744</v>
      </c>
      <c r="CA5" s="126" t="s">
        <v>1130</v>
      </c>
      <c r="CB5" s="126" t="s">
        <v>971</v>
      </c>
      <c r="CC5" t="s">
        <v>321</v>
      </c>
      <c r="CD5" t="s">
        <v>2</v>
      </c>
      <c r="CE5" t="s">
        <v>753</v>
      </c>
      <c r="CF5" s="126" t="s">
        <v>983</v>
      </c>
      <c r="CG5" s="126" t="s">
        <v>1021</v>
      </c>
      <c r="CH5">
        <v>62.9</v>
      </c>
      <c r="CI5" t="s">
        <v>554</v>
      </c>
      <c r="CJ5">
        <v>10.5</v>
      </c>
      <c r="CK5" t="s">
        <v>575</v>
      </c>
      <c r="CL5">
        <v>0.02</v>
      </c>
      <c r="CM5">
        <v>0</v>
      </c>
      <c r="CN5">
        <v>0</v>
      </c>
      <c r="CO5">
        <v>0</v>
      </c>
      <c r="CP5" t="s">
        <v>776</v>
      </c>
      <c r="CQ5" t="s">
        <v>1053</v>
      </c>
      <c r="CR5">
        <v>0</v>
      </c>
      <c r="CS5" t="s">
        <v>1342</v>
      </c>
      <c r="CT5" t="s">
        <v>322</v>
      </c>
      <c r="CU5" t="s">
        <v>2</v>
      </c>
      <c r="CV5" t="s">
        <v>753</v>
      </c>
      <c r="CW5" s="126" t="s">
        <v>1069</v>
      </c>
      <c r="CX5" s="126" t="s">
        <v>1022</v>
      </c>
      <c r="CY5">
        <v>62.9</v>
      </c>
      <c r="CZ5" t="s">
        <v>615</v>
      </c>
      <c r="DA5">
        <v>15.8</v>
      </c>
      <c r="DB5" t="s">
        <v>625</v>
      </c>
      <c r="DC5">
        <v>0.02</v>
      </c>
      <c r="DD5">
        <v>0</v>
      </c>
      <c r="DE5">
        <v>0</v>
      </c>
      <c r="DF5">
        <v>0</v>
      </c>
      <c r="DG5" t="s">
        <v>1085</v>
      </c>
      <c r="DH5" t="s">
        <v>778</v>
      </c>
      <c r="DI5">
        <v>0</v>
      </c>
      <c r="DJ5" t="s">
        <v>1343</v>
      </c>
      <c r="DK5">
        <v>0</v>
      </c>
      <c r="DL5">
        <v>0</v>
      </c>
      <c r="DM5" t="s">
        <v>301</v>
      </c>
      <c r="DN5" t="s">
        <v>301</v>
      </c>
      <c r="DO5" t="s">
        <v>301</v>
      </c>
      <c r="DP5" t="s">
        <v>734</v>
      </c>
      <c r="DQ5">
        <v>0</v>
      </c>
      <c r="DR5" t="s">
        <v>734</v>
      </c>
      <c r="DS5">
        <v>0</v>
      </c>
      <c r="DT5" t="s">
        <v>734</v>
      </c>
      <c r="DU5" t="s">
        <v>734</v>
      </c>
      <c r="DV5" t="s">
        <v>734</v>
      </c>
      <c r="DW5">
        <v>0</v>
      </c>
      <c r="DX5">
        <v>0</v>
      </c>
      <c r="DY5">
        <v>0</v>
      </c>
      <c r="DZ5">
        <v>0</v>
      </c>
      <c r="EA5" t="s">
        <v>1342</v>
      </c>
      <c r="EB5" t="s">
        <v>716</v>
      </c>
      <c r="EC5" t="s">
        <v>782</v>
      </c>
      <c r="ED5" t="s">
        <v>716</v>
      </c>
      <c r="EE5" t="s">
        <v>1343</v>
      </c>
      <c r="EF5">
        <v>0</v>
      </c>
      <c r="EG5" t="s">
        <v>345</v>
      </c>
      <c r="EH5" t="s">
        <v>1342</v>
      </c>
      <c r="EI5" t="s">
        <v>1101</v>
      </c>
      <c r="EJ5">
        <v>500</v>
      </c>
      <c r="EK5">
        <v>500</v>
      </c>
      <c r="EL5">
        <v>0</v>
      </c>
      <c r="EM5">
        <v>0</v>
      </c>
      <c r="EN5">
        <v>1</v>
      </c>
      <c r="EO5">
        <v>12</v>
      </c>
      <c r="EP5">
        <v>9</v>
      </c>
      <c r="EQ5">
        <v>3</v>
      </c>
      <c r="ER5">
        <v>199</v>
      </c>
      <c r="ES5" s="126" t="s">
        <v>662</v>
      </c>
      <c r="ET5" t="s">
        <v>254</v>
      </c>
    </row>
    <row r="6" spans="1:150" ht="12.6" customHeight="1" x14ac:dyDescent="0.25">
      <c r="A6" t="s">
        <v>1924</v>
      </c>
      <c r="B6" t="s">
        <v>1507</v>
      </c>
      <c r="C6" s="128" t="s">
        <v>1925</v>
      </c>
      <c r="D6" s="128" t="s">
        <v>1926</v>
      </c>
      <c r="E6" t="s">
        <v>1927</v>
      </c>
      <c r="F6" t="s">
        <v>129</v>
      </c>
      <c r="G6" t="s">
        <v>81</v>
      </c>
      <c r="I6" t="s">
        <v>713</v>
      </c>
      <c r="K6" t="s">
        <v>1342</v>
      </c>
      <c r="L6" s="126" t="s">
        <v>714</v>
      </c>
      <c r="M6" s="126" t="s">
        <v>1112</v>
      </c>
      <c r="N6" t="s">
        <v>718</v>
      </c>
      <c r="O6" t="s">
        <v>719</v>
      </c>
      <c r="P6" t="s">
        <v>254</v>
      </c>
      <c r="Q6" t="s">
        <v>721</v>
      </c>
      <c r="R6" s="126" t="s">
        <v>929</v>
      </c>
      <c r="S6" s="126" t="s">
        <v>725</v>
      </c>
      <c r="T6" t="s">
        <v>254</v>
      </c>
      <c r="U6" t="s">
        <v>254</v>
      </c>
      <c r="V6" t="s">
        <v>1342</v>
      </c>
      <c r="W6" t="s">
        <v>718</v>
      </c>
      <c r="X6" t="s">
        <v>718</v>
      </c>
      <c r="Y6" s="126" t="s">
        <v>729</v>
      </c>
      <c r="Z6" s="126" t="s">
        <v>732</v>
      </c>
      <c r="AA6" t="s">
        <v>1343</v>
      </c>
      <c r="AB6" t="s">
        <v>720</v>
      </c>
      <c r="AC6" t="s">
        <v>720</v>
      </c>
      <c r="AD6" t="s">
        <v>718</v>
      </c>
      <c r="AE6" t="s">
        <v>718</v>
      </c>
      <c r="AF6" t="s">
        <v>733</v>
      </c>
      <c r="AG6" t="s">
        <v>734</v>
      </c>
      <c r="AH6" t="s">
        <v>735</v>
      </c>
      <c r="AI6" t="s">
        <v>254</v>
      </c>
      <c r="AJ6" t="s">
        <v>963</v>
      </c>
      <c r="AK6" s="126" t="s">
        <v>735</v>
      </c>
      <c r="AL6" s="126" t="s">
        <v>254</v>
      </c>
      <c r="AM6" t="s">
        <v>718</v>
      </c>
      <c r="AN6" t="s">
        <v>718</v>
      </c>
      <c r="AO6" t="s">
        <v>719</v>
      </c>
      <c r="AP6" t="s">
        <v>718</v>
      </c>
      <c r="AQ6" t="s">
        <v>1509</v>
      </c>
      <c r="AR6" t="s">
        <v>718</v>
      </c>
      <c r="AS6" t="s">
        <v>718</v>
      </c>
      <c r="AT6" t="s">
        <v>718</v>
      </c>
      <c r="AU6" t="s">
        <v>718</v>
      </c>
      <c r="AV6" t="s">
        <v>718</v>
      </c>
      <c r="AW6" t="s">
        <v>718</v>
      </c>
      <c r="AX6" t="s">
        <v>718</v>
      </c>
      <c r="AY6" t="s">
        <v>718</v>
      </c>
      <c r="AZ6" t="s">
        <v>720</v>
      </c>
      <c r="BA6" t="s">
        <v>718</v>
      </c>
      <c r="BB6" t="s">
        <v>718</v>
      </c>
      <c r="BC6" t="s">
        <v>720</v>
      </c>
      <c r="BD6" t="s">
        <v>720</v>
      </c>
      <c r="BE6" t="s">
        <v>733</v>
      </c>
      <c r="BF6" t="s">
        <v>734</v>
      </c>
      <c r="BG6" t="s">
        <v>718</v>
      </c>
      <c r="BH6" t="s">
        <v>718</v>
      </c>
      <c r="BI6" t="s">
        <v>718</v>
      </c>
      <c r="BJ6" t="s">
        <v>718</v>
      </c>
      <c r="BK6" t="s">
        <v>718</v>
      </c>
      <c r="BL6" t="s">
        <v>718</v>
      </c>
      <c r="BM6" t="s">
        <v>718</v>
      </c>
      <c r="BN6" t="s">
        <v>718</v>
      </c>
      <c r="BO6" t="s">
        <v>718</v>
      </c>
      <c r="BP6" t="s">
        <v>718</v>
      </c>
      <c r="BQ6" t="s">
        <v>534</v>
      </c>
      <c r="BR6" t="s">
        <v>718</v>
      </c>
      <c r="BS6" t="s">
        <v>719</v>
      </c>
      <c r="BT6" t="s">
        <v>733</v>
      </c>
      <c r="BU6" t="s">
        <v>734</v>
      </c>
      <c r="BV6">
        <v>0</v>
      </c>
      <c r="BW6" t="s">
        <v>1510</v>
      </c>
      <c r="BX6" t="s">
        <v>1342</v>
      </c>
      <c r="BY6" t="s">
        <v>743</v>
      </c>
      <c r="BZ6" t="s">
        <v>744</v>
      </c>
      <c r="CA6" t="s">
        <v>746</v>
      </c>
      <c r="CB6" s="126" t="s">
        <v>974</v>
      </c>
      <c r="CC6">
        <v>0</v>
      </c>
      <c r="CD6" t="s">
        <v>2</v>
      </c>
      <c r="CE6" t="s">
        <v>753</v>
      </c>
      <c r="CF6" s="126" t="s">
        <v>1009</v>
      </c>
      <c r="CG6" s="126" t="s">
        <v>1041</v>
      </c>
      <c r="CH6" t="s">
        <v>734</v>
      </c>
      <c r="CI6">
        <v>0</v>
      </c>
      <c r="CJ6" t="s">
        <v>734</v>
      </c>
      <c r="CK6">
        <v>0</v>
      </c>
      <c r="CL6" t="s">
        <v>734</v>
      </c>
      <c r="CM6" t="s">
        <v>734</v>
      </c>
      <c r="CN6" t="s">
        <v>734</v>
      </c>
      <c r="CO6">
        <v>0</v>
      </c>
      <c r="CP6" s="126" t="s">
        <v>1350</v>
      </c>
      <c r="CQ6" t="s">
        <v>1054</v>
      </c>
      <c r="CR6" t="s">
        <v>1400</v>
      </c>
      <c r="CS6" t="s">
        <v>1343</v>
      </c>
      <c r="CT6">
        <v>0</v>
      </c>
      <c r="CU6" t="s">
        <v>2</v>
      </c>
      <c r="CV6" t="s">
        <v>301</v>
      </c>
      <c r="CW6" s="126" t="s">
        <v>301</v>
      </c>
      <c r="CX6" s="126" t="s">
        <v>301</v>
      </c>
      <c r="CY6" t="s">
        <v>734</v>
      </c>
      <c r="CZ6">
        <v>0</v>
      </c>
      <c r="DA6" t="s">
        <v>734</v>
      </c>
      <c r="DB6">
        <v>0</v>
      </c>
      <c r="DC6" t="s">
        <v>734</v>
      </c>
      <c r="DD6" t="s">
        <v>734</v>
      </c>
      <c r="DE6" t="s">
        <v>734</v>
      </c>
      <c r="DF6">
        <v>0</v>
      </c>
      <c r="DG6">
        <v>0</v>
      </c>
      <c r="DH6">
        <v>0</v>
      </c>
      <c r="DI6" s="126">
        <v>0</v>
      </c>
      <c r="DJ6">
        <v>0</v>
      </c>
      <c r="DK6">
        <v>0</v>
      </c>
      <c r="DL6">
        <v>0</v>
      </c>
      <c r="DM6" t="s">
        <v>301</v>
      </c>
      <c r="DN6" t="s">
        <v>301</v>
      </c>
      <c r="DO6" t="s">
        <v>301</v>
      </c>
      <c r="DP6" t="s">
        <v>734</v>
      </c>
      <c r="DQ6">
        <v>0</v>
      </c>
      <c r="DR6" t="s">
        <v>734</v>
      </c>
      <c r="DS6">
        <v>0</v>
      </c>
      <c r="DT6" t="s">
        <v>734</v>
      </c>
      <c r="DU6" t="s">
        <v>734</v>
      </c>
      <c r="DV6" t="s">
        <v>734</v>
      </c>
      <c r="DW6">
        <v>0</v>
      </c>
      <c r="DX6">
        <v>0</v>
      </c>
      <c r="DY6">
        <v>0</v>
      </c>
      <c r="DZ6">
        <v>0</v>
      </c>
      <c r="EA6" t="s">
        <v>1343</v>
      </c>
      <c r="EB6" t="s">
        <v>720</v>
      </c>
      <c r="EC6" t="s">
        <v>301</v>
      </c>
      <c r="ED6" t="s">
        <v>720</v>
      </c>
      <c r="EE6">
        <v>0</v>
      </c>
      <c r="EF6">
        <v>0</v>
      </c>
      <c r="EG6" t="s">
        <v>314</v>
      </c>
      <c r="EH6" t="s">
        <v>1343</v>
      </c>
      <c r="EI6" t="s">
        <v>301</v>
      </c>
      <c r="EJ6" t="s">
        <v>734</v>
      </c>
      <c r="EK6" t="s">
        <v>734</v>
      </c>
      <c r="EL6" t="s">
        <v>734</v>
      </c>
      <c r="EM6" t="s">
        <v>734</v>
      </c>
      <c r="EN6">
        <v>0</v>
      </c>
      <c r="EO6">
        <v>0</v>
      </c>
      <c r="EP6">
        <v>3</v>
      </c>
      <c r="EQ6">
        <v>3</v>
      </c>
      <c r="ER6">
        <v>0</v>
      </c>
      <c r="ES6" s="126" t="s">
        <v>1928</v>
      </c>
      <c r="ET6" t="s">
        <v>254</v>
      </c>
    </row>
    <row r="7" spans="1:150" ht="12.6" customHeight="1" x14ac:dyDescent="0.25">
      <c r="A7" t="s">
        <v>1529</v>
      </c>
      <c r="B7" t="s">
        <v>1530</v>
      </c>
      <c r="C7" s="128" t="s">
        <v>1909</v>
      </c>
      <c r="D7" t="s">
        <v>1532</v>
      </c>
      <c r="E7" t="s">
        <v>1533</v>
      </c>
      <c r="F7" t="s">
        <v>129</v>
      </c>
      <c r="G7" t="s">
        <v>1539</v>
      </c>
      <c r="I7" t="s">
        <v>1534</v>
      </c>
      <c r="L7" s="126" t="s">
        <v>714</v>
      </c>
      <c r="M7" s="126" t="s">
        <v>1112</v>
      </c>
      <c r="N7" t="s">
        <v>718</v>
      </c>
      <c r="O7" t="s">
        <v>719</v>
      </c>
      <c r="P7" t="s">
        <v>254</v>
      </c>
      <c r="Q7" s="126" t="s">
        <v>1540</v>
      </c>
      <c r="R7" s="126" t="s">
        <v>929</v>
      </c>
      <c r="S7" t="s">
        <v>725</v>
      </c>
      <c r="T7" t="s">
        <v>254</v>
      </c>
      <c r="U7" t="s">
        <v>254</v>
      </c>
      <c r="V7" t="s">
        <v>1342</v>
      </c>
      <c r="W7" t="s">
        <v>718</v>
      </c>
      <c r="X7" t="s">
        <v>727</v>
      </c>
      <c r="Y7" s="126" t="s">
        <v>729</v>
      </c>
      <c r="Z7" t="s">
        <v>731</v>
      </c>
      <c r="AA7" t="s">
        <v>1343</v>
      </c>
      <c r="AB7" t="s">
        <v>727</v>
      </c>
      <c r="AC7" t="s">
        <v>728</v>
      </c>
      <c r="AD7" t="s">
        <v>728</v>
      </c>
      <c r="AE7" t="s">
        <v>720</v>
      </c>
      <c r="AF7" t="s">
        <v>728</v>
      </c>
      <c r="AG7" t="s">
        <v>720</v>
      </c>
      <c r="AH7" t="s">
        <v>735</v>
      </c>
      <c r="AI7" t="s">
        <v>254</v>
      </c>
      <c r="AJ7" t="s">
        <v>738</v>
      </c>
      <c r="AK7" t="s">
        <v>735</v>
      </c>
      <c r="AL7" t="s">
        <v>254</v>
      </c>
      <c r="AM7" t="s">
        <v>718</v>
      </c>
      <c r="AN7" t="s">
        <v>718</v>
      </c>
      <c r="AO7" t="s">
        <v>720</v>
      </c>
      <c r="AP7" t="s">
        <v>728</v>
      </c>
      <c r="AQ7" t="s">
        <v>734</v>
      </c>
      <c r="AR7" t="s">
        <v>718</v>
      </c>
      <c r="AS7" t="s">
        <v>718</v>
      </c>
      <c r="AT7" t="s">
        <v>718</v>
      </c>
      <c r="AU7" t="s">
        <v>718</v>
      </c>
      <c r="AV7" t="s">
        <v>718</v>
      </c>
      <c r="AW7" t="s">
        <v>718</v>
      </c>
      <c r="AX7" t="s">
        <v>718</v>
      </c>
      <c r="AY7" t="s">
        <v>718</v>
      </c>
      <c r="AZ7" t="s">
        <v>718</v>
      </c>
      <c r="BA7" t="s">
        <v>718</v>
      </c>
      <c r="BB7" t="s">
        <v>718</v>
      </c>
      <c r="BC7" t="s">
        <v>728</v>
      </c>
      <c r="BD7" t="s">
        <v>728</v>
      </c>
      <c r="BE7" t="s">
        <v>728</v>
      </c>
      <c r="BF7" t="s">
        <v>734</v>
      </c>
      <c r="BG7" t="s">
        <v>720</v>
      </c>
      <c r="BH7" t="s">
        <v>718</v>
      </c>
      <c r="BI7" t="s">
        <v>728</v>
      </c>
      <c r="BJ7" t="s">
        <v>718</v>
      </c>
      <c r="BK7" t="s">
        <v>718</v>
      </c>
      <c r="BL7" t="s">
        <v>718</v>
      </c>
      <c r="BM7" t="s">
        <v>719</v>
      </c>
      <c r="BN7" t="s">
        <v>720</v>
      </c>
      <c r="BO7" t="s">
        <v>720</v>
      </c>
      <c r="BP7" t="s">
        <v>728</v>
      </c>
      <c r="BQ7" t="s">
        <v>734</v>
      </c>
      <c r="BR7" t="s">
        <v>718</v>
      </c>
      <c r="BS7" t="s">
        <v>719</v>
      </c>
      <c r="BT7" t="s">
        <v>719</v>
      </c>
      <c r="BU7" t="s">
        <v>734</v>
      </c>
      <c r="BV7">
        <v>0</v>
      </c>
      <c r="BW7">
        <v>0</v>
      </c>
      <c r="BX7" t="s">
        <v>1343</v>
      </c>
      <c r="BY7" t="s">
        <v>742</v>
      </c>
      <c r="BZ7" t="s">
        <v>745</v>
      </c>
      <c r="CA7" s="126" t="s">
        <v>746</v>
      </c>
      <c r="CB7" s="126" t="s">
        <v>1541</v>
      </c>
      <c r="CC7" t="s">
        <v>254</v>
      </c>
      <c r="CD7" t="s">
        <v>2</v>
      </c>
      <c r="CE7" t="s">
        <v>752</v>
      </c>
      <c r="CF7" s="126" t="s">
        <v>1542</v>
      </c>
      <c r="CG7" s="126" t="s">
        <v>1543</v>
      </c>
      <c r="CH7" t="s">
        <v>734</v>
      </c>
      <c r="CI7">
        <v>0</v>
      </c>
      <c r="CJ7">
        <v>8</v>
      </c>
      <c r="CK7">
        <v>0</v>
      </c>
      <c r="CL7" t="s">
        <v>734</v>
      </c>
      <c r="CM7">
        <v>0</v>
      </c>
      <c r="CN7">
        <v>0</v>
      </c>
      <c r="CO7">
        <v>0</v>
      </c>
      <c r="CP7" t="s">
        <v>773</v>
      </c>
      <c r="CQ7" t="s">
        <v>779</v>
      </c>
      <c r="CR7">
        <v>0</v>
      </c>
      <c r="CS7" t="s">
        <v>1343</v>
      </c>
      <c r="CT7">
        <v>0</v>
      </c>
      <c r="CU7" t="s">
        <v>2</v>
      </c>
      <c r="CV7" t="s">
        <v>301</v>
      </c>
      <c r="CW7" s="126" t="s">
        <v>301</v>
      </c>
      <c r="CX7" s="126" t="s">
        <v>301</v>
      </c>
      <c r="CY7" t="s">
        <v>734</v>
      </c>
      <c r="CZ7">
        <v>0</v>
      </c>
      <c r="DA7" t="s">
        <v>734</v>
      </c>
      <c r="DB7">
        <v>0</v>
      </c>
      <c r="DC7" t="s">
        <v>734</v>
      </c>
      <c r="DD7" t="s">
        <v>734</v>
      </c>
      <c r="DE7" t="s">
        <v>734</v>
      </c>
      <c r="DF7">
        <v>0</v>
      </c>
      <c r="DG7">
        <v>0</v>
      </c>
      <c r="DH7">
        <v>0</v>
      </c>
      <c r="DI7">
        <v>0</v>
      </c>
      <c r="DJ7">
        <v>0</v>
      </c>
      <c r="DK7">
        <v>0</v>
      </c>
      <c r="DL7">
        <v>0</v>
      </c>
      <c r="DM7" t="s">
        <v>301</v>
      </c>
      <c r="DN7" t="s">
        <v>301</v>
      </c>
      <c r="DO7" t="s">
        <v>301</v>
      </c>
      <c r="DP7" t="s">
        <v>734</v>
      </c>
      <c r="DQ7">
        <v>0</v>
      </c>
      <c r="DR7" t="s">
        <v>734</v>
      </c>
      <c r="DS7">
        <v>0</v>
      </c>
      <c r="DT7" t="s">
        <v>734</v>
      </c>
      <c r="DU7" t="s">
        <v>734</v>
      </c>
      <c r="DV7" t="s">
        <v>734</v>
      </c>
      <c r="DW7">
        <v>0</v>
      </c>
      <c r="DX7">
        <v>0</v>
      </c>
      <c r="DY7">
        <v>0</v>
      </c>
      <c r="DZ7">
        <v>0</v>
      </c>
      <c r="EA7" t="s">
        <v>1342</v>
      </c>
      <c r="EB7" s="126" t="s">
        <v>714</v>
      </c>
      <c r="EC7" t="s">
        <v>1342</v>
      </c>
      <c r="ED7" t="s">
        <v>734</v>
      </c>
      <c r="EE7" t="s">
        <v>1343</v>
      </c>
      <c r="EF7">
        <v>0</v>
      </c>
      <c r="EG7" s="126" t="s">
        <v>1671</v>
      </c>
      <c r="EH7" t="s">
        <v>1342</v>
      </c>
      <c r="EI7" t="s">
        <v>301</v>
      </c>
      <c r="EJ7">
        <v>300</v>
      </c>
      <c r="EK7">
        <v>0</v>
      </c>
      <c r="EL7">
        <v>0</v>
      </c>
      <c r="EM7">
        <v>300</v>
      </c>
      <c r="EN7">
        <v>0</v>
      </c>
      <c r="EO7">
        <v>3</v>
      </c>
      <c r="EP7">
        <v>3</v>
      </c>
      <c r="EQ7">
        <v>3</v>
      </c>
      <c r="ER7">
        <v>999</v>
      </c>
      <c r="ES7" s="126" t="s">
        <v>1544</v>
      </c>
      <c r="ET7" t="s">
        <v>254</v>
      </c>
    </row>
    <row r="8" spans="1:150" ht="12.6" customHeight="1" x14ac:dyDescent="0.25">
      <c r="A8" t="s">
        <v>279</v>
      </c>
      <c r="B8" t="s">
        <v>254</v>
      </c>
      <c r="C8" s="128" t="s">
        <v>1476</v>
      </c>
      <c r="D8" t="s">
        <v>280</v>
      </c>
      <c r="E8" t="s">
        <v>1890</v>
      </c>
      <c r="F8" t="s">
        <v>129</v>
      </c>
      <c r="G8" t="s">
        <v>692</v>
      </c>
      <c r="I8" s="126" t="s">
        <v>713</v>
      </c>
      <c r="K8" t="s">
        <v>1342</v>
      </c>
      <c r="L8" s="126" t="s">
        <v>714</v>
      </c>
      <c r="M8" s="126" t="s">
        <v>1112</v>
      </c>
      <c r="N8" t="s">
        <v>718</v>
      </c>
      <c r="O8" t="s">
        <v>719</v>
      </c>
      <c r="P8" t="s">
        <v>254</v>
      </c>
      <c r="Q8" s="126" t="s">
        <v>1131</v>
      </c>
      <c r="R8" s="126" t="s">
        <v>929</v>
      </c>
      <c r="S8" s="126" t="s">
        <v>724</v>
      </c>
      <c r="T8" t="s">
        <v>432</v>
      </c>
      <c r="U8" t="s">
        <v>1362</v>
      </c>
      <c r="V8" t="s">
        <v>1342</v>
      </c>
      <c r="W8" t="s">
        <v>718</v>
      </c>
      <c r="X8" t="s">
        <v>718</v>
      </c>
      <c r="Y8" t="s">
        <v>729</v>
      </c>
      <c r="Z8" s="126" t="s">
        <v>465</v>
      </c>
      <c r="AA8" t="s">
        <v>1342</v>
      </c>
      <c r="AB8" t="s">
        <v>718</v>
      </c>
      <c r="AC8" t="s">
        <v>727</v>
      </c>
      <c r="AD8" t="s">
        <v>718</v>
      </c>
      <c r="AE8" t="s">
        <v>718</v>
      </c>
      <c r="AF8" t="s">
        <v>733</v>
      </c>
      <c r="AG8" t="s">
        <v>734</v>
      </c>
      <c r="AH8" t="s">
        <v>735</v>
      </c>
      <c r="AI8" t="s">
        <v>481</v>
      </c>
      <c r="AJ8" s="126" t="s">
        <v>767</v>
      </c>
      <c r="AK8" t="s">
        <v>735</v>
      </c>
      <c r="AL8" t="s">
        <v>504</v>
      </c>
      <c r="AM8" t="s">
        <v>718</v>
      </c>
      <c r="AN8" t="s">
        <v>718</v>
      </c>
      <c r="AO8" t="s">
        <v>719</v>
      </c>
      <c r="AP8" t="s">
        <v>733</v>
      </c>
      <c r="AQ8" t="s">
        <v>734</v>
      </c>
      <c r="AR8" t="s">
        <v>718</v>
      </c>
      <c r="AS8" t="s">
        <v>718</v>
      </c>
      <c r="AT8" t="s">
        <v>718</v>
      </c>
      <c r="AU8" t="s">
        <v>718</v>
      </c>
      <c r="AV8" t="s">
        <v>718</v>
      </c>
      <c r="AW8" t="s">
        <v>718</v>
      </c>
      <c r="AX8" t="s">
        <v>718</v>
      </c>
      <c r="AY8" t="s">
        <v>718</v>
      </c>
      <c r="AZ8" t="s">
        <v>718</v>
      </c>
      <c r="BA8" t="s">
        <v>718</v>
      </c>
      <c r="BB8" t="s">
        <v>718</v>
      </c>
      <c r="BC8" t="s">
        <v>720</v>
      </c>
      <c r="BD8" t="s">
        <v>720</v>
      </c>
      <c r="BE8" t="s">
        <v>733</v>
      </c>
      <c r="BF8" t="s">
        <v>734</v>
      </c>
      <c r="BG8" t="s">
        <v>718</v>
      </c>
      <c r="BH8" t="s">
        <v>718</v>
      </c>
      <c r="BI8" t="s">
        <v>720</v>
      </c>
      <c r="BJ8" t="s">
        <v>718</v>
      </c>
      <c r="BK8" t="s">
        <v>718</v>
      </c>
      <c r="BL8" t="s">
        <v>718</v>
      </c>
      <c r="BM8" t="s">
        <v>718</v>
      </c>
      <c r="BN8" t="s">
        <v>720</v>
      </c>
      <c r="BO8" t="s">
        <v>720</v>
      </c>
      <c r="BP8" t="s">
        <v>733</v>
      </c>
      <c r="BQ8" t="s">
        <v>734</v>
      </c>
      <c r="BR8" t="s">
        <v>718</v>
      </c>
      <c r="BS8" t="s">
        <v>719</v>
      </c>
      <c r="BT8" t="s">
        <v>733</v>
      </c>
      <c r="BU8" t="s">
        <v>734</v>
      </c>
      <c r="BV8" t="s">
        <v>281</v>
      </c>
      <c r="BW8">
        <v>0</v>
      </c>
      <c r="BX8" t="s">
        <v>1342</v>
      </c>
      <c r="BY8" t="s">
        <v>743</v>
      </c>
      <c r="BZ8" t="s">
        <v>744</v>
      </c>
      <c r="CA8" s="126" t="s">
        <v>746</v>
      </c>
      <c r="CB8" s="126" t="s">
        <v>750</v>
      </c>
      <c r="CC8" t="s">
        <v>1677</v>
      </c>
      <c r="CD8" t="s">
        <v>2</v>
      </c>
      <c r="CE8" t="s">
        <v>753</v>
      </c>
      <c r="CF8" s="126" t="s">
        <v>984</v>
      </c>
      <c r="CG8" s="126" t="s">
        <v>1020</v>
      </c>
      <c r="CH8">
        <v>1500</v>
      </c>
      <c r="CI8" t="s">
        <v>555</v>
      </c>
      <c r="CJ8">
        <v>9.9</v>
      </c>
      <c r="CK8" t="s">
        <v>576</v>
      </c>
      <c r="CL8">
        <v>0</v>
      </c>
      <c r="CM8">
        <v>0</v>
      </c>
      <c r="CN8">
        <v>0</v>
      </c>
      <c r="CO8">
        <v>0</v>
      </c>
      <c r="CP8" t="s">
        <v>1049</v>
      </c>
      <c r="CQ8" s="126" t="s">
        <v>1054</v>
      </c>
      <c r="CR8" t="s">
        <v>1524</v>
      </c>
      <c r="CS8" t="s">
        <v>1342</v>
      </c>
      <c r="CT8" t="s">
        <v>1678</v>
      </c>
      <c r="CU8" t="s">
        <v>2</v>
      </c>
      <c r="CV8" t="s">
        <v>753</v>
      </c>
      <c r="CW8" s="126" t="s">
        <v>984</v>
      </c>
      <c r="CX8" s="126" t="s">
        <v>1020</v>
      </c>
      <c r="CY8">
        <v>1500</v>
      </c>
      <c r="CZ8" t="s">
        <v>555</v>
      </c>
      <c r="DA8">
        <v>2.9</v>
      </c>
      <c r="DB8" t="s">
        <v>576</v>
      </c>
      <c r="DC8">
        <v>0</v>
      </c>
      <c r="DD8">
        <v>10</v>
      </c>
      <c r="DE8">
        <v>0</v>
      </c>
      <c r="DF8">
        <v>0</v>
      </c>
      <c r="DG8" t="s">
        <v>1049</v>
      </c>
      <c r="DH8" s="126" t="s">
        <v>1054</v>
      </c>
      <c r="DI8" t="s">
        <v>1676</v>
      </c>
      <c r="DJ8">
        <v>0</v>
      </c>
      <c r="DK8">
        <v>0</v>
      </c>
      <c r="DL8">
        <v>0</v>
      </c>
      <c r="DM8" t="s">
        <v>301</v>
      </c>
      <c r="DN8" t="s">
        <v>301</v>
      </c>
      <c r="DO8" t="s">
        <v>301</v>
      </c>
      <c r="DP8" t="s">
        <v>734</v>
      </c>
      <c r="DQ8">
        <v>0</v>
      </c>
      <c r="DR8" t="s">
        <v>734</v>
      </c>
      <c r="DS8">
        <v>0</v>
      </c>
      <c r="DT8" t="s">
        <v>734</v>
      </c>
      <c r="DU8" t="s">
        <v>734</v>
      </c>
      <c r="DV8" t="s">
        <v>734</v>
      </c>
      <c r="DW8">
        <v>0</v>
      </c>
      <c r="DX8">
        <v>0</v>
      </c>
      <c r="DY8">
        <v>0</v>
      </c>
      <c r="DZ8">
        <v>0</v>
      </c>
      <c r="EA8" t="s">
        <v>1343</v>
      </c>
      <c r="EB8" s="126" t="s">
        <v>720</v>
      </c>
      <c r="EC8" t="s">
        <v>301</v>
      </c>
      <c r="ED8" s="126" t="s">
        <v>720</v>
      </c>
      <c r="EE8">
        <v>0</v>
      </c>
      <c r="EF8">
        <v>0</v>
      </c>
      <c r="EG8" s="126" t="s">
        <v>1672</v>
      </c>
      <c r="EH8" t="s">
        <v>1342</v>
      </c>
      <c r="EI8" s="126" t="s">
        <v>1101</v>
      </c>
      <c r="EJ8" t="s">
        <v>734</v>
      </c>
      <c r="EK8" t="s">
        <v>734</v>
      </c>
      <c r="EL8" t="s">
        <v>734</v>
      </c>
      <c r="EM8" t="s">
        <v>734</v>
      </c>
      <c r="EN8">
        <v>1</v>
      </c>
      <c r="EO8">
        <v>3</v>
      </c>
      <c r="EP8">
        <v>1</v>
      </c>
      <c r="EQ8">
        <v>1</v>
      </c>
      <c r="ER8" t="s">
        <v>784</v>
      </c>
      <c r="ES8" s="126" t="s">
        <v>657</v>
      </c>
      <c r="ET8" t="s">
        <v>254</v>
      </c>
    </row>
    <row r="9" spans="1:150" ht="12.6" customHeight="1" x14ac:dyDescent="0.25">
      <c r="A9" t="s">
        <v>262</v>
      </c>
      <c r="B9" t="s">
        <v>263</v>
      </c>
      <c r="C9" s="128" t="s">
        <v>1477</v>
      </c>
      <c r="D9" t="s">
        <v>261</v>
      </c>
      <c r="E9" t="s">
        <v>264</v>
      </c>
      <c r="F9" t="s">
        <v>129</v>
      </c>
      <c r="G9" t="s">
        <v>692</v>
      </c>
      <c r="I9" t="s">
        <v>713</v>
      </c>
      <c r="K9" t="s">
        <v>1343</v>
      </c>
      <c r="L9" s="126" t="s">
        <v>714</v>
      </c>
      <c r="M9" s="126" t="s">
        <v>717</v>
      </c>
      <c r="N9" t="s">
        <v>718</v>
      </c>
      <c r="O9" t="s">
        <v>719</v>
      </c>
      <c r="P9" t="s">
        <v>254</v>
      </c>
      <c r="Q9" s="126" t="s">
        <v>721</v>
      </c>
      <c r="R9" s="126" t="s">
        <v>930</v>
      </c>
      <c r="S9" s="126" t="s">
        <v>936</v>
      </c>
      <c r="T9" t="s">
        <v>254</v>
      </c>
      <c r="U9" t="s">
        <v>254</v>
      </c>
      <c r="V9" t="s">
        <v>1342</v>
      </c>
      <c r="W9" t="s">
        <v>718</v>
      </c>
      <c r="X9" t="s">
        <v>727</v>
      </c>
      <c r="Y9" t="s">
        <v>729</v>
      </c>
      <c r="Z9" t="s">
        <v>732</v>
      </c>
      <c r="AA9" t="s">
        <v>1343</v>
      </c>
      <c r="AB9" t="s">
        <v>720</v>
      </c>
      <c r="AC9" t="s">
        <v>720</v>
      </c>
      <c r="AD9" t="s">
        <v>720</v>
      </c>
      <c r="AE9" t="s">
        <v>720</v>
      </c>
      <c r="AF9" t="s">
        <v>733</v>
      </c>
      <c r="AG9" t="s">
        <v>734</v>
      </c>
      <c r="AH9" t="s">
        <v>735</v>
      </c>
      <c r="AI9" t="s">
        <v>482</v>
      </c>
      <c r="AJ9" t="s">
        <v>953</v>
      </c>
      <c r="AK9" s="126" t="s">
        <v>967</v>
      </c>
      <c r="AL9" t="s">
        <v>254</v>
      </c>
      <c r="AM9" t="s">
        <v>718</v>
      </c>
      <c r="AN9" t="s">
        <v>719</v>
      </c>
      <c r="AO9" t="s">
        <v>720</v>
      </c>
      <c r="AP9" t="s">
        <v>733</v>
      </c>
      <c r="AQ9" t="s">
        <v>734</v>
      </c>
      <c r="AR9" t="s">
        <v>720</v>
      </c>
      <c r="AS9" t="s">
        <v>720</v>
      </c>
      <c r="AT9" t="s">
        <v>718</v>
      </c>
      <c r="AU9" t="s">
        <v>718</v>
      </c>
      <c r="AV9" t="s">
        <v>720</v>
      </c>
      <c r="AW9" t="s">
        <v>720</v>
      </c>
      <c r="AX9" t="s">
        <v>720</v>
      </c>
      <c r="AY9" t="s">
        <v>720</v>
      </c>
      <c r="AZ9" t="s">
        <v>718</v>
      </c>
      <c r="BA9" t="s">
        <v>720</v>
      </c>
      <c r="BB9" t="s">
        <v>720</v>
      </c>
      <c r="BC9" t="s">
        <v>718</v>
      </c>
      <c r="BD9" t="s">
        <v>720</v>
      </c>
      <c r="BE9" t="s">
        <v>733</v>
      </c>
      <c r="BF9" t="s">
        <v>734</v>
      </c>
      <c r="BG9" t="s">
        <v>718</v>
      </c>
      <c r="BH9" t="s">
        <v>720</v>
      </c>
      <c r="BI9" t="s">
        <v>720</v>
      </c>
      <c r="BJ9" t="s">
        <v>718</v>
      </c>
      <c r="BK9" t="s">
        <v>720</v>
      </c>
      <c r="BL9" t="s">
        <v>718</v>
      </c>
      <c r="BM9" t="s">
        <v>720</v>
      </c>
      <c r="BN9" t="s">
        <v>720</v>
      </c>
      <c r="BO9" t="s">
        <v>720</v>
      </c>
      <c r="BP9" t="s">
        <v>733</v>
      </c>
      <c r="BQ9" t="s">
        <v>734</v>
      </c>
      <c r="BR9" t="s">
        <v>720</v>
      </c>
      <c r="BS9" t="s">
        <v>719</v>
      </c>
      <c r="BT9" t="s">
        <v>733</v>
      </c>
      <c r="BU9" t="s">
        <v>734</v>
      </c>
      <c r="BV9">
        <v>0</v>
      </c>
      <c r="BW9" t="s">
        <v>265</v>
      </c>
      <c r="BX9" t="s">
        <v>1342</v>
      </c>
      <c r="BY9" t="s">
        <v>743</v>
      </c>
      <c r="BZ9" t="s">
        <v>744</v>
      </c>
      <c r="CA9" t="s">
        <v>746</v>
      </c>
      <c r="CB9" t="s">
        <v>748</v>
      </c>
      <c r="CC9" t="s">
        <v>263</v>
      </c>
      <c r="CD9" t="s">
        <v>2</v>
      </c>
      <c r="CE9" t="s">
        <v>753</v>
      </c>
      <c r="CF9" s="126" t="s">
        <v>985</v>
      </c>
      <c r="CG9" s="126" t="s">
        <v>1022</v>
      </c>
      <c r="CH9">
        <v>0</v>
      </c>
      <c r="CI9" t="s">
        <v>556</v>
      </c>
      <c r="CJ9">
        <v>40</v>
      </c>
      <c r="CK9">
        <v>0</v>
      </c>
      <c r="CL9">
        <v>0</v>
      </c>
      <c r="CM9" t="s">
        <v>734</v>
      </c>
      <c r="CN9" t="s">
        <v>734</v>
      </c>
      <c r="CO9" t="s">
        <v>601</v>
      </c>
      <c r="CP9" s="126" t="s">
        <v>1345</v>
      </c>
      <c r="CQ9" s="126" t="s">
        <v>780</v>
      </c>
      <c r="CR9">
        <v>0</v>
      </c>
      <c r="CS9" t="s">
        <v>1342</v>
      </c>
      <c r="CT9" t="s">
        <v>266</v>
      </c>
      <c r="CU9" t="s">
        <v>2</v>
      </c>
      <c r="CV9" t="s">
        <v>753</v>
      </c>
      <c r="CW9" t="s">
        <v>1070</v>
      </c>
      <c r="CX9" t="s">
        <v>1022</v>
      </c>
      <c r="CY9">
        <v>0</v>
      </c>
      <c r="CZ9" t="s">
        <v>556</v>
      </c>
      <c r="DA9">
        <v>80</v>
      </c>
      <c r="DB9">
        <v>0</v>
      </c>
      <c r="DC9" t="s">
        <v>734</v>
      </c>
      <c r="DD9" t="s">
        <v>734</v>
      </c>
      <c r="DE9" t="s">
        <v>734</v>
      </c>
      <c r="DF9">
        <v>0</v>
      </c>
      <c r="DG9" t="s">
        <v>1086</v>
      </c>
      <c r="DH9" t="s">
        <v>780</v>
      </c>
      <c r="DI9">
        <v>0</v>
      </c>
      <c r="DJ9" t="s">
        <v>1343</v>
      </c>
      <c r="DK9">
        <v>0</v>
      </c>
      <c r="DL9">
        <v>0</v>
      </c>
      <c r="DM9" t="s">
        <v>301</v>
      </c>
      <c r="DN9" t="s">
        <v>301</v>
      </c>
      <c r="DO9" t="s">
        <v>301</v>
      </c>
      <c r="DP9" t="s">
        <v>734</v>
      </c>
      <c r="DQ9">
        <v>0</v>
      </c>
      <c r="DR9" t="s">
        <v>734</v>
      </c>
      <c r="DS9">
        <v>0</v>
      </c>
      <c r="DT9" t="s">
        <v>734</v>
      </c>
      <c r="DU9" t="s">
        <v>734</v>
      </c>
      <c r="DV9" t="s">
        <v>734</v>
      </c>
      <c r="DW9">
        <v>0</v>
      </c>
      <c r="DX9">
        <v>0</v>
      </c>
      <c r="DY9">
        <v>0</v>
      </c>
      <c r="DZ9">
        <v>0</v>
      </c>
      <c r="EA9" t="s">
        <v>1342</v>
      </c>
      <c r="EB9" t="s">
        <v>714</v>
      </c>
      <c r="EC9" t="s">
        <v>782</v>
      </c>
      <c r="ED9" t="s">
        <v>715</v>
      </c>
      <c r="EE9" t="s">
        <v>1343</v>
      </c>
      <c r="EF9">
        <v>0</v>
      </c>
      <c r="EG9" s="126" t="s">
        <v>1343</v>
      </c>
      <c r="EH9" t="s">
        <v>1343</v>
      </c>
      <c r="EI9" s="126" t="s">
        <v>301</v>
      </c>
      <c r="EJ9">
        <v>1000</v>
      </c>
      <c r="EK9" t="s">
        <v>734</v>
      </c>
      <c r="EL9" t="s">
        <v>734</v>
      </c>
      <c r="EM9" t="s">
        <v>734</v>
      </c>
      <c r="EN9">
        <v>6</v>
      </c>
      <c r="EO9">
        <v>6</v>
      </c>
      <c r="EP9">
        <v>0</v>
      </c>
      <c r="EQ9">
        <v>0</v>
      </c>
      <c r="ER9">
        <v>999</v>
      </c>
      <c r="ES9" t="s">
        <v>658</v>
      </c>
      <c r="ET9" s="127" t="s">
        <v>254</v>
      </c>
    </row>
    <row r="10" spans="1:150" ht="12.6" customHeight="1" x14ac:dyDescent="0.25">
      <c r="A10" t="s">
        <v>44</v>
      </c>
      <c r="B10" t="s">
        <v>45</v>
      </c>
      <c r="C10" s="128" t="s">
        <v>1910</v>
      </c>
      <c r="D10" t="s">
        <v>46</v>
      </c>
      <c r="E10" t="s">
        <v>1891</v>
      </c>
      <c r="F10" t="s">
        <v>129</v>
      </c>
      <c r="G10" t="s">
        <v>693</v>
      </c>
      <c r="I10" t="s">
        <v>710</v>
      </c>
      <c r="K10" t="s">
        <v>1342</v>
      </c>
      <c r="L10" s="126" t="s">
        <v>714</v>
      </c>
      <c r="M10" s="126" t="s">
        <v>1112</v>
      </c>
      <c r="N10" t="s">
        <v>719</v>
      </c>
      <c r="O10" t="s">
        <v>718</v>
      </c>
      <c r="P10" t="s">
        <v>254</v>
      </c>
      <c r="Q10" t="s">
        <v>1132</v>
      </c>
      <c r="R10" s="126" t="s">
        <v>929</v>
      </c>
      <c r="S10" s="126" t="s">
        <v>724</v>
      </c>
      <c r="T10" s="126" t="s">
        <v>1773</v>
      </c>
      <c r="U10" t="s">
        <v>444</v>
      </c>
      <c r="V10" t="s">
        <v>1342</v>
      </c>
      <c r="W10" t="s">
        <v>718</v>
      </c>
      <c r="X10" t="s">
        <v>718</v>
      </c>
      <c r="Y10" t="s">
        <v>942</v>
      </c>
      <c r="Z10" t="s">
        <v>731</v>
      </c>
      <c r="AA10" t="s">
        <v>1342</v>
      </c>
      <c r="AB10" t="s">
        <v>718</v>
      </c>
      <c r="AC10" t="s">
        <v>728</v>
      </c>
      <c r="AD10" t="s">
        <v>718</v>
      </c>
      <c r="AE10" t="s">
        <v>720</v>
      </c>
      <c r="AF10" t="s">
        <v>733</v>
      </c>
      <c r="AG10" t="s">
        <v>466</v>
      </c>
      <c r="AH10" t="s">
        <v>735</v>
      </c>
      <c r="AI10" t="s">
        <v>483</v>
      </c>
      <c r="AJ10" s="126" t="s">
        <v>767</v>
      </c>
      <c r="AK10" t="s">
        <v>735</v>
      </c>
      <c r="AL10" t="s">
        <v>505</v>
      </c>
      <c r="AM10" t="s">
        <v>718</v>
      </c>
      <c r="AN10" t="s">
        <v>718</v>
      </c>
      <c r="AO10" t="s">
        <v>728</v>
      </c>
      <c r="AP10" t="s">
        <v>733</v>
      </c>
      <c r="AQ10" t="s">
        <v>734</v>
      </c>
      <c r="AR10" t="s">
        <v>719</v>
      </c>
      <c r="AS10" t="s">
        <v>718</v>
      </c>
      <c r="AT10" t="s">
        <v>718</v>
      </c>
      <c r="AU10" t="s">
        <v>719</v>
      </c>
      <c r="AV10" t="s">
        <v>719</v>
      </c>
      <c r="AW10" t="s">
        <v>718</v>
      </c>
      <c r="AX10" t="s">
        <v>718</v>
      </c>
      <c r="AY10" t="s">
        <v>719</v>
      </c>
      <c r="AZ10" t="s">
        <v>719</v>
      </c>
      <c r="BA10" t="s">
        <v>718</v>
      </c>
      <c r="BB10" t="s">
        <v>718</v>
      </c>
      <c r="BC10" t="s">
        <v>718</v>
      </c>
      <c r="BD10" t="s">
        <v>728</v>
      </c>
      <c r="BE10" t="s">
        <v>733</v>
      </c>
      <c r="BF10" t="s">
        <v>526</v>
      </c>
      <c r="BG10" t="s">
        <v>718</v>
      </c>
      <c r="BH10" t="s">
        <v>718</v>
      </c>
      <c r="BI10" t="s">
        <v>728</v>
      </c>
      <c r="BJ10" t="s">
        <v>718</v>
      </c>
      <c r="BK10" t="s">
        <v>718</v>
      </c>
      <c r="BL10" t="s">
        <v>718</v>
      </c>
      <c r="BM10" t="s">
        <v>719</v>
      </c>
      <c r="BN10" t="s">
        <v>718</v>
      </c>
      <c r="BO10" t="s">
        <v>718</v>
      </c>
      <c r="BP10" t="s">
        <v>733</v>
      </c>
      <c r="BQ10" t="s">
        <v>531</v>
      </c>
      <c r="BR10" t="s">
        <v>718</v>
      </c>
      <c r="BS10" t="s">
        <v>728</v>
      </c>
      <c r="BT10" t="s">
        <v>733</v>
      </c>
      <c r="BU10" t="s">
        <v>734</v>
      </c>
      <c r="BV10">
        <v>0</v>
      </c>
      <c r="BW10" t="s">
        <v>541</v>
      </c>
      <c r="BX10" t="s">
        <v>1342</v>
      </c>
      <c r="BY10" t="s">
        <v>743</v>
      </c>
      <c r="BZ10" t="s">
        <v>744</v>
      </c>
      <c r="CA10" t="s">
        <v>1130</v>
      </c>
      <c r="CB10" t="s">
        <v>751</v>
      </c>
      <c r="CC10" t="s">
        <v>47</v>
      </c>
      <c r="CD10" t="s">
        <v>2</v>
      </c>
      <c r="CE10" t="s">
        <v>752</v>
      </c>
      <c r="CF10" s="126" t="s">
        <v>986</v>
      </c>
      <c r="CG10" s="126" t="s">
        <v>1023</v>
      </c>
      <c r="CH10">
        <v>2050</v>
      </c>
      <c r="CI10" t="s">
        <v>1363</v>
      </c>
      <c r="CJ10">
        <v>7.5</v>
      </c>
      <c r="CK10" t="s">
        <v>577</v>
      </c>
      <c r="CL10">
        <v>0.02</v>
      </c>
      <c r="CM10" t="s">
        <v>734</v>
      </c>
      <c r="CN10" t="s">
        <v>734</v>
      </c>
      <c r="CO10" t="s">
        <v>598</v>
      </c>
      <c r="CP10" s="126" t="s">
        <v>1049</v>
      </c>
      <c r="CQ10" t="s">
        <v>778</v>
      </c>
      <c r="CR10">
        <v>0</v>
      </c>
      <c r="CS10" t="s">
        <v>1342</v>
      </c>
      <c r="CT10" t="s">
        <v>48</v>
      </c>
      <c r="CU10" t="s">
        <v>2</v>
      </c>
      <c r="CV10" t="s">
        <v>755</v>
      </c>
      <c r="CW10" s="126" t="s">
        <v>1071</v>
      </c>
      <c r="CX10" s="126" t="s">
        <v>1023</v>
      </c>
      <c r="CY10">
        <v>89</v>
      </c>
      <c r="CZ10" t="s">
        <v>616</v>
      </c>
      <c r="DA10">
        <v>32.4</v>
      </c>
      <c r="DB10" t="s">
        <v>626</v>
      </c>
      <c r="DC10">
        <v>0.02</v>
      </c>
      <c r="DD10" t="s">
        <v>734</v>
      </c>
      <c r="DE10" t="s">
        <v>734</v>
      </c>
      <c r="DF10" t="s">
        <v>634</v>
      </c>
      <c r="DG10" t="s">
        <v>1087</v>
      </c>
      <c r="DH10" t="s">
        <v>779</v>
      </c>
      <c r="DI10" t="s">
        <v>1364</v>
      </c>
      <c r="DJ10" t="s">
        <v>1343</v>
      </c>
      <c r="DK10">
        <v>0</v>
      </c>
      <c r="DL10">
        <v>0</v>
      </c>
      <c r="DM10" t="s">
        <v>301</v>
      </c>
      <c r="DN10" t="s">
        <v>301</v>
      </c>
      <c r="DO10" t="s">
        <v>301</v>
      </c>
      <c r="DP10" t="s">
        <v>734</v>
      </c>
      <c r="DQ10">
        <v>0</v>
      </c>
      <c r="DR10" t="s">
        <v>734</v>
      </c>
      <c r="DS10">
        <v>0</v>
      </c>
      <c r="DT10" t="s">
        <v>734</v>
      </c>
      <c r="DU10" t="s">
        <v>734</v>
      </c>
      <c r="DV10" t="s">
        <v>734</v>
      </c>
      <c r="DW10">
        <v>0</v>
      </c>
      <c r="DX10">
        <v>0</v>
      </c>
      <c r="DY10">
        <v>0</v>
      </c>
      <c r="DZ10">
        <v>0</v>
      </c>
      <c r="EA10" t="s">
        <v>1342</v>
      </c>
      <c r="EB10" s="126" t="s">
        <v>714</v>
      </c>
      <c r="EC10" t="s">
        <v>1343</v>
      </c>
      <c r="ED10" s="126" t="s">
        <v>714</v>
      </c>
      <c r="EE10" t="s">
        <v>1343</v>
      </c>
      <c r="EF10" t="s">
        <v>654</v>
      </c>
      <c r="EG10" t="s">
        <v>308</v>
      </c>
      <c r="EH10" t="s">
        <v>1342</v>
      </c>
      <c r="EI10" t="s">
        <v>1102</v>
      </c>
      <c r="EJ10">
        <v>3000</v>
      </c>
      <c r="EK10" t="s">
        <v>734</v>
      </c>
      <c r="EL10" t="s">
        <v>734</v>
      </c>
      <c r="EM10" t="s">
        <v>734</v>
      </c>
      <c r="EN10">
        <v>3</v>
      </c>
      <c r="EO10">
        <v>3</v>
      </c>
      <c r="EP10">
        <v>1</v>
      </c>
      <c r="EQ10">
        <v>1</v>
      </c>
      <c r="ER10">
        <v>999</v>
      </c>
      <c r="ES10" s="126" t="s">
        <v>659</v>
      </c>
      <c r="ET10" s="127" t="s">
        <v>254</v>
      </c>
    </row>
    <row r="11" spans="1:150" ht="12.6" customHeight="1" x14ac:dyDescent="0.25">
      <c r="A11" t="s">
        <v>232</v>
      </c>
      <c r="B11" t="s">
        <v>233</v>
      </c>
      <c r="C11" t="s">
        <v>1478</v>
      </c>
      <c r="D11" s="128" t="s">
        <v>1597</v>
      </c>
      <c r="E11" t="s">
        <v>1892</v>
      </c>
      <c r="F11" t="s">
        <v>129</v>
      </c>
      <c r="G11" t="s">
        <v>691</v>
      </c>
      <c r="I11" s="126" t="s">
        <v>713</v>
      </c>
      <c r="K11" t="s">
        <v>1343</v>
      </c>
      <c r="L11" s="126" t="s">
        <v>715</v>
      </c>
      <c r="M11" s="126" t="s">
        <v>717</v>
      </c>
      <c r="N11" t="s">
        <v>718</v>
      </c>
      <c r="O11" t="s">
        <v>720</v>
      </c>
      <c r="P11" t="s">
        <v>254</v>
      </c>
      <c r="Q11" s="126" t="s">
        <v>1133</v>
      </c>
      <c r="R11" s="126" t="s">
        <v>930</v>
      </c>
      <c r="S11" s="126" t="s">
        <v>937</v>
      </c>
      <c r="T11" s="126" t="s">
        <v>254</v>
      </c>
      <c r="U11" t="s">
        <v>254</v>
      </c>
      <c r="V11" t="s">
        <v>1342</v>
      </c>
      <c r="W11" t="s">
        <v>718</v>
      </c>
      <c r="X11" t="s">
        <v>718</v>
      </c>
      <c r="Y11" s="126" t="s">
        <v>729</v>
      </c>
      <c r="Z11" s="126" t="s">
        <v>1598</v>
      </c>
      <c r="AA11" t="s">
        <v>1342</v>
      </c>
      <c r="AB11" t="s">
        <v>718</v>
      </c>
      <c r="AC11" t="s">
        <v>718</v>
      </c>
      <c r="AD11" t="s">
        <v>718</v>
      </c>
      <c r="AE11" t="s">
        <v>727</v>
      </c>
      <c r="AF11" t="s">
        <v>718</v>
      </c>
      <c r="AG11" t="s">
        <v>467</v>
      </c>
      <c r="AH11" t="s">
        <v>736</v>
      </c>
      <c r="AI11" t="s">
        <v>484</v>
      </c>
      <c r="AJ11" t="s">
        <v>954</v>
      </c>
      <c r="AK11" t="s">
        <v>965</v>
      </c>
      <c r="AL11" t="s">
        <v>506</v>
      </c>
      <c r="AM11" t="s">
        <v>718</v>
      </c>
      <c r="AN11" t="s">
        <v>718</v>
      </c>
      <c r="AO11" t="s">
        <v>718</v>
      </c>
      <c r="AP11" t="s">
        <v>718</v>
      </c>
      <c r="AQ11" t="s">
        <v>1365</v>
      </c>
      <c r="AR11" t="s">
        <v>728</v>
      </c>
      <c r="AS11" t="s">
        <v>719</v>
      </c>
      <c r="AT11" t="s">
        <v>719</v>
      </c>
      <c r="AU11" t="s">
        <v>718</v>
      </c>
      <c r="AV11" t="s">
        <v>718</v>
      </c>
      <c r="AW11" t="s">
        <v>719</v>
      </c>
      <c r="AX11" t="s">
        <v>720</v>
      </c>
      <c r="AY11" t="s">
        <v>718</v>
      </c>
      <c r="AZ11" t="s">
        <v>718</v>
      </c>
      <c r="BA11" t="s">
        <v>720</v>
      </c>
      <c r="BB11" t="s">
        <v>720</v>
      </c>
      <c r="BC11" t="s">
        <v>720</v>
      </c>
      <c r="BD11" t="s">
        <v>720</v>
      </c>
      <c r="BE11" t="s">
        <v>733</v>
      </c>
      <c r="BF11" t="s">
        <v>734</v>
      </c>
      <c r="BG11" t="s">
        <v>720</v>
      </c>
      <c r="BH11" t="s">
        <v>720</v>
      </c>
      <c r="BI11" t="s">
        <v>720</v>
      </c>
      <c r="BJ11" t="s">
        <v>720</v>
      </c>
      <c r="BK11" t="s">
        <v>720</v>
      </c>
      <c r="BL11" t="s">
        <v>720</v>
      </c>
      <c r="BM11" t="s">
        <v>719</v>
      </c>
      <c r="BN11" t="s">
        <v>720</v>
      </c>
      <c r="BO11" t="s">
        <v>720</v>
      </c>
      <c r="BP11" t="s">
        <v>733</v>
      </c>
      <c r="BQ11" t="s">
        <v>734</v>
      </c>
      <c r="BR11" t="s">
        <v>718</v>
      </c>
      <c r="BS11" t="s">
        <v>718</v>
      </c>
      <c r="BT11" t="s">
        <v>718</v>
      </c>
      <c r="BU11" t="s">
        <v>734</v>
      </c>
      <c r="BV11" t="s">
        <v>234</v>
      </c>
      <c r="BW11">
        <v>0</v>
      </c>
      <c r="BX11" t="s">
        <v>1342</v>
      </c>
      <c r="BY11" t="s">
        <v>743</v>
      </c>
      <c r="BZ11" t="s">
        <v>744</v>
      </c>
      <c r="CA11" s="126" t="s">
        <v>746</v>
      </c>
      <c r="CB11" t="s">
        <v>748</v>
      </c>
      <c r="CC11" t="s">
        <v>235</v>
      </c>
      <c r="CD11" t="s">
        <v>2</v>
      </c>
      <c r="CE11" t="s">
        <v>753</v>
      </c>
      <c r="CF11" s="126" t="s">
        <v>987</v>
      </c>
      <c r="CG11" s="126" t="s">
        <v>1024</v>
      </c>
      <c r="CH11" t="s">
        <v>734</v>
      </c>
      <c r="CI11" t="s">
        <v>557</v>
      </c>
      <c r="CJ11" t="s">
        <v>734</v>
      </c>
      <c r="CK11">
        <v>0</v>
      </c>
      <c r="CL11" t="s">
        <v>734</v>
      </c>
      <c r="CM11" t="s">
        <v>734</v>
      </c>
      <c r="CN11" t="s">
        <v>734</v>
      </c>
      <c r="CO11">
        <v>0</v>
      </c>
      <c r="CP11" s="126" t="s">
        <v>1050</v>
      </c>
      <c r="CQ11" t="s">
        <v>1055</v>
      </c>
      <c r="CR11">
        <v>0</v>
      </c>
      <c r="CS11" t="s">
        <v>1343</v>
      </c>
      <c r="CT11">
        <v>0</v>
      </c>
      <c r="CU11" t="s">
        <v>2</v>
      </c>
      <c r="CV11" t="s">
        <v>301</v>
      </c>
      <c r="CW11" s="126" t="s">
        <v>301</v>
      </c>
      <c r="CX11" s="126" t="s">
        <v>301</v>
      </c>
      <c r="CY11" t="s">
        <v>734</v>
      </c>
      <c r="CZ11">
        <v>0</v>
      </c>
      <c r="DA11" t="s">
        <v>734</v>
      </c>
      <c r="DB11">
        <v>0</v>
      </c>
      <c r="DC11" t="s">
        <v>734</v>
      </c>
      <c r="DD11" t="s">
        <v>734</v>
      </c>
      <c r="DE11" t="s">
        <v>734</v>
      </c>
      <c r="DF11">
        <v>0</v>
      </c>
      <c r="DG11">
        <v>0</v>
      </c>
      <c r="DH11">
        <v>0</v>
      </c>
      <c r="DI11">
        <v>0</v>
      </c>
      <c r="DJ11">
        <v>0</v>
      </c>
      <c r="DK11">
        <v>0</v>
      </c>
      <c r="DL11">
        <v>0</v>
      </c>
      <c r="DM11" t="s">
        <v>301</v>
      </c>
      <c r="DN11" t="s">
        <v>301</v>
      </c>
      <c r="DO11" t="s">
        <v>301</v>
      </c>
      <c r="DP11" t="s">
        <v>734</v>
      </c>
      <c r="DQ11">
        <v>0</v>
      </c>
      <c r="DR11" t="s">
        <v>734</v>
      </c>
      <c r="DS11">
        <v>0</v>
      </c>
      <c r="DT11" t="s">
        <v>734</v>
      </c>
      <c r="DU11" t="s">
        <v>734</v>
      </c>
      <c r="DV11" t="s">
        <v>734</v>
      </c>
      <c r="DW11">
        <v>0</v>
      </c>
      <c r="DX11">
        <v>0</v>
      </c>
      <c r="DY11">
        <v>0</v>
      </c>
      <c r="DZ11">
        <v>0</v>
      </c>
      <c r="EA11" t="s">
        <v>1343</v>
      </c>
      <c r="EB11" s="126" t="s">
        <v>720</v>
      </c>
      <c r="EC11" t="s">
        <v>301</v>
      </c>
      <c r="ED11" s="126" t="s">
        <v>720</v>
      </c>
      <c r="EE11">
        <v>0</v>
      </c>
      <c r="EF11">
        <v>0</v>
      </c>
      <c r="EG11" s="126" t="s">
        <v>1343</v>
      </c>
      <c r="EH11" t="s">
        <v>1342</v>
      </c>
      <c r="EI11" s="126" t="s">
        <v>1103</v>
      </c>
      <c r="EJ11" t="s">
        <v>734</v>
      </c>
      <c r="EK11" t="s">
        <v>734</v>
      </c>
      <c r="EL11" t="s">
        <v>734</v>
      </c>
      <c r="EM11" t="s">
        <v>734</v>
      </c>
      <c r="EN11">
        <v>0</v>
      </c>
      <c r="EO11">
        <v>0</v>
      </c>
      <c r="EP11">
        <v>0</v>
      </c>
      <c r="EQ11">
        <v>0</v>
      </c>
      <c r="ER11">
        <v>300</v>
      </c>
      <c r="ES11" s="126" t="s">
        <v>1596</v>
      </c>
      <c r="ET11" s="127" t="s">
        <v>254</v>
      </c>
    </row>
    <row r="12" spans="1:150" ht="12.6" customHeight="1" x14ac:dyDescent="0.25">
      <c r="A12" t="s">
        <v>250</v>
      </c>
      <c r="B12" t="s">
        <v>251</v>
      </c>
      <c r="C12" t="s">
        <v>1479</v>
      </c>
      <c r="D12" t="s">
        <v>252</v>
      </c>
      <c r="E12" t="s">
        <v>1893</v>
      </c>
      <c r="F12" t="s">
        <v>129</v>
      </c>
      <c r="G12" t="s">
        <v>253</v>
      </c>
      <c r="I12" t="s">
        <v>713</v>
      </c>
      <c r="K12" t="s">
        <v>1343</v>
      </c>
      <c r="L12" s="126" t="s">
        <v>714</v>
      </c>
      <c r="M12" t="s">
        <v>1112</v>
      </c>
      <c r="N12" t="s">
        <v>718</v>
      </c>
      <c r="O12" t="s">
        <v>720</v>
      </c>
      <c r="P12" t="s">
        <v>254</v>
      </c>
      <c r="Q12" s="126" t="s">
        <v>721</v>
      </c>
      <c r="R12" s="126" t="s">
        <v>931</v>
      </c>
      <c r="S12" s="126" t="s">
        <v>936</v>
      </c>
      <c r="T12" t="s">
        <v>254</v>
      </c>
      <c r="U12" t="s">
        <v>254</v>
      </c>
      <c r="V12" t="s">
        <v>1342</v>
      </c>
      <c r="W12" t="s">
        <v>727</v>
      </c>
      <c r="X12" t="s">
        <v>718</v>
      </c>
      <c r="Y12" t="s">
        <v>942</v>
      </c>
      <c r="Z12" s="126" t="s">
        <v>947</v>
      </c>
      <c r="AA12" t="s">
        <v>1342</v>
      </c>
      <c r="AB12" t="s">
        <v>720</v>
      </c>
      <c r="AC12" t="s">
        <v>727</v>
      </c>
      <c r="AD12" t="s">
        <v>718</v>
      </c>
      <c r="AE12" t="s">
        <v>718</v>
      </c>
      <c r="AF12" t="s">
        <v>733</v>
      </c>
      <c r="AG12" t="s">
        <v>734</v>
      </c>
      <c r="AH12" t="s">
        <v>736</v>
      </c>
      <c r="AI12" t="s">
        <v>254</v>
      </c>
      <c r="AJ12" s="126" t="s">
        <v>955</v>
      </c>
      <c r="AK12" s="126" t="s">
        <v>966</v>
      </c>
      <c r="AL12" t="s">
        <v>507</v>
      </c>
      <c r="AM12" t="s">
        <v>720</v>
      </c>
      <c r="AN12" t="s">
        <v>718</v>
      </c>
      <c r="AO12" t="s">
        <v>718</v>
      </c>
      <c r="AP12" t="s">
        <v>733</v>
      </c>
      <c r="AQ12" t="s">
        <v>734</v>
      </c>
      <c r="AR12" t="s">
        <v>718</v>
      </c>
      <c r="AS12" t="s">
        <v>718</v>
      </c>
      <c r="AT12" t="s">
        <v>718</v>
      </c>
      <c r="AU12" t="s">
        <v>718</v>
      </c>
      <c r="AV12" t="s">
        <v>718</v>
      </c>
      <c r="AW12" t="s">
        <v>718</v>
      </c>
      <c r="AX12" t="s">
        <v>718</v>
      </c>
      <c r="AY12" t="s">
        <v>718</v>
      </c>
      <c r="AZ12" t="s">
        <v>718</v>
      </c>
      <c r="BA12" t="s">
        <v>718</v>
      </c>
      <c r="BB12" t="s">
        <v>720</v>
      </c>
      <c r="BC12" t="s">
        <v>718</v>
      </c>
      <c r="BD12" t="s">
        <v>718</v>
      </c>
      <c r="BE12" t="s">
        <v>733</v>
      </c>
      <c r="BF12" t="s">
        <v>734</v>
      </c>
      <c r="BG12" t="s">
        <v>718</v>
      </c>
      <c r="BH12" t="s">
        <v>718</v>
      </c>
      <c r="BI12" t="s">
        <v>719</v>
      </c>
      <c r="BJ12" t="s">
        <v>718</v>
      </c>
      <c r="BK12" t="s">
        <v>718</v>
      </c>
      <c r="BL12" t="s">
        <v>718</v>
      </c>
      <c r="BM12" t="s">
        <v>720</v>
      </c>
      <c r="BN12" t="s">
        <v>718</v>
      </c>
      <c r="BO12" t="s">
        <v>720</v>
      </c>
      <c r="BP12" t="s">
        <v>733</v>
      </c>
      <c r="BQ12" t="s">
        <v>734</v>
      </c>
      <c r="BR12" t="s">
        <v>718</v>
      </c>
      <c r="BS12" t="s">
        <v>718</v>
      </c>
      <c r="BT12" t="s">
        <v>733</v>
      </c>
      <c r="BU12" t="s">
        <v>734</v>
      </c>
      <c r="BV12">
        <v>0</v>
      </c>
      <c r="BW12" t="s">
        <v>542</v>
      </c>
      <c r="BX12" t="s">
        <v>1342</v>
      </c>
      <c r="BY12" t="s">
        <v>743</v>
      </c>
      <c r="BZ12" t="s">
        <v>745</v>
      </c>
      <c r="CA12" t="s">
        <v>746</v>
      </c>
      <c r="CB12" t="s">
        <v>972</v>
      </c>
      <c r="CC12" t="s">
        <v>251</v>
      </c>
      <c r="CD12" t="s">
        <v>2</v>
      </c>
      <c r="CE12" t="s">
        <v>752</v>
      </c>
      <c r="CF12" s="126" t="s">
        <v>988</v>
      </c>
      <c r="CG12" s="126" t="s">
        <v>1025</v>
      </c>
      <c r="CH12">
        <v>2400</v>
      </c>
      <c r="CI12" t="s">
        <v>1688</v>
      </c>
      <c r="CJ12">
        <v>6.5</v>
      </c>
      <c r="CK12" t="s">
        <v>578</v>
      </c>
      <c r="CL12">
        <v>0</v>
      </c>
      <c r="CM12">
        <v>0</v>
      </c>
      <c r="CN12">
        <v>0</v>
      </c>
      <c r="CO12">
        <v>0</v>
      </c>
      <c r="CP12" s="126" t="s">
        <v>1346</v>
      </c>
      <c r="CQ12" s="126" t="s">
        <v>1056</v>
      </c>
      <c r="CR12">
        <v>0</v>
      </c>
      <c r="CS12" t="s">
        <v>1343</v>
      </c>
      <c r="CT12">
        <v>0</v>
      </c>
      <c r="CU12" t="s">
        <v>2</v>
      </c>
      <c r="CV12" t="s">
        <v>301</v>
      </c>
      <c r="CW12" t="s">
        <v>301</v>
      </c>
      <c r="CX12" t="s">
        <v>301</v>
      </c>
      <c r="CY12" t="s">
        <v>734</v>
      </c>
      <c r="CZ12">
        <v>0</v>
      </c>
      <c r="DA12" t="s">
        <v>734</v>
      </c>
      <c r="DB12">
        <v>0</v>
      </c>
      <c r="DC12" t="s">
        <v>734</v>
      </c>
      <c r="DD12" t="s">
        <v>734</v>
      </c>
      <c r="DE12" t="s">
        <v>734</v>
      </c>
      <c r="DF12">
        <v>0</v>
      </c>
      <c r="DG12">
        <v>0</v>
      </c>
      <c r="DH12">
        <v>0</v>
      </c>
      <c r="DI12">
        <v>0</v>
      </c>
      <c r="DJ12">
        <v>0</v>
      </c>
      <c r="DK12">
        <v>0</v>
      </c>
      <c r="DL12">
        <v>0</v>
      </c>
      <c r="DM12" t="s">
        <v>301</v>
      </c>
      <c r="DN12" t="s">
        <v>301</v>
      </c>
      <c r="DO12" t="s">
        <v>301</v>
      </c>
      <c r="DP12" t="s">
        <v>734</v>
      </c>
      <c r="DQ12">
        <v>0</v>
      </c>
      <c r="DR12" t="s">
        <v>734</v>
      </c>
      <c r="DS12">
        <v>0</v>
      </c>
      <c r="DT12" t="s">
        <v>734</v>
      </c>
      <c r="DU12" t="s">
        <v>734</v>
      </c>
      <c r="DV12" t="s">
        <v>734</v>
      </c>
      <c r="DW12">
        <v>0</v>
      </c>
      <c r="DX12">
        <v>0</v>
      </c>
      <c r="DY12">
        <v>0</v>
      </c>
      <c r="DZ12">
        <v>0</v>
      </c>
      <c r="EA12" t="s">
        <v>1342</v>
      </c>
      <c r="EB12" t="s">
        <v>714</v>
      </c>
      <c r="EC12" t="s">
        <v>782</v>
      </c>
      <c r="ED12" t="s">
        <v>715</v>
      </c>
      <c r="EE12" t="s">
        <v>1343</v>
      </c>
      <c r="EF12">
        <v>0</v>
      </c>
      <c r="EG12" t="s">
        <v>124</v>
      </c>
      <c r="EH12" t="s">
        <v>1342</v>
      </c>
      <c r="EI12" s="126" t="s">
        <v>1101</v>
      </c>
      <c r="EJ12">
        <v>1450</v>
      </c>
      <c r="EK12">
        <v>100</v>
      </c>
      <c r="EL12">
        <v>1350</v>
      </c>
      <c r="EM12">
        <v>0</v>
      </c>
      <c r="EN12">
        <v>1</v>
      </c>
      <c r="EO12">
        <v>3</v>
      </c>
      <c r="EP12">
        <v>1</v>
      </c>
      <c r="EQ12">
        <v>1</v>
      </c>
      <c r="ER12" t="s">
        <v>784</v>
      </c>
      <c r="ES12" t="s">
        <v>660</v>
      </c>
      <c r="ET12" s="127" t="s">
        <v>254</v>
      </c>
    </row>
    <row r="13" spans="1:150" ht="13.5" customHeight="1" x14ac:dyDescent="0.25">
      <c r="A13" t="s">
        <v>1904</v>
      </c>
      <c r="B13" t="s">
        <v>1822</v>
      </c>
      <c r="C13" t="s">
        <v>1823</v>
      </c>
      <c r="D13" t="s">
        <v>1824</v>
      </c>
      <c r="E13" s="131" t="s">
        <v>1903</v>
      </c>
      <c r="F13" t="s">
        <v>129</v>
      </c>
      <c r="G13" t="s">
        <v>1825</v>
      </c>
      <c r="H13">
        <v>0</v>
      </c>
      <c r="I13" t="s">
        <v>1825</v>
      </c>
      <c r="K13" t="s">
        <v>1342</v>
      </c>
      <c r="L13" s="126" t="s">
        <v>714</v>
      </c>
      <c r="M13" t="s">
        <v>717</v>
      </c>
      <c r="N13" t="s">
        <v>719</v>
      </c>
      <c r="O13" t="s">
        <v>718</v>
      </c>
      <c r="P13" t="s">
        <v>1830</v>
      </c>
      <c r="Q13" t="s">
        <v>722</v>
      </c>
      <c r="R13" s="126" t="s">
        <v>929</v>
      </c>
      <c r="S13" s="126" t="s">
        <v>726</v>
      </c>
      <c r="T13" t="s">
        <v>254</v>
      </c>
      <c r="U13" t="s">
        <v>254</v>
      </c>
      <c r="V13" t="s">
        <v>1342</v>
      </c>
      <c r="W13" t="s">
        <v>718</v>
      </c>
      <c r="X13" t="s">
        <v>727</v>
      </c>
      <c r="Y13" t="s">
        <v>729</v>
      </c>
      <c r="Z13" s="126" t="s">
        <v>731</v>
      </c>
      <c r="AA13" t="s">
        <v>1343</v>
      </c>
      <c r="AB13" t="s">
        <v>728</v>
      </c>
      <c r="AC13" t="s">
        <v>728</v>
      </c>
      <c r="AD13" t="s">
        <v>720</v>
      </c>
      <c r="AE13" t="s">
        <v>720</v>
      </c>
      <c r="AF13" t="s">
        <v>733</v>
      </c>
      <c r="AG13" t="s">
        <v>1832</v>
      </c>
      <c r="AH13" t="s">
        <v>735</v>
      </c>
      <c r="AI13" t="s">
        <v>1835</v>
      </c>
      <c r="AJ13" s="126" t="s">
        <v>739</v>
      </c>
      <c r="AK13" s="126" t="s">
        <v>739</v>
      </c>
      <c r="AL13" t="s">
        <v>254</v>
      </c>
      <c r="AM13" t="s">
        <v>718</v>
      </c>
      <c r="AN13" t="s">
        <v>718</v>
      </c>
      <c r="AO13" t="s">
        <v>728</v>
      </c>
      <c r="AP13" t="s">
        <v>733</v>
      </c>
      <c r="AQ13" t="s">
        <v>301</v>
      </c>
      <c r="AR13" t="s">
        <v>720</v>
      </c>
      <c r="AS13" t="s">
        <v>720</v>
      </c>
      <c r="AT13" t="s">
        <v>720</v>
      </c>
      <c r="AU13" t="s">
        <v>720</v>
      </c>
      <c r="AV13" t="s">
        <v>719</v>
      </c>
      <c r="AW13" t="s">
        <v>719</v>
      </c>
      <c r="AX13" t="s">
        <v>719</v>
      </c>
      <c r="AY13" t="s">
        <v>719</v>
      </c>
      <c r="AZ13" t="s">
        <v>719</v>
      </c>
      <c r="BA13" t="s">
        <v>720</v>
      </c>
      <c r="BB13" t="s">
        <v>720</v>
      </c>
      <c r="BC13" t="s">
        <v>718</v>
      </c>
      <c r="BD13" t="s">
        <v>720</v>
      </c>
      <c r="BE13" t="s">
        <v>733</v>
      </c>
      <c r="BF13" t="s">
        <v>301</v>
      </c>
      <c r="BG13" t="s">
        <v>718</v>
      </c>
      <c r="BH13" t="s">
        <v>718</v>
      </c>
      <c r="BI13" t="s">
        <v>720</v>
      </c>
      <c r="BJ13" t="s">
        <v>720</v>
      </c>
      <c r="BK13" t="s">
        <v>718</v>
      </c>
      <c r="BL13" t="s">
        <v>719</v>
      </c>
      <c r="BM13" t="s">
        <v>720</v>
      </c>
      <c r="BN13" t="s">
        <v>720</v>
      </c>
      <c r="BO13" t="s">
        <v>720</v>
      </c>
      <c r="BP13" t="s">
        <v>733</v>
      </c>
      <c r="BQ13" t="s">
        <v>301</v>
      </c>
      <c r="BR13" t="s">
        <v>720</v>
      </c>
      <c r="BS13" t="s">
        <v>720</v>
      </c>
      <c r="BT13" t="s">
        <v>733</v>
      </c>
      <c r="BU13" t="s">
        <v>301</v>
      </c>
      <c r="BV13" t="s">
        <v>1839</v>
      </c>
      <c r="BW13">
        <v>0</v>
      </c>
      <c r="BX13" t="s">
        <v>1343</v>
      </c>
      <c r="BY13" t="s">
        <v>742</v>
      </c>
      <c r="BZ13" t="s">
        <v>745</v>
      </c>
      <c r="CA13" s="126" t="s">
        <v>1506</v>
      </c>
      <c r="CB13" t="s">
        <v>749</v>
      </c>
      <c r="CC13" t="s">
        <v>1826</v>
      </c>
      <c r="CD13" t="s">
        <v>2</v>
      </c>
      <c r="CE13" t="s">
        <v>752</v>
      </c>
      <c r="CF13" s="126" t="s">
        <v>1840</v>
      </c>
      <c r="CG13" s="126" t="s">
        <v>1039</v>
      </c>
      <c r="CH13">
        <v>2377.75</v>
      </c>
      <c r="CI13" t="s">
        <v>1842</v>
      </c>
      <c r="CJ13">
        <v>5.9</v>
      </c>
      <c r="CK13" t="s">
        <v>1843</v>
      </c>
      <c r="CL13" t="s">
        <v>734</v>
      </c>
      <c r="CM13" t="s">
        <v>734</v>
      </c>
      <c r="CN13" t="s">
        <v>734</v>
      </c>
      <c r="CO13">
        <v>0</v>
      </c>
      <c r="CP13" t="s">
        <v>774</v>
      </c>
      <c r="CQ13" s="126" t="s">
        <v>779</v>
      </c>
      <c r="CR13">
        <v>0</v>
      </c>
      <c r="CS13" t="s">
        <v>1342</v>
      </c>
      <c r="CT13" t="s">
        <v>1827</v>
      </c>
      <c r="CU13" t="s">
        <v>2</v>
      </c>
      <c r="CV13" t="s">
        <v>755</v>
      </c>
      <c r="CW13" s="126" t="s">
        <v>1840</v>
      </c>
      <c r="CX13" s="126" t="s">
        <v>1039</v>
      </c>
      <c r="CY13">
        <v>821.1</v>
      </c>
      <c r="CZ13" t="s">
        <v>1848</v>
      </c>
      <c r="DA13">
        <v>38</v>
      </c>
      <c r="DB13" t="s">
        <v>1849</v>
      </c>
      <c r="DC13" t="s">
        <v>734</v>
      </c>
      <c r="DD13" t="s">
        <v>734</v>
      </c>
      <c r="DE13" t="s">
        <v>734</v>
      </c>
      <c r="DF13">
        <v>0</v>
      </c>
      <c r="DG13">
        <v>0</v>
      </c>
      <c r="DH13">
        <v>0</v>
      </c>
      <c r="DI13">
        <v>0</v>
      </c>
      <c r="DJ13" t="s">
        <v>1342</v>
      </c>
      <c r="DK13" t="s">
        <v>1882</v>
      </c>
      <c r="DL13">
        <v>0</v>
      </c>
      <c r="DM13" t="s">
        <v>754</v>
      </c>
      <c r="DN13" s="126" t="s">
        <v>1840</v>
      </c>
      <c r="DO13" s="126" t="s">
        <v>1039</v>
      </c>
      <c r="DP13">
        <v>821.1</v>
      </c>
      <c r="DQ13" t="s">
        <v>1848</v>
      </c>
      <c r="DR13">
        <v>68</v>
      </c>
      <c r="DS13" t="s">
        <v>1851</v>
      </c>
      <c r="DT13" t="s">
        <v>734</v>
      </c>
      <c r="DU13" t="s">
        <v>734</v>
      </c>
      <c r="DV13" t="s">
        <v>734</v>
      </c>
      <c r="DW13">
        <v>0</v>
      </c>
      <c r="DX13">
        <v>0</v>
      </c>
      <c r="DY13">
        <v>0</v>
      </c>
      <c r="DZ13">
        <v>0</v>
      </c>
      <c r="EA13" t="s">
        <v>1342</v>
      </c>
      <c r="EB13" t="s">
        <v>714</v>
      </c>
      <c r="EC13" t="s">
        <v>1342</v>
      </c>
      <c r="ED13" t="s">
        <v>720</v>
      </c>
      <c r="EE13" t="s">
        <v>1343</v>
      </c>
      <c r="EF13">
        <v>0</v>
      </c>
      <c r="EG13" t="s">
        <v>37</v>
      </c>
      <c r="EH13" t="s">
        <v>1343</v>
      </c>
      <c r="EI13" t="s">
        <v>733</v>
      </c>
      <c r="EJ13">
        <v>210</v>
      </c>
      <c r="EK13">
        <v>210</v>
      </c>
      <c r="EL13" t="s">
        <v>734</v>
      </c>
      <c r="EM13" t="s">
        <v>734</v>
      </c>
      <c r="EN13">
        <v>15</v>
      </c>
      <c r="EO13">
        <v>180</v>
      </c>
      <c r="EP13">
        <v>12</v>
      </c>
      <c r="EQ13">
        <v>3</v>
      </c>
      <c r="ER13">
        <v>100</v>
      </c>
      <c r="ES13" t="s">
        <v>1856</v>
      </c>
      <c r="ET13" t="s">
        <v>1857</v>
      </c>
    </row>
    <row r="14" spans="1:150" ht="12.6" customHeight="1" x14ac:dyDescent="0.25">
      <c r="A14" t="s">
        <v>38</v>
      </c>
      <c r="B14" t="s">
        <v>39</v>
      </c>
      <c r="C14" s="129" t="s">
        <v>1480</v>
      </c>
      <c r="D14" t="s">
        <v>1666</v>
      </c>
      <c r="E14" t="s">
        <v>1894</v>
      </c>
      <c r="F14" t="s">
        <v>129</v>
      </c>
      <c r="G14" t="s">
        <v>40</v>
      </c>
      <c r="I14" t="s">
        <v>713</v>
      </c>
      <c r="K14" t="s">
        <v>1343</v>
      </c>
      <c r="L14" s="126" t="s">
        <v>714</v>
      </c>
      <c r="M14" s="126" t="s">
        <v>1112</v>
      </c>
      <c r="N14" t="s">
        <v>718</v>
      </c>
      <c r="O14" t="s">
        <v>718</v>
      </c>
      <c r="P14" t="s">
        <v>417</v>
      </c>
      <c r="Q14" t="s">
        <v>721</v>
      </c>
      <c r="R14" s="126" t="s">
        <v>932</v>
      </c>
      <c r="S14" s="126" t="s">
        <v>936</v>
      </c>
      <c r="T14" t="s">
        <v>254</v>
      </c>
      <c r="U14" t="s">
        <v>445</v>
      </c>
      <c r="V14" t="s">
        <v>1342</v>
      </c>
      <c r="W14" t="s">
        <v>720</v>
      </c>
      <c r="X14" t="s">
        <v>727</v>
      </c>
      <c r="Y14" s="126" t="s">
        <v>942</v>
      </c>
      <c r="Z14" s="126" t="s">
        <v>948</v>
      </c>
      <c r="AA14" t="s">
        <v>1343</v>
      </c>
      <c r="AB14" t="s">
        <v>727</v>
      </c>
      <c r="AC14" t="s">
        <v>727</v>
      </c>
      <c r="AD14" t="s">
        <v>728</v>
      </c>
      <c r="AE14" t="s">
        <v>720</v>
      </c>
      <c r="AF14" t="s">
        <v>733</v>
      </c>
      <c r="AG14" t="s">
        <v>734</v>
      </c>
      <c r="AH14" t="s">
        <v>736</v>
      </c>
      <c r="AI14" t="s">
        <v>485</v>
      </c>
      <c r="AJ14" s="126" t="s">
        <v>499</v>
      </c>
      <c r="AK14" s="126" t="s">
        <v>965</v>
      </c>
      <c r="AL14" t="s">
        <v>254</v>
      </c>
      <c r="AM14" t="s">
        <v>718</v>
      </c>
      <c r="AN14" t="s">
        <v>718</v>
      </c>
      <c r="AO14" t="s">
        <v>718</v>
      </c>
      <c r="AP14" t="s">
        <v>733</v>
      </c>
      <c r="AQ14" t="s">
        <v>734</v>
      </c>
      <c r="AR14" t="s">
        <v>718</v>
      </c>
      <c r="AS14" t="s">
        <v>718</v>
      </c>
      <c r="AT14" t="s">
        <v>718</v>
      </c>
      <c r="AU14" t="s">
        <v>718</v>
      </c>
      <c r="AV14" t="s">
        <v>718</v>
      </c>
      <c r="AW14" t="s">
        <v>718</v>
      </c>
      <c r="AX14" t="s">
        <v>720</v>
      </c>
      <c r="AY14" t="s">
        <v>718</v>
      </c>
      <c r="AZ14" t="s">
        <v>718</v>
      </c>
      <c r="BA14" t="s">
        <v>718</v>
      </c>
      <c r="BB14" t="s">
        <v>718</v>
      </c>
      <c r="BC14" t="s">
        <v>720</v>
      </c>
      <c r="BD14" t="s">
        <v>720</v>
      </c>
      <c r="BE14" t="s">
        <v>733</v>
      </c>
      <c r="BF14" t="s">
        <v>734</v>
      </c>
      <c r="BG14" t="s">
        <v>718</v>
      </c>
      <c r="BH14" t="s">
        <v>718</v>
      </c>
      <c r="BI14" t="s">
        <v>718</v>
      </c>
      <c r="BJ14" t="s">
        <v>718</v>
      </c>
      <c r="BK14" t="s">
        <v>718</v>
      </c>
      <c r="BL14" t="s">
        <v>718</v>
      </c>
      <c r="BM14" t="s">
        <v>720</v>
      </c>
      <c r="BN14" t="s">
        <v>718</v>
      </c>
      <c r="BO14" t="s">
        <v>720</v>
      </c>
      <c r="BP14" t="s">
        <v>733</v>
      </c>
      <c r="BQ14" t="s">
        <v>734</v>
      </c>
      <c r="BR14" t="s">
        <v>718</v>
      </c>
      <c r="BS14" t="s">
        <v>718</v>
      </c>
      <c r="BT14" t="s">
        <v>733</v>
      </c>
      <c r="BU14" t="s">
        <v>734</v>
      </c>
      <c r="BV14" t="s">
        <v>41</v>
      </c>
      <c r="BW14">
        <v>0</v>
      </c>
      <c r="BX14" t="s">
        <v>1342</v>
      </c>
      <c r="BY14" t="s">
        <v>743</v>
      </c>
      <c r="BZ14" t="s">
        <v>744</v>
      </c>
      <c r="CA14" t="s">
        <v>746</v>
      </c>
      <c r="CB14" s="126" t="s">
        <v>1667</v>
      </c>
      <c r="CC14" t="s">
        <v>42</v>
      </c>
      <c r="CD14" t="s">
        <v>2</v>
      </c>
      <c r="CE14" t="s">
        <v>753</v>
      </c>
      <c r="CF14" s="126" t="s">
        <v>984</v>
      </c>
      <c r="CG14" s="126" t="s">
        <v>1026</v>
      </c>
      <c r="CH14">
        <v>0</v>
      </c>
      <c r="CI14" t="s">
        <v>1669</v>
      </c>
      <c r="CJ14">
        <v>2.2000000000000002</v>
      </c>
      <c r="CK14">
        <v>0</v>
      </c>
      <c r="CL14">
        <v>0</v>
      </c>
      <c r="CM14">
        <v>10</v>
      </c>
      <c r="CN14">
        <v>0</v>
      </c>
      <c r="CO14" t="s">
        <v>599</v>
      </c>
      <c r="CP14" s="126" t="s">
        <v>1347</v>
      </c>
      <c r="CQ14" s="126" t="s">
        <v>1057</v>
      </c>
      <c r="CR14">
        <v>0</v>
      </c>
      <c r="CS14" t="s">
        <v>1343</v>
      </c>
      <c r="CT14">
        <v>0</v>
      </c>
      <c r="CU14" t="s">
        <v>2</v>
      </c>
      <c r="CV14" t="s">
        <v>301</v>
      </c>
      <c r="CW14" t="s">
        <v>301</v>
      </c>
      <c r="CX14" t="s">
        <v>301</v>
      </c>
      <c r="CY14" t="s">
        <v>734</v>
      </c>
      <c r="CZ14">
        <v>0</v>
      </c>
      <c r="DA14" t="s">
        <v>734</v>
      </c>
      <c r="DB14">
        <v>0</v>
      </c>
      <c r="DC14" t="s">
        <v>734</v>
      </c>
      <c r="DD14" t="s">
        <v>734</v>
      </c>
      <c r="DE14" t="s">
        <v>734</v>
      </c>
      <c r="DF14">
        <v>0</v>
      </c>
      <c r="DG14">
        <v>0</v>
      </c>
      <c r="DH14">
        <v>0</v>
      </c>
      <c r="DI14">
        <v>0</v>
      </c>
      <c r="DJ14">
        <v>0</v>
      </c>
      <c r="DK14">
        <v>0</v>
      </c>
      <c r="DL14">
        <v>0</v>
      </c>
      <c r="DM14" t="s">
        <v>301</v>
      </c>
      <c r="DN14" t="s">
        <v>301</v>
      </c>
      <c r="DO14" t="s">
        <v>301</v>
      </c>
      <c r="DP14" t="s">
        <v>734</v>
      </c>
      <c r="DQ14">
        <v>0</v>
      </c>
      <c r="DR14" t="s">
        <v>734</v>
      </c>
      <c r="DS14">
        <v>0</v>
      </c>
      <c r="DT14" t="s">
        <v>734</v>
      </c>
      <c r="DU14" t="s">
        <v>734</v>
      </c>
      <c r="DV14" t="s">
        <v>734</v>
      </c>
      <c r="DW14">
        <v>0</v>
      </c>
      <c r="DX14">
        <v>0</v>
      </c>
      <c r="DY14">
        <v>0</v>
      </c>
      <c r="DZ14">
        <v>0</v>
      </c>
      <c r="EA14" t="s">
        <v>1342</v>
      </c>
      <c r="EB14" s="126" t="s">
        <v>716</v>
      </c>
      <c r="EC14" t="s">
        <v>782</v>
      </c>
      <c r="ED14" s="126" t="s">
        <v>716</v>
      </c>
      <c r="EE14" t="s">
        <v>1343</v>
      </c>
      <c r="EF14">
        <v>0</v>
      </c>
      <c r="EG14" t="s">
        <v>43</v>
      </c>
      <c r="EH14" t="s">
        <v>1342</v>
      </c>
      <c r="EI14" s="126" t="s">
        <v>1101</v>
      </c>
      <c r="EJ14">
        <v>15000</v>
      </c>
      <c r="EK14">
        <v>0</v>
      </c>
      <c r="EL14">
        <v>0</v>
      </c>
      <c r="EM14">
        <v>0</v>
      </c>
      <c r="EN14">
        <v>0.08</v>
      </c>
      <c r="EO14">
        <v>1</v>
      </c>
      <c r="EP14">
        <v>1</v>
      </c>
      <c r="EQ14">
        <v>1</v>
      </c>
      <c r="ER14">
        <v>1000</v>
      </c>
      <c r="ES14" t="s">
        <v>1665</v>
      </c>
      <c r="ET14" t="s">
        <v>254</v>
      </c>
    </row>
    <row r="15" spans="1:150" ht="12.6" customHeight="1" x14ac:dyDescent="0.25">
      <c r="A15" t="s">
        <v>1545</v>
      </c>
      <c r="B15" t="s">
        <v>1684</v>
      </c>
      <c r="C15" s="129" t="s">
        <v>1685</v>
      </c>
      <c r="D15" t="s">
        <v>1546</v>
      </c>
      <c r="E15" t="s">
        <v>1547</v>
      </c>
      <c r="F15" t="s">
        <v>129</v>
      </c>
      <c r="G15" t="s">
        <v>1548</v>
      </c>
      <c r="I15" t="s">
        <v>713</v>
      </c>
      <c r="L15" s="126" t="s">
        <v>714</v>
      </c>
      <c r="M15" s="126" t="s">
        <v>1112</v>
      </c>
      <c r="N15" t="s">
        <v>718</v>
      </c>
      <c r="O15" t="s">
        <v>718</v>
      </c>
      <c r="P15" t="s">
        <v>254</v>
      </c>
      <c r="Q15" t="s">
        <v>721</v>
      </c>
      <c r="R15" s="126" t="s">
        <v>931</v>
      </c>
      <c r="S15" s="126" t="s">
        <v>936</v>
      </c>
      <c r="T15" t="s">
        <v>1551</v>
      </c>
      <c r="U15" t="s">
        <v>254</v>
      </c>
      <c r="V15" t="s">
        <v>1342</v>
      </c>
      <c r="W15" t="s">
        <v>718</v>
      </c>
      <c r="X15" t="s">
        <v>718</v>
      </c>
      <c r="Y15" s="126" t="s">
        <v>1552</v>
      </c>
      <c r="Z15" s="126" t="s">
        <v>947</v>
      </c>
      <c r="AA15" t="s">
        <v>1343</v>
      </c>
      <c r="AB15" t="s">
        <v>728</v>
      </c>
      <c r="AC15" t="s">
        <v>728</v>
      </c>
      <c r="AD15" t="s">
        <v>728</v>
      </c>
      <c r="AE15" t="s">
        <v>728</v>
      </c>
      <c r="AF15" t="s">
        <v>733</v>
      </c>
      <c r="AG15" t="s">
        <v>734</v>
      </c>
      <c r="AH15" t="s">
        <v>735</v>
      </c>
      <c r="AI15" t="s">
        <v>254</v>
      </c>
      <c r="AJ15" s="126" t="s">
        <v>1553</v>
      </c>
      <c r="AK15" s="126" t="s">
        <v>735</v>
      </c>
      <c r="AL15" t="s">
        <v>254</v>
      </c>
      <c r="AM15" t="s">
        <v>718</v>
      </c>
      <c r="AN15" t="s">
        <v>718</v>
      </c>
      <c r="AO15" t="s">
        <v>728</v>
      </c>
      <c r="AP15" t="s">
        <v>718</v>
      </c>
      <c r="AQ15" t="s">
        <v>1549</v>
      </c>
      <c r="AR15" t="s">
        <v>718</v>
      </c>
      <c r="AS15" t="s">
        <v>718</v>
      </c>
      <c r="AT15" t="s">
        <v>718</v>
      </c>
      <c r="AU15" t="s">
        <v>718</v>
      </c>
      <c r="AV15" t="s">
        <v>718</v>
      </c>
      <c r="AW15" t="s">
        <v>718</v>
      </c>
      <c r="AX15" t="s">
        <v>718</v>
      </c>
      <c r="AY15" t="s">
        <v>718</v>
      </c>
      <c r="AZ15" t="s">
        <v>728</v>
      </c>
      <c r="BA15" t="s">
        <v>718</v>
      </c>
      <c r="BB15" t="s">
        <v>718</v>
      </c>
      <c r="BC15" t="s">
        <v>718</v>
      </c>
      <c r="BD15" t="s">
        <v>728</v>
      </c>
      <c r="BE15" t="s">
        <v>733</v>
      </c>
      <c r="BF15" t="s">
        <v>734</v>
      </c>
      <c r="BG15" t="s">
        <v>718</v>
      </c>
      <c r="BH15" t="s">
        <v>718</v>
      </c>
      <c r="BI15" t="s">
        <v>728</v>
      </c>
      <c r="BJ15" t="s">
        <v>718</v>
      </c>
      <c r="BK15" t="s">
        <v>718</v>
      </c>
      <c r="BL15" t="s">
        <v>718</v>
      </c>
      <c r="BM15" t="s">
        <v>718</v>
      </c>
      <c r="BN15" t="s">
        <v>720</v>
      </c>
      <c r="BO15" t="s">
        <v>719</v>
      </c>
      <c r="BP15" t="s">
        <v>718</v>
      </c>
      <c r="BQ15" t="s">
        <v>1550</v>
      </c>
      <c r="BR15" t="s">
        <v>718</v>
      </c>
      <c r="BS15" t="s">
        <v>728</v>
      </c>
      <c r="BT15" t="s">
        <v>728</v>
      </c>
      <c r="BU15" t="s">
        <v>1554</v>
      </c>
      <c r="BV15" t="s">
        <v>1686</v>
      </c>
      <c r="BW15" t="s">
        <v>1686</v>
      </c>
      <c r="BX15" t="s">
        <v>1342</v>
      </c>
      <c r="BY15" t="s">
        <v>742</v>
      </c>
      <c r="BZ15" t="s">
        <v>744</v>
      </c>
      <c r="CA15" s="126" t="s">
        <v>1506</v>
      </c>
      <c r="CB15" s="126" t="s">
        <v>1555</v>
      </c>
      <c r="CC15">
        <v>0</v>
      </c>
      <c r="CD15" t="s">
        <v>2</v>
      </c>
      <c r="CE15" t="s">
        <v>301</v>
      </c>
      <c r="CF15" s="126" t="s">
        <v>1556</v>
      </c>
      <c r="CG15" s="126" t="s">
        <v>1020</v>
      </c>
      <c r="CH15" t="s">
        <v>734</v>
      </c>
      <c r="CI15">
        <v>0</v>
      </c>
      <c r="CJ15" t="s">
        <v>734</v>
      </c>
      <c r="CK15">
        <v>0</v>
      </c>
      <c r="CL15" t="s">
        <v>734</v>
      </c>
      <c r="CM15" t="s">
        <v>1535</v>
      </c>
      <c r="CN15" t="s">
        <v>734</v>
      </c>
      <c r="CO15">
        <v>0</v>
      </c>
      <c r="CP15" s="126" t="s">
        <v>1595</v>
      </c>
      <c r="CQ15" s="126" t="s">
        <v>1061</v>
      </c>
      <c r="CR15">
        <v>0</v>
      </c>
      <c r="CS15" t="s">
        <v>1343</v>
      </c>
      <c r="CT15">
        <v>0</v>
      </c>
      <c r="CU15" t="s">
        <v>2</v>
      </c>
      <c r="CV15" t="s">
        <v>301</v>
      </c>
      <c r="CW15" t="s">
        <v>301</v>
      </c>
      <c r="CX15" t="s">
        <v>301</v>
      </c>
      <c r="CY15" t="s">
        <v>734</v>
      </c>
      <c r="CZ15">
        <v>0</v>
      </c>
      <c r="DA15" t="s">
        <v>734</v>
      </c>
      <c r="DB15">
        <v>0</v>
      </c>
      <c r="DC15" t="s">
        <v>734</v>
      </c>
      <c r="DD15" t="s">
        <v>734</v>
      </c>
      <c r="DE15" t="s">
        <v>734</v>
      </c>
      <c r="DF15">
        <v>0</v>
      </c>
      <c r="DG15">
        <v>0</v>
      </c>
      <c r="DH15">
        <v>0</v>
      </c>
      <c r="DI15">
        <v>0</v>
      </c>
      <c r="DJ15">
        <v>0</v>
      </c>
      <c r="DK15">
        <v>0</v>
      </c>
      <c r="DL15">
        <v>0</v>
      </c>
      <c r="DM15" t="s">
        <v>301</v>
      </c>
      <c r="DN15" t="s">
        <v>301</v>
      </c>
      <c r="DO15" t="s">
        <v>301</v>
      </c>
      <c r="DP15" t="s">
        <v>734</v>
      </c>
      <c r="DQ15">
        <v>0</v>
      </c>
      <c r="DR15" t="s">
        <v>734</v>
      </c>
      <c r="DS15">
        <v>0</v>
      </c>
      <c r="DT15" t="s">
        <v>734</v>
      </c>
      <c r="DU15" t="s">
        <v>734</v>
      </c>
      <c r="DV15" t="s">
        <v>734</v>
      </c>
      <c r="DW15">
        <v>0</v>
      </c>
      <c r="DX15">
        <v>0</v>
      </c>
      <c r="DY15">
        <v>0</v>
      </c>
      <c r="DZ15">
        <v>0</v>
      </c>
      <c r="EA15" t="s">
        <v>1342</v>
      </c>
      <c r="EB15" t="s">
        <v>714</v>
      </c>
      <c r="EC15" t="s">
        <v>782</v>
      </c>
      <c r="ED15" s="126" t="s">
        <v>720</v>
      </c>
      <c r="EE15" t="s">
        <v>1557</v>
      </c>
      <c r="EF15">
        <v>0</v>
      </c>
      <c r="EG15" s="126" t="s">
        <v>1687</v>
      </c>
      <c r="EH15" t="s">
        <v>1342</v>
      </c>
      <c r="EI15" s="126" t="s">
        <v>301</v>
      </c>
      <c r="EJ15">
        <v>1100</v>
      </c>
      <c r="EK15">
        <v>350</v>
      </c>
      <c r="EL15">
        <v>750</v>
      </c>
      <c r="EM15" t="s">
        <v>734</v>
      </c>
      <c r="EN15">
        <v>5</v>
      </c>
      <c r="EO15">
        <v>3</v>
      </c>
      <c r="EP15">
        <v>12</v>
      </c>
      <c r="EQ15">
        <v>3</v>
      </c>
      <c r="ER15" t="s">
        <v>784</v>
      </c>
      <c r="ES15" t="s">
        <v>1683</v>
      </c>
      <c r="ET15" t="s">
        <v>254</v>
      </c>
    </row>
    <row r="16" spans="1:150" ht="12.6" customHeight="1" x14ac:dyDescent="0.25">
      <c r="A16" t="s">
        <v>323</v>
      </c>
      <c r="B16" t="s">
        <v>324</v>
      </c>
      <c r="C16" t="s">
        <v>325</v>
      </c>
      <c r="D16" t="s">
        <v>326</v>
      </c>
      <c r="E16" t="s">
        <v>327</v>
      </c>
      <c r="F16" t="s">
        <v>129</v>
      </c>
      <c r="G16" t="s">
        <v>328</v>
      </c>
      <c r="I16" t="s">
        <v>713</v>
      </c>
      <c r="K16" t="s">
        <v>1343</v>
      </c>
      <c r="L16" s="126" t="s">
        <v>716</v>
      </c>
      <c r="M16" s="126" t="s">
        <v>925</v>
      </c>
      <c r="N16" t="s">
        <v>718</v>
      </c>
      <c r="O16" t="s">
        <v>720</v>
      </c>
      <c r="P16" t="s">
        <v>418</v>
      </c>
      <c r="Q16" t="s">
        <v>721</v>
      </c>
      <c r="R16" s="126" t="s">
        <v>930</v>
      </c>
      <c r="S16" s="126" t="s">
        <v>938</v>
      </c>
      <c r="T16" t="s">
        <v>433</v>
      </c>
      <c r="U16" t="s">
        <v>446</v>
      </c>
      <c r="V16" t="s">
        <v>1342</v>
      </c>
      <c r="W16" t="s">
        <v>718</v>
      </c>
      <c r="X16" t="s">
        <v>718</v>
      </c>
      <c r="Y16" s="126" t="s">
        <v>943</v>
      </c>
      <c r="Z16" s="126" t="s">
        <v>947</v>
      </c>
      <c r="AA16" t="s">
        <v>1342</v>
      </c>
      <c r="AB16" t="s">
        <v>718</v>
      </c>
      <c r="AC16" t="s">
        <v>718</v>
      </c>
      <c r="AD16" t="s">
        <v>718</v>
      </c>
      <c r="AE16" t="s">
        <v>718</v>
      </c>
      <c r="AF16" t="s">
        <v>718</v>
      </c>
      <c r="AG16" t="s">
        <v>468</v>
      </c>
      <c r="AH16" t="s">
        <v>736</v>
      </c>
      <c r="AI16" t="s">
        <v>486</v>
      </c>
      <c r="AJ16" s="126" t="s">
        <v>1366</v>
      </c>
      <c r="AK16" s="126" t="s">
        <v>965</v>
      </c>
      <c r="AL16" t="s">
        <v>1367</v>
      </c>
      <c r="AM16" t="s">
        <v>718</v>
      </c>
      <c r="AN16" t="s">
        <v>718</v>
      </c>
      <c r="AO16" t="s">
        <v>718</v>
      </c>
      <c r="AP16" t="s">
        <v>733</v>
      </c>
      <c r="AQ16" t="s">
        <v>734</v>
      </c>
      <c r="AR16" t="s">
        <v>718</v>
      </c>
      <c r="AS16" t="s">
        <v>719</v>
      </c>
      <c r="AT16" t="s">
        <v>719</v>
      </c>
      <c r="AU16" t="s">
        <v>718</v>
      </c>
      <c r="AV16" t="s">
        <v>719</v>
      </c>
      <c r="AW16" t="s">
        <v>719</v>
      </c>
      <c r="AX16" t="s">
        <v>719</v>
      </c>
      <c r="AY16" t="s">
        <v>718</v>
      </c>
      <c r="AZ16" t="s">
        <v>718</v>
      </c>
      <c r="BA16" t="s">
        <v>720</v>
      </c>
      <c r="BB16" t="s">
        <v>720</v>
      </c>
      <c r="BC16" t="s">
        <v>720</v>
      </c>
      <c r="BD16" t="s">
        <v>719</v>
      </c>
      <c r="BE16" t="s">
        <v>718</v>
      </c>
      <c r="BF16" t="s">
        <v>1368</v>
      </c>
      <c r="BG16" t="s">
        <v>718</v>
      </c>
      <c r="BH16" t="s">
        <v>718</v>
      </c>
      <c r="BI16" t="s">
        <v>719</v>
      </c>
      <c r="BJ16" t="s">
        <v>719</v>
      </c>
      <c r="BK16" t="s">
        <v>718</v>
      </c>
      <c r="BL16" t="s">
        <v>719</v>
      </c>
      <c r="BM16" t="s">
        <v>720</v>
      </c>
      <c r="BN16" t="s">
        <v>720</v>
      </c>
      <c r="BO16" t="s">
        <v>720</v>
      </c>
      <c r="BP16" t="s">
        <v>733</v>
      </c>
      <c r="BQ16" t="s">
        <v>734</v>
      </c>
      <c r="BR16" t="s">
        <v>719</v>
      </c>
      <c r="BS16" t="s">
        <v>719</v>
      </c>
      <c r="BT16" t="s">
        <v>719</v>
      </c>
      <c r="BU16" t="s">
        <v>537</v>
      </c>
      <c r="BV16" t="s">
        <v>329</v>
      </c>
      <c r="BW16">
        <v>0</v>
      </c>
      <c r="BX16" t="s">
        <v>1342</v>
      </c>
      <c r="BY16" t="s">
        <v>743</v>
      </c>
      <c r="BZ16" t="s">
        <v>744</v>
      </c>
      <c r="CA16" t="s">
        <v>746</v>
      </c>
      <c r="CB16" s="126" t="s">
        <v>971</v>
      </c>
      <c r="CC16" t="s">
        <v>254</v>
      </c>
      <c r="CD16">
        <v>0</v>
      </c>
      <c r="CE16" t="s">
        <v>301</v>
      </c>
      <c r="CF16" s="126" t="s">
        <v>301</v>
      </c>
      <c r="CG16" s="126" t="s">
        <v>301</v>
      </c>
      <c r="CH16" t="s">
        <v>734</v>
      </c>
      <c r="CI16">
        <v>0</v>
      </c>
      <c r="CJ16" t="s">
        <v>734</v>
      </c>
      <c r="CK16">
        <v>0</v>
      </c>
      <c r="CL16" t="s">
        <v>734</v>
      </c>
      <c r="CM16" t="s">
        <v>734</v>
      </c>
      <c r="CN16" t="s">
        <v>734</v>
      </c>
      <c r="CO16">
        <v>0</v>
      </c>
      <c r="CP16" s="126" t="s">
        <v>734</v>
      </c>
      <c r="CQ16" s="126" t="s">
        <v>734</v>
      </c>
      <c r="CR16">
        <v>0</v>
      </c>
      <c r="CS16" t="s">
        <v>1343</v>
      </c>
      <c r="CT16">
        <v>0</v>
      </c>
      <c r="CU16" t="s">
        <v>2</v>
      </c>
      <c r="CV16" t="s">
        <v>301</v>
      </c>
      <c r="CW16" t="s">
        <v>301</v>
      </c>
      <c r="CX16" t="s">
        <v>301</v>
      </c>
      <c r="CY16" t="s">
        <v>734</v>
      </c>
      <c r="CZ16">
        <v>0</v>
      </c>
      <c r="DA16" t="s">
        <v>734</v>
      </c>
      <c r="DB16">
        <v>0</v>
      </c>
      <c r="DC16" t="s">
        <v>734</v>
      </c>
      <c r="DD16" t="s">
        <v>734</v>
      </c>
      <c r="DE16" t="s">
        <v>734</v>
      </c>
      <c r="DF16">
        <v>0</v>
      </c>
      <c r="DG16">
        <v>0</v>
      </c>
      <c r="DH16">
        <v>0</v>
      </c>
      <c r="DI16">
        <v>0</v>
      </c>
      <c r="DJ16">
        <v>0</v>
      </c>
      <c r="DK16">
        <v>0</v>
      </c>
      <c r="DL16">
        <v>0</v>
      </c>
      <c r="DM16" t="s">
        <v>301</v>
      </c>
      <c r="DN16" t="s">
        <v>301</v>
      </c>
      <c r="DO16" t="s">
        <v>301</v>
      </c>
      <c r="DP16" t="s">
        <v>734</v>
      </c>
      <c r="DQ16">
        <v>0</v>
      </c>
      <c r="DR16" t="s">
        <v>734</v>
      </c>
      <c r="DS16">
        <v>0</v>
      </c>
      <c r="DT16" t="s">
        <v>734</v>
      </c>
      <c r="DU16" t="s">
        <v>734</v>
      </c>
      <c r="DV16" t="s">
        <v>734</v>
      </c>
      <c r="DW16">
        <v>0</v>
      </c>
      <c r="DX16">
        <v>0</v>
      </c>
      <c r="DY16">
        <v>0</v>
      </c>
      <c r="DZ16">
        <v>0</v>
      </c>
      <c r="EA16" t="s">
        <v>1342</v>
      </c>
      <c r="EB16" s="126" t="s">
        <v>716</v>
      </c>
      <c r="EC16" t="s">
        <v>782</v>
      </c>
      <c r="ED16" s="126" t="s">
        <v>716</v>
      </c>
      <c r="EE16" t="s">
        <v>1343</v>
      </c>
      <c r="EF16">
        <v>0</v>
      </c>
      <c r="EG16" t="s">
        <v>1343</v>
      </c>
      <c r="EH16" t="s">
        <v>1342</v>
      </c>
      <c r="EI16" s="126" t="s">
        <v>1104</v>
      </c>
      <c r="EJ16" t="s">
        <v>734</v>
      </c>
      <c r="EK16" t="s">
        <v>734</v>
      </c>
      <c r="EL16" t="s">
        <v>734</v>
      </c>
      <c r="EM16" t="s">
        <v>734</v>
      </c>
      <c r="EN16">
        <v>1</v>
      </c>
      <c r="EO16">
        <v>3</v>
      </c>
      <c r="EP16">
        <v>0</v>
      </c>
      <c r="EQ16">
        <v>0</v>
      </c>
      <c r="ER16">
        <v>1000</v>
      </c>
      <c r="ES16" t="s">
        <v>661</v>
      </c>
      <c r="ET16" s="127" t="s">
        <v>254</v>
      </c>
    </row>
    <row r="17" spans="1:150" ht="12.6" customHeight="1" x14ac:dyDescent="0.25">
      <c r="A17" t="s">
        <v>267</v>
      </c>
      <c r="B17" t="s">
        <v>268</v>
      </c>
      <c r="C17" t="s">
        <v>269</v>
      </c>
      <c r="D17" t="s">
        <v>270</v>
      </c>
      <c r="E17" t="s">
        <v>271</v>
      </c>
      <c r="F17" t="s">
        <v>129</v>
      </c>
      <c r="G17" t="s">
        <v>272</v>
      </c>
      <c r="I17" t="s">
        <v>707</v>
      </c>
      <c r="K17" t="s">
        <v>1342</v>
      </c>
      <c r="L17" s="126" t="s">
        <v>714</v>
      </c>
      <c r="M17" s="126" t="s">
        <v>1112</v>
      </c>
      <c r="N17" t="s">
        <v>718</v>
      </c>
      <c r="O17" t="s">
        <v>718</v>
      </c>
      <c r="P17" t="s">
        <v>419</v>
      </c>
      <c r="Q17" s="126" t="s">
        <v>1134</v>
      </c>
      <c r="R17" s="126" t="s">
        <v>931</v>
      </c>
      <c r="S17" s="126" t="s">
        <v>935</v>
      </c>
      <c r="T17" t="s">
        <v>254</v>
      </c>
      <c r="U17" t="s">
        <v>254</v>
      </c>
      <c r="V17" t="s">
        <v>1342</v>
      </c>
      <c r="W17" t="s">
        <v>720</v>
      </c>
      <c r="X17" t="s">
        <v>718</v>
      </c>
      <c r="Y17" s="126" t="s">
        <v>730</v>
      </c>
      <c r="Z17" s="126" t="s">
        <v>947</v>
      </c>
      <c r="AA17" t="s">
        <v>1343</v>
      </c>
      <c r="AB17" t="s">
        <v>727</v>
      </c>
      <c r="AC17" t="s">
        <v>727</v>
      </c>
      <c r="AD17" t="s">
        <v>720</v>
      </c>
      <c r="AE17" t="s">
        <v>720</v>
      </c>
      <c r="AF17" t="s">
        <v>733</v>
      </c>
      <c r="AG17" t="s">
        <v>734</v>
      </c>
      <c r="AH17" t="s">
        <v>735</v>
      </c>
      <c r="AI17" t="s">
        <v>487</v>
      </c>
      <c r="AJ17" s="126" t="s">
        <v>956</v>
      </c>
      <c r="AK17" s="126" t="s">
        <v>735</v>
      </c>
      <c r="AL17" s="126" t="s">
        <v>508</v>
      </c>
      <c r="AM17" t="s">
        <v>718</v>
      </c>
      <c r="AN17" t="s">
        <v>718</v>
      </c>
      <c r="AO17" t="s">
        <v>728</v>
      </c>
      <c r="AP17" t="s">
        <v>733</v>
      </c>
      <c r="AQ17" t="s">
        <v>734</v>
      </c>
      <c r="AR17" t="s">
        <v>719</v>
      </c>
      <c r="AS17" t="s">
        <v>719</v>
      </c>
      <c r="AT17" t="s">
        <v>718</v>
      </c>
      <c r="AU17" t="s">
        <v>718</v>
      </c>
      <c r="AV17" t="s">
        <v>719</v>
      </c>
      <c r="AW17" t="s">
        <v>718</v>
      </c>
      <c r="AX17" t="s">
        <v>719</v>
      </c>
      <c r="AY17" t="s">
        <v>719</v>
      </c>
      <c r="AZ17" t="s">
        <v>720</v>
      </c>
      <c r="BA17" t="s">
        <v>718</v>
      </c>
      <c r="BB17" t="s">
        <v>718</v>
      </c>
      <c r="BC17" t="s">
        <v>719</v>
      </c>
      <c r="BD17" t="s">
        <v>720</v>
      </c>
      <c r="BE17" t="s">
        <v>733</v>
      </c>
      <c r="BF17" t="s">
        <v>734</v>
      </c>
      <c r="BG17" t="s">
        <v>719</v>
      </c>
      <c r="BH17" t="s">
        <v>719</v>
      </c>
      <c r="BI17" t="s">
        <v>720</v>
      </c>
      <c r="BJ17" t="s">
        <v>720</v>
      </c>
      <c r="BK17" t="s">
        <v>719</v>
      </c>
      <c r="BL17" t="s">
        <v>718</v>
      </c>
      <c r="BM17" t="s">
        <v>720</v>
      </c>
      <c r="BN17" t="s">
        <v>720</v>
      </c>
      <c r="BO17" t="s">
        <v>720</v>
      </c>
      <c r="BP17" t="s">
        <v>733</v>
      </c>
      <c r="BQ17" t="s">
        <v>734</v>
      </c>
      <c r="BR17" t="s">
        <v>719</v>
      </c>
      <c r="BS17" t="s">
        <v>720</v>
      </c>
      <c r="BT17" t="s">
        <v>733</v>
      </c>
      <c r="BU17" t="s">
        <v>734</v>
      </c>
      <c r="BV17">
        <v>0</v>
      </c>
      <c r="BW17">
        <v>0</v>
      </c>
      <c r="BX17" t="s">
        <v>1342</v>
      </c>
      <c r="BY17" t="s">
        <v>742</v>
      </c>
      <c r="BZ17" t="s">
        <v>745</v>
      </c>
      <c r="CA17" s="126" t="s">
        <v>1506</v>
      </c>
      <c r="CB17" s="126" t="s">
        <v>973</v>
      </c>
      <c r="CC17" t="s">
        <v>268</v>
      </c>
      <c r="CD17" t="s">
        <v>2</v>
      </c>
      <c r="CE17" t="s">
        <v>754</v>
      </c>
      <c r="CF17" s="126" t="s">
        <v>989</v>
      </c>
      <c r="CG17" t="s">
        <v>771</v>
      </c>
      <c r="CH17">
        <v>2375</v>
      </c>
      <c r="CI17" t="s">
        <v>558</v>
      </c>
      <c r="CJ17">
        <v>20</v>
      </c>
      <c r="CK17" t="s">
        <v>579</v>
      </c>
      <c r="CL17" t="s">
        <v>734</v>
      </c>
      <c r="CM17" t="s">
        <v>734</v>
      </c>
      <c r="CN17" t="s">
        <v>734</v>
      </c>
      <c r="CO17" t="s">
        <v>600</v>
      </c>
      <c r="CP17" s="126" t="s">
        <v>1348</v>
      </c>
      <c r="CQ17" t="s">
        <v>1058</v>
      </c>
      <c r="CR17" t="s">
        <v>268</v>
      </c>
      <c r="CS17" t="s">
        <v>1343</v>
      </c>
      <c r="CT17">
        <v>0</v>
      </c>
      <c r="CU17" t="s">
        <v>2</v>
      </c>
      <c r="CV17" t="s">
        <v>301</v>
      </c>
      <c r="CW17" t="s">
        <v>301</v>
      </c>
      <c r="CX17" t="s">
        <v>301</v>
      </c>
      <c r="CY17" t="s">
        <v>734</v>
      </c>
      <c r="CZ17">
        <v>0</v>
      </c>
      <c r="DA17" t="s">
        <v>734</v>
      </c>
      <c r="DB17">
        <v>0</v>
      </c>
      <c r="DC17" t="s">
        <v>734</v>
      </c>
      <c r="DD17" t="s">
        <v>734</v>
      </c>
      <c r="DE17" t="s">
        <v>734</v>
      </c>
      <c r="DF17">
        <v>0</v>
      </c>
      <c r="DG17">
        <v>0</v>
      </c>
      <c r="DH17">
        <v>0</v>
      </c>
      <c r="DI17">
        <v>0</v>
      </c>
      <c r="DJ17">
        <v>0</v>
      </c>
      <c r="DK17">
        <v>0</v>
      </c>
      <c r="DL17">
        <v>0</v>
      </c>
      <c r="DM17" t="s">
        <v>301</v>
      </c>
      <c r="DN17" t="s">
        <v>301</v>
      </c>
      <c r="DO17" t="s">
        <v>301</v>
      </c>
      <c r="DP17" t="s">
        <v>734</v>
      </c>
      <c r="DQ17">
        <v>0</v>
      </c>
      <c r="DR17" t="s">
        <v>734</v>
      </c>
      <c r="DS17">
        <v>0</v>
      </c>
      <c r="DT17" t="s">
        <v>734</v>
      </c>
      <c r="DU17" t="s">
        <v>734</v>
      </c>
      <c r="DV17" t="s">
        <v>734</v>
      </c>
      <c r="DW17">
        <v>0</v>
      </c>
      <c r="DX17">
        <v>0</v>
      </c>
      <c r="DY17">
        <v>0</v>
      </c>
      <c r="DZ17">
        <v>0</v>
      </c>
      <c r="EA17" t="s">
        <v>1343</v>
      </c>
      <c r="EB17" s="126" t="s">
        <v>720</v>
      </c>
      <c r="EC17" t="s">
        <v>301</v>
      </c>
      <c r="ED17" s="126" t="s">
        <v>720</v>
      </c>
      <c r="EE17">
        <v>0</v>
      </c>
      <c r="EF17">
        <v>0</v>
      </c>
      <c r="EG17" t="s">
        <v>299</v>
      </c>
      <c r="EH17" t="s">
        <v>1342</v>
      </c>
      <c r="EI17" s="126" t="s">
        <v>1105</v>
      </c>
      <c r="EJ17" t="s">
        <v>734</v>
      </c>
      <c r="EK17" t="s">
        <v>734</v>
      </c>
      <c r="EL17" t="s">
        <v>734</v>
      </c>
      <c r="EM17" t="s">
        <v>734</v>
      </c>
      <c r="EN17">
        <v>2</v>
      </c>
      <c r="EO17">
        <v>3</v>
      </c>
      <c r="EP17">
        <v>24</v>
      </c>
      <c r="EQ17">
        <v>3</v>
      </c>
      <c r="ER17">
        <v>999</v>
      </c>
      <c r="ES17" s="126" t="s">
        <v>663</v>
      </c>
      <c r="ET17" s="127" t="s">
        <v>254</v>
      </c>
    </row>
    <row r="18" spans="1:150" ht="12.6" customHeight="1" x14ac:dyDescent="0.25">
      <c r="A18" t="s">
        <v>138</v>
      </c>
      <c r="B18" t="s">
        <v>139</v>
      </c>
      <c r="C18" s="128" t="s">
        <v>1911</v>
      </c>
      <c r="D18" t="s">
        <v>140</v>
      </c>
      <c r="E18" t="s">
        <v>141</v>
      </c>
      <c r="F18" t="s">
        <v>129</v>
      </c>
      <c r="G18" t="s">
        <v>691</v>
      </c>
      <c r="I18" s="126" t="s">
        <v>713</v>
      </c>
      <c r="K18" t="s">
        <v>1342</v>
      </c>
      <c r="L18" s="126" t="s">
        <v>714</v>
      </c>
      <c r="M18" s="126" t="s">
        <v>1112</v>
      </c>
      <c r="N18" t="s">
        <v>719</v>
      </c>
      <c r="O18" t="s">
        <v>718</v>
      </c>
      <c r="P18" t="s">
        <v>420</v>
      </c>
      <c r="Q18" s="126" t="s">
        <v>1135</v>
      </c>
      <c r="R18" s="126" t="s">
        <v>929</v>
      </c>
      <c r="S18" s="126" t="s">
        <v>938</v>
      </c>
      <c r="T18" t="s">
        <v>1114</v>
      </c>
      <c r="U18" t="s">
        <v>447</v>
      </c>
      <c r="V18" t="s">
        <v>1342</v>
      </c>
      <c r="W18" t="s">
        <v>718</v>
      </c>
      <c r="X18" t="s">
        <v>718</v>
      </c>
      <c r="Y18" t="s">
        <v>729</v>
      </c>
      <c r="Z18" s="126" t="s">
        <v>949</v>
      </c>
      <c r="AA18" t="s">
        <v>1342</v>
      </c>
      <c r="AB18" t="s">
        <v>718</v>
      </c>
      <c r="AC18" t="s">
        <v>718</v>
      </c>
      <c r="AD18" t="s">
        <v>718</v>
      </c>
      <c r="AE18" t="s">
        <v>728</v>
      </c>
      <c r="AF18" t="s">
        <v>718</v>
      </c>
      <c r="AG18" t="s">
        <v>1602</v>
      </c>
      <c r="AH18" t="s">
        <v>735</v>
      </c>
      <c r="AI18" t="s">
        <v>1369</v>
      </c>
      <c r="AJ18" s="126" t="s">
        <v>957</v>
      </c>
      <c r="AK18" t="s">
        <v>735</v>
      </c>
      <c r="AL18" t="s">
        <v>1370</v>
      </c>
      <c r="AM18" t="s">
        <v>718</v>
      </c>
      <c r="AN18" t="s">
        <v>718</v>
      </c>
      <c r="AO18" t="s">
        <v>728</v>
      </c>
      <c r="AP18" t="s">
        <v>718</v>
      </c>
      <c r="AQ18" t="s">
        <v>1601</v>
      </c>
      <c r="AR18" t="s">
        <v>720</v>
      </c>
      <c r="AS18" t="s">
        <v>720</v>
      </c>
      <c r="AT18" t="s">
        <v>718</v>
      </c>
      <c r="AU18" t="s">
        <v>718</v>
      </c>
      <c r="AV18" t="s">
        <v>718</v>
      </c>
      <c r="AW18" t="s">
        <v>718</v>
      </c>
      <c r="AX18" t="s">
        <v>718</v>
      </c>
      <c r="AY18" t="s">
        <v>718</v>
      </c>
      <c r="AZ18" t="s">
        <v>720</v>
      </c>
      <c r="BA18" t="s">
        <v>718</v>
      </c>
      <c r="BB18" t="s">
        <v>718</v>
      </c>
      <c r="BC18" t="s">
        <v>718</v>
      </c>
      <c r="BD18" t="s">
        <v>719</v>
      </c>
      <c r="BE18" t="s">
        <v>733</v>
      </c>
      <c r="BF18" t="s">
        <v>734</v>
      </c>
      <c r="BG18" t="s">
        <v>718</v>
      </c>
      <c r="BH18" t="s">
        <v>718</v>
      </c>
      <c r="BI18" t="s">
        <v>718</v>
      </c>
      <c r="BJ18" t="s">
        <v>718</v>
      </c>
      <c r="BK18" t="s">
        <v>718</v>
      </c>
      <c r="BL18" t="s">
        <v>718</v>
      </c>
      <c r="BM18" t="s">
        <v>718</v>
      </c>
      <c r="BN18" t="s">
        <v>718</v>
      </c>
      <c r="BO18" t="s">
        <v>718</v>
      </c>
      <c r="BP18" t="s">
        <v>718</v>
      </c>
      <c r="BQ18" t="s">
        <v>532</v>
      </c>
      <c r="BR18" t="s">
        <v>719</v>
      </c>
      <c r="BS18" t="s">
        <v>719</v>
      </c>
      <c r="BT18" t="s">
        <v>733</v>
      </c>
      <c r="BU18" t="s">
        <v>538</v>
      </c>
      <c r="BV18">
        <v>0</v>
      </c>
      <c r="BW18" t="s">
        <v>543</v>
      </c>
      <c r="BX18" t="s">
        <v>1342</v>
      </c>
      <c r="BY18" t="s">
        <v>743</v>
      </c>
      <c r="BZ18" t="s">
        <v>744</v>
      </c>
      <c r="CA18" s="126" t="s">
        <v>1130</v>
      </c>
      <c r="CB18" s="126" t="s">
        <v>974</v>
      </c>
      <c r="CC18" t="s">
        <v>143</v>
      </c>
      <c r="CD18" t="s">
        <v>2</v>
      </c>
      <c r="CE18" t="s">
        <v>755</v>
      </c>
      <c r="CF18" s="126" t="s">
        <v>990</v>
      </c>
      <c r="CG18" t="s">
        <v>1027</v>
      </c>
      <c r="CH18">
        <v>0</v>
      </c>
      <c r="CI18">
        <v>0</v>
      </c>
      <c r="CJ18">
        <v>39.9</v>
      </c>
      <c r="CK18" t="s">
        <v>580</v>
      </c>
      <c r="CL18">
        <v>0</v>
      </c>
      <c r="CM18" t="s">
        <v>734</v>
      </c>
      <c r="CN18" t="s">
        <v>734</v>
      </c>
      <c r="CO18">
        <v>0</v>
      </c>
      <c r="CP18" s="126" t="s">
        <v>773</v>
      </c>
      <c r="CQ18" s="126" t="s">
        <v>779</v>
      </c>
      <c r="CR18" t="s">
        <v>611</v>
      </c>
      <c r="CS18" t="s">
        <v>1342</v>
      </c>
      <c r="CT18" t="s">
        <v>144</v>
      </c>
      <c r="CU18" t="s">
        <v>2</v>
      </c>
      <c r="CV18" t="s">
        <v>752</v>
      </c>
      <c r="CW18" s="126" t="s">
        <v>990</v>
      </c>
      <c r="CX18" s="126" t="s">
        <v>1027</v>
      </c>
      <c r="CY18">
        <v>2499</v>
      </c>
      <c r="CZ18" t="s">
        <v>617</v>
      </c>
      <c r="DA18">
        <v>9.9</v>
      </c>
      <c r="DB18" t="s">
        <v>627</v>
      </c>
      <c r="DC18" t="s">
        <v>734</v>
      </c>
      <c r="DD18" t="s">
        <v>734</v>
      </c>
      <c r="DE18" t="s">
        <v>734</v>
      </c>
      <c r="DF18">
        <v>0</v>
      </c>
      <c r="DG18" t="s">
        <v>773</v>
      </c>
      <c r="DH18" t="s">
        <v>779</v>
      </c>
      <c r="DI18" t="s">
        <v>639</v>
      </c>
      <c r="DJ18" t="s">
        <v>1342</v>
      </c>
      <c r="DK18" t="s">
        <v>142</v>
      </c>
      <c r="DL18" t="s">
        <v>2</v>
      </c>
      <c r="DM18" t="s">
        <v>754</v>
      </c>
      <c r="DN18" s="126" t="s">
        <v>990</v>
      </c>
      <c r="DO18" s="126" t="s">
        <v>1027</v>
      </c>
      <c r="DP18" t="s">
        <v>734</v>
      </c>
      <c r="DQ18">
        <v>0</v>
      </c>
      <c r="DR18">
        <v>54.9</v>
      </c>
      <c r="DS18" t="s">
        <v>643</v>
      </c>
      <c r="DT18" t="s">
        <v>734</v>
      </c>
      <c r="DU18" t="s">
        <v>734</v>
      </c>
      <c r="DV18" t="s">
        <v>734</v>
      </c>
      <c r="DW18">
        <v>0</v>
      </c>
      <c r="DX18" t="s">
        <v>773</v>
      </c>
      <c r="DY18" t="s">
        <v>779</v>
      </c>
      <c r="DZ18" t="s">
        <v>646</v>
      </c>
      <c r="EA18" t="s">
        <v>1342</v>
      </c>
      <c r="EB18" t="s">
        <v>714</v>
      </c>
      <c r="EC18" t="s">
        <v>1342</v>
      </c>
      <c r="ED18" t="s">
        <v>720</v>
      </c>
      <c r="EE18" t="s">
        <v>1343</v>
      </c>
      <c r="EF18">
        <v>0</v>
      </c>
      <c r="EG18" s="126" t="s">
        <v>313</v>
      </c>
      <c r="EH18" t="s">
        <v>1342</v>
      </c>
      <c r="EI18" s="126" t="s">
        <v>1103</v>
      </c>
      <c r="EJ18">
        <v>4000</v>
      </c>
      <c r="EK18">
        <v>3500</v>
      </c>
      <c r="EL18">
        <v>350</v>
      </c>
      <c r="EM18">
        <v>150</v>
      </c>
      <c r="EN18">
        <v>5</v>
      </c>
      <c r="EO18">
        <v>60</v>
      </c>
      <c r="EP18">
        <v>12</v>
      </c>
      <c r="EQ18">
        <v>1</v>
      </c>
      <c r="ER18" t="s">
        <v>784</v>
      </c>
      <c r="ES18" s="126" t="s">
        <v>664</v>
      </c>
      <c r="ET18" t="s">
        <v>254</v>
      </c>
    </row>
    <row r="19" spans="1:150" ht="12.6" customHeight="1" x14ac:dyDescent="0.25">
      <c r="A19" t="s">
        <v>63</v>
      </c>
      <c r="B19" t="s">
        <v>64</v>
      </c>
      <c r="C19" t="s">
        <v>65</v>
      </c>
      <c r="D19" t="s">
        <v>66</v>
      </c>
      <c r="E19" t="s">
        <v>1758</v>
      </c>
      <c r="F19" t="s">
        <v>129</v>
      </c>
      <c r="G19" t="s">
        <v>67</v>
      </c>
      <c r="I19" t="s">
        <v>694</v>
      </c>
      <c r="K19" t="s">
        <v>1342</v>
      </c>
      <c r="L19" s="126" t="s">
        <v>714</v>
      </c>
      <c r="M19" s="126" t="s">
        <v>1112</v>
      </c>
      <c r="N19" t="s">
        <v>719</v>
      </c>
      <c r="O19" t="s">
        <v>718</v>
      </c>
      <c r="P19" t="s">
        <v>254</v>
      </c>
      <c r="Q19" s="126" t="s">
        <v>1136</v>
      </c>
      <c r="R19" s="126" t="s">
        <v>932</v>
      </c>
      <c r="S19" s="126" t="s">
        <v>725</v>
      </c>
      <c r="T19" t="s">
        <v>1769</v>
      </c>
      <c r="U19" t="s">
        <v>448</v>
      </c>
      <c r="V19" t="s">
        <v>1342</v>
      </c>
      <c r="W19" t="s">
        <v>718</v>
      </c>
      <c r="X19" t="s">
        <v>718</v>
      </c>
      <c r="Y19" t="s">
        <v>730</v>
      </c>
      <c r="Z19" s="126" t="s">
        <v>731</v>
      </c>
      <c r="AA19" t="s">
        <v>1342</v>
      </c>
      <c r="AB19" t="s">
        <v>727</v>
      </c>
      <c r="AC19" t="s">
        <v>727</v>
      </c>
      <c r="AD19" t="s">
        <v>727</v>
      </c>
      <c r="AE19" t="s">
        <v>727</v>
      </c>
      <c r="AF19" t="s">
        <v>727</v>
      </c>
      <c r="AG19" t="s">
        <v>734</v>
      </c>
      <c r="AH19" t="s">
        <v>735</v>
      </c>
      <c r="AI19" t="s">
        <v>1770</v>
      </c>
      <c r="AJ19" s="126" t="s">
        <v>739</v>
      </c>
      <c r="AK19" t="s">
        <v>735</v>
      </c>
      <c r="AL19" s="126" t="s">
        <v>1760</v>
      </c>
      <c r="AM19" t="s">
        <v>718</v>
      </c>
      <c r="AN19" t="s">
        <v>718</v>
      </c>
      <c r="AO19" t="s">
        <v>718</v>
      </c>
      <c r="AP19" t="s">
        <v>733</v>
      </c>
      <c r="AQ19" t="s">
        <v>734</v>
      </c>
      <c r="AR19" t="s">
        <v>719</v>
      </c>
      <c r="AS19" t="s">
        <v>719</v>
      </c>
      <c r="AT19" t="s">
        <v>719</v>
      </c>
      <c r="AU19" t="s">
        <v>719</v>
      </c>
      <c r="AV19" t="s">
        <v>718</v>
      </c>
      <c r="AW19" t="s">
        <v>718</v>
      </c>
      <c r="AX19" t="s">
        <v>718</v>
      </c>
      <c r="AY19" t="s">
        <v>718</v>
      </c>
      <c r="AZ19" t="s">
        <v>718</v>
      </c>
      <c r="BA19" t="s">
        <v>719</v>
      </c>
      <c r="BB19" t="s">
        <v>719</v>
      </c>
      <c r="BC19" t="s">
        <v>718</v>
      </c>
      <c r="BD19" t="s">
        <v>719</v>
      </c>
      <c r="BE19" t="s">
        <v>733</v>
      </c>
      <c r="BF19" t="s">
        <v>734</v>
      </c>
      <c r="BG19" t="s">
        <v>718</v>
      </c>
      <c r="BH19" t="s">
        <v>718</v>
      </c>
      <c r="BI19" t="s">
        <v>719</v>
      </c>
      <c r="BJ19" t="s">
        <v>719</v>
      </c>
      <c r="BK19" t="s">
        <v>718</v>
      </c>
      <c r="BL19" t="s">
        <v>718</v>
      </c>
      <c r="BM19" t="s">
        <v>718</v>
      </c>
      <c r="BN19" t="s">
        <v>718</v>
      </c>
      <c r="BO19" t="s">
        <v>720</v>
      </c>
      <c r="BP19" t="s">
        <v>733</v>
      </c>
      <c r="BQ19" t="s">
        <v>734</v>
      </c>
      <c r="BR19" t="s">
        <v>718</v>
      </c>
      <c r="BS19" t="s">
        <v>718</v>
      </c>
      <c r="BT19" t="s">
        <v>718</v>
      </c>
      <c r="BU19" t="s">
        <v>539</v>
      </c>
      <c r="BV19">
        <v>0</v>
      </c>
      <c r="BW19" t="s">
        <v>1761</v>
      </c>
      <c r="BX19" t="s">
        <v>1343</v>
      </c>
      <c r="BY19" t="s">
        <v>742</v>
      </c>
      <c r="BZ19" t="s">
        <v>744</v>
      </c>
      <c r="CA19" s="126" t="s">
        <v>746</v>
      </c>
      <c r="CB19" s="126" t="s">
        <v>748</v>
      </c>
      <c r="CC19" t="s">
        <v>68</v>
      </c>
      <c r="CD19" t="s">
        <v>2</v>
      </c>
      <c r="CE19" t="s">
        <v>752</v>
      </c>
      <c r="CF19" s="126" t="s">
        <v>991</v>
      </c>
      <c r="CG19" s="126" t="s">
        <v>1028</v>
      </c>
      <c r="CH19">
        <v>1350</v>
      </c>
      <c r="CI19" t="s">
        <v>1371</v>
      </c>
      <c r="CJ19">
        <v>6.5</v>
      </c>
      <c r="CK19" t="s">
        <v>581</v>
      </c>
      <c r="CL19">
        <v>0</v>
      </c>
      <c r="CM19">
        <v>0</v>
      </c>
      <c r="CN19">
        <v>0</v>
      </c>
      <c r="CO19" s="126" t="s">
        <v>1766</v>
      </c>
      <c r="CP19" t="s">
        <v>774</v>
      </c>
      <c r="CQ19" s="126" t="s">
        <v>1063</v>
      </c>
      <c r="CR19" s="126" t="s">
        <v>1767</v>
      </c>
      <c r="CS19" t="s">
        <v>1342</v>
      </c>
      <c r="CT19" t="s">
        <v>69</v>
      </c>
      <c r="CU19" t="s">
        <v>2</v>
      </c>
      <c r="CV19" t="s">
        <v>755</v>
      </c>
      <c r="CW19" s="126" t="s">
        <v>1072</v>
      </c>
      <c r="CX19" s="126" t="s">
        <v>1028</v>
      </c>
      <c r="CY19">
        <v>250</v>
      </c>
      <c r="CZ19" t="s">
        <v>618</v>
      </c>
      <c r="DA19">
        <v>33</v>
      </c>
      <c r="DB19" t="s">
        <v>1768</v>
      </c>
      <c r="DC19">
        <v>0</v>
      </c>
      <c r="DD19">
        <v>0</v>
      </c>
      <c r="DE19">
        <v>0</v>
      </c>
      <c r="DF19" s="126" t="s">
        <v>1771</v>
      </c>
      <c r="DG19" t="s">
        <v>774</v>
      </c>
      <c r="DH19" t="s">
        <v>1093</v>
      </c>
      <c r="DI19" s="126" t="s">
        <v>1772</v>
      </c>
      <c r="DJ19" t="s">
        <v>1343</v>
      </c>
      <c r="DK19">
        <v>0</v>
      </c>
      <c r="DL19">
        <v>0</v>
      </c>
      <c r="DM19" t="s">
        <v>301</v>
      </c>
      <c r="DN19" s="126" t="s">
        <v>301</v>
      </c>
      <c r="DO19" s="126" t="s">
        <v>301</v>
      </c>
      <c r="DP19" t="s">
        <v>734</v>
      </c>
      <c r="DQ19">
        <v>0</v>
      </c>
      <c r="DR19" t="s">
        <v>734</v>
      </c>
      <c r="DS19">
        <v>0</v>
      </c>
      <c r="DT19" t="s">
        <v>734</v>
      </c>
      <c r="DU19" t="s">
        <v>734</v>
      </c>
      <c r="DV19" t="s">
        <v>734</v>
      </c>
      <c r="DW19">
        <v>0</v>
      </c>
      <c r="DX19">
        <v>0</v>
      </c>
      <c r="DY19">
        <v>0</v>
      </c>
      <c r="DZ19" s="126">
        <v>0</v>
      </c>
      <c r="EA19" t="s">
        <v>1342</v>
      </c>
      <c r="EB19" t="s">
        <v>714</v>
      </c>
      <c r="EC19" t="s">
        <v>1342</v>
      </c>
      <c r="ED19" t="s">
        <v>720</v>
      </c>
      <c r="EE19" t="s">
        <v>1343</v>
      </c>
      <c r="EF19">
        <v>0</v>
      </c>
      <c r="EG19" s="126" t="s">
        <v>37</v>
      </c>
      <c r="EH19" t="s">
        <v>1342</v>
      </c>
      <c r="EI19" s="126" t="s">
        <v>1108</v>
      </c>
      <c r="EJ19">
        <v>250</v>
      </c>
      <c r="EK19">
        <v>250</v>
      </c>
      <c r="EL19">
        <v>0</v>
      </c>
      <c r="EM19">
        <v>0</v>
      </c>
      <c r="EN19">
        <v>0</v>
      </c>
      <c r="EO19">
        <v>0</v>
      </c>
      <c r="EP19">
        <v>0</v>
      </c>
      <c r="EQ19">
        <v>0</v>
      </c>
      <c r="ER19" t="s">
        <v>784</v>
      </c>
      <c r="ES19" t="s">
        <v>1757</v>
      </c>
      <c r="ET19" s="127" t="s">
        <v>254</v>
      </c>
    </row>
    <row r="20" spans="1:150" ht="12.6" customHeight="1" x14ac:dyDescent="0.25">
      <c r="A20" t="s">
        <v>186</v>
      </c>
      <c r="B20" t="s">
        <v>103</v>
      </c>
      <c r="C20" t="s">
        <v>104</v>
      </c>
      <c r="D20" t="s">
        <v>105</v>
      </c>
      <c r="E20" t="s">
        <v>106</v>
      </c>
      <c r="F20" t="s">
        <v>129</v>
      </c>
      <c r="G20" t="s">
        <v>107</v>
      </c>
      <c r="I20" t="s">
        <v>705</v>
      </c>
      <c r="K20" t="s">
        <v>1343</v>
      </c>
      <c r="L20" s="126" t="s">
        <v>716</v>
      </c>
      <c r="M20" s="126" t="s">
        <v>1112</v>
      </c>
      <c r="N20" t="s">
        <v>718</v>
      </c>
      <c r="O20" t="s">
        <v>719</v>
      </c>
      <c r="P20" t="s">
        <v>254</v>
      </c>
      <c r="Q20" s="126" t="s">
        <v>1137</v>
      </c>
      <c r="R20" s="126" t="s">
        <v>929</v>
      </c>
      <c r="S20" s="126" t="s">
        <v>936</v>
      </c>
      <c r="T20" t="s">
        <v>434</v>
      </c>
      <c r="U20" t="s">
        <v>449</v>
      </c>
      <c r="V20" t="s">
        <v>1342</v>
      </c>
      <c r="W20" t="s">
        <v>718</v>
      </c>
      <c r="X20" t="s">
        <v>718</v>
      </c>
      <c r="Y20" t="s">
        <v>729</v>
      </c>
      <c r="Z20" t="s">
        <v>731</v>
      </c>
      <c r="AA20" t="s">
        <v>1343</v>
      </c>
      <c r="AB20" t="s">
        <v>727</v>
      </c>
      <c r="AC20" t="s">
        <v>727</v>
      </c>
      <c r="AD20" t="s">
        <v>727</v>
      </c>
      <c r="AE20" t="s">
        <v>728</v>
      </c>
      <c r="AF20" t="s">
        <v>733</v>
      </c>
      <c r="AG20" t="s">
        <v>734</v>
      </c>
      <c r="AH20" t="s">
        <v>735</v>
      </c>
      <c r="AI20" t="s">
        <v>1690</v>
      </c>
      <c r="AJ20" t="s">
        <v>767</v>
      </c>
      <c r="AK20" t="s">
        <v>735</v>
      </c>
      <c r="AL20" t="s">
        <v>1691</v>
      </c>
      <c r="AM20" t="s">
        <v>718</v>
      </c>
      <c r="AN20" t="s">
        <v>718</v>
      </c>
      <c r="AO20" t="s">
        <v>719</v>
      </c>
      <c r="AP20" t="s">
        <v>733</v>
      </c>
      <c r="AQ20" t="s">
        <v>734</v>
      </c>
      <c r="AR20" t="s">
        <v>718</v>
      </c>
      <c r="AS20" t="s">
        <v>718</v>
      </c>
      <c r="AT20" t="s">
        <v>718</v>
      </c>
      <c r="AU20" t="s">
        <v>718</v>
      </c>
      <c r="AV20" t="s">
        <v>718</v>
      </c>
      <c r="AW20" t="s">
        <v>718</v>
      </c>
      <c r="AX20" t="s">
        <v>718</v>
      </c>
      <c r="AY20" t="s">
        <v>719</v>
      </c>
      <c r="AZ20" t="s">
        <v>719</v>
      </c>
      <c r="BA20" t="s">
        <v>719</v>
      </c>
      <c r="BB20" t="s">
        <v>719</v>
      </c>
      <c r="BC20" t="s">
        <v>719</v>
      </c>
      <c r="BD20" t="s">
        <v>728</v>
      </c>
      <c r="BE20" t="s">
        <v>728</v>
      </c>
      <c r="BF20" t="s">
        <v>734</v>
      </c>
      <c r="BG20" t="s">
        <v>728</v>
      </c>
      <c r="BH20" t="s">
        <v>728</v>
      </c>
      <c r="BI20" t="s">
        <v>728</v>
      </c>
      <c r="BJ20" t="s">
        <v>728</v>
      </c>
      <c r="BK20" t="s">
        <v>728</v>
      </c>
      <c r="BL20" t="s">
        <v>728</v>
      </c>
      <c r="BM20" t="s">
        <v>728</v>
      </c>
      <c r="BN20" t="s">
        <v>728</v>
      </c>
      <c r="BO20" t="s">
        <v>728</v>
      </c>
      <c r="BP20" t="s">
        <v>728</v>
      </c>
      <c r="BQ20" t="s">
        <v>734</v>
      </c>
      <c r="BR20" t="s">
        <v>720</v>
      </c>
      <c r="BS20" t="s">
        <v>720</v>
      </c>
      <c r="BT20" t="s">
        <v>733</v>
      </c>
      <c r="BU20" t="s">
        <v>734</v>
      </c>
      <c r="BV20">
        <v>0</v>
      </c>
      <c r="BW20" t="s">
        <v>1692</v>
      </c>
      <c r="BX20" t="s">
        <v>1343</v>
      </c>
      <c r="BY20" t="s">
        <v>743</v>
      </c>
      <c r="BZ20" t="s">
        <v>744</v>
      </c>
      <c r="CA20" t="s">
        <v>746</v>
      </c>
      <c r="CB20" s="126" t="s">
        <v>748</v>
      </c>
      <c r="CC20">
        <v>0</v>
      </c>
      <c r="CD20" t="s">
        <v>2</v>
      </c>
      <c r="CE20" t="s">
        <v>752</v>
      </c>
      <c r="CF20" s="126" t="s">
        <v>301</v>
      </c>
      <c r="CG20" s="126" t="s">
        <v>301</v>
      </c>
      <c r="CH20" t="s">
        <v>734</v>
      </c>
      <c r="CI20" s="126">
        <v>0</v>
      </c>
      <c r="CJ20" t="s">
        <v>734</v>
      </c>
      <c r="CK20" s="126">
        <v>0</v>
      </c>
      <c r="CL20" t="s">
        <v>734</v>
      </c>
      <c r="CM20" t="s">
        <v>734</v>
      </c>
      <c r="CN20" t="s">
        <v>734</v>
      </c>
      <c r="CO20" s="126">
        <v>0</v>
      </c>
      <c r="CP20" t="s">
        <v>734</v>
      </c>
      <c r="CQ20" s="126" t="s">
        <v>734</v>
      </c>
      <c r="CR20">
        <v>0</v>
      </c>
      <c r="CS20" t="s">
        <v>1343</v>
      </c>
      <c r="CT20">
        <v>0</v>
      </c>
      <c r="CU20" t="s">
        <v>2</v>
      </c>
      <c r="CV20" t="s">
        <v>301</v>
      </c>
      <c r="CW20" s="126" t="s">
        <v>301</v>
      </c>
      <c r="CX20" s="126" t="s">
        <v>301</v>
      </c>
      <c r="CY20" t="s">
        <v>734</v>
      </c>
      <c r="CZ20">
        <v>0</v>
      </c>
      <c r="DA20" t="s">
        <v>734</v>
      </c>
      <c r="DB20">
        <v>0</v>
      </c>
      <c r="DC20" t="s">
        <v>734</v>
      </c>
      <c r="DD20" t="s">
        <v>734</v>
      </c>
      <c r="DE20" t="s">
        <v>734</v>
      </c>
      <c r="DF20">
        <v>0</v>
      </c>
      <c r="DG20">
        <v>0</v>
      </c>
      <c r="DH20">
        <v>0</v>
      </c>
      <c r="DI20">
        <v>0</v>
      </c>
      <c r="DJ20">
        <v>0</v>
      </c>
      <c r="DK20">
        <v>0</v>
      </c>
      <c r="DL20">
        <v>0</v>
      </c>
      <c r="DM20" t="s">
        <v>301</v>
      </c>
      <c r="DN20" t="s">
        <v>301</v>
      </c>
      <c r="DO20" t="s">
        <v>301</v>
      </c>
      <c r="DP20" t="s">
        <v>734</v>
      </c>
      <c r="DQ20">
        <v>0</v>
      </c>
      <c r="DR20" t="s">
        <v>734</v>
      </c>
      <c r="DS20">
        <v>0</v>
      </c>
      <c r="DT20" t="s">
        <v>734</v>
      </c>
      <c r="DU20" t="s">
        <v>734</v>
      </c>
      <c r="DV20" t="s">
        <v>734</v>
      </c>
      <c r="DW20">
        <v>0</v>
      </c>
      <c r="DX20">
        <v>0</v>
      </c>
      <c r="DY20">
        <v>0</v>
      </c>
      <c r="DZ20">
        <v>0</v>
      </c>
      <c r="EA20" t="s">
        <v>1342</v>
      </c>
      <c r="EB20" t="s">
        <v>714</v>
      </c>
      <c r="EC20" t="s">
        <v>782</v>
      </c>
      <c r="ED20" t="s">
        <v>715</v>
      </c>
      <c r="EE20" t="s">
        <v>1343</v>
      </c>
      <c r="EF20">
        <v>0</v>
      </c>
      <c r="EG20" t="s">
        <v>108</v>
      </c>
      <c r="EH20" t="s">
        <v>1342</v>
      </c>
      <c r="EI20" t="s">
        <v>1101</v>
      </c>
      <c r="EJ20">
        <v>300</v>
      </c>
      <c r="EK20">
        <v>300</v>
      </c>
      <c r="EL20">
        <v>0</v>
      </c>
      <c r="EM20">
        <v>0</v>
      </c>
      <c r="EN20">
        <v>2</v>
      </c>
      <c r="EO20">
        <v>6</v>
      </c>
      <c r="EP20">
        <v>12</v>
      </c>
      <c r="EQ20">
        <v>3</v>
      </c>
      <c r="ER20">
        <v>999</v>
      </c>
      <c r="ES20" s="126" t="s">
        <v>1693</v>
      </c>
      <c r="ET20" s="127"/>
    </row>
    <row r="21" spans="1:150" ht="12.6" customHeight="1" x14ac:dyDescent="0.25">
      <c r="A21" t="s">
        <v>30</v>
      </c>
      <c r="B21" t="s">
        <v>31</v>
      </c>
      <c r="C21" t="s">
        <v>32</v>
      </c>
      <c r="D21" t="s">
        <v>33</v>
      </c>
      <c r="E21" t="s">
        <v>355</v>
      </c>
      <c r="F21" t="s">
        <v>129</v>
      </c>
      <c r="G21" t="s">
        <v>34</v>
      </c>
      <c r="I21" s="126" t="s">
        <v>922</v>
      </c>
      <c r="K21" t="s">
        <v>1342</v>
      </c>
      <c r="L21" s="126" t="s">
        <v>714</v>
      </c>
      <c r="M21" s="126" t="s">
        <v>925</v>
      </c>
      <c r="N21" t="s">
        <v>719</v>
      </c>
      <c r="O21" t="s">
        <v>718</v>
      </c>
      <c r="P21" t="s">
        <v>421</v>
      </c>
      <c r="Q21" s="126" t="s">
        <v>1138</v>
      </c>
      <c r="R21" s="126" t="s">
        <v>929</v>
      </c>
      <c r="S21" s="126" t="s">
        <v>724</v>
      </c>
      <c r="T21" t="s">
        <v>432</v>
      </c>
      <c r="U21" t="s">
        <v>450</v>
      </c>
      <c r="V21" t="s">
        <v>1342</v>
      </c>
      <c r="W21" t="s">
        <v>718</v>
      </c>
      <c r="X21" t="s">
        <v>718</v>
      </c>
      <c r="Y21" t="s">
        <v>730</v>
      </c>
      <c r="Z21" t="s">
        <v>731</v>
      </c>
      <c r="AA21" t="s">
        <v>1343</v>
      </c>
      <c r="AB21" t="s">
        <v>727</v>
      </c>
      <c r="AC21" t="s">
        <v>728</v>
      </c>
      <c r="AD21" t="s">
        <v>718</v>
      </c>
      <c r="AE21" t="s">
        <v>728</v>
      </c>
      <c r="AF21" t="s">
        <v>733</v>
      </c>
      <c r="AG21" t="s">
        <v>734</v>
      </c>
      <c r="AH21" t="s">
        <v>735</v>
      </c>
      <c r="AI21" t="s">
        <v>254</v>
      </c>
      <c r="AJ21" t="s">
        <v>740</v>
      </c>
      <c r="AK21" t="s">
        <v>735</v>
      </c>
      <c r="AL21" t="s">
        <v>254</v>
      </c>
      <c r="AM21" t="s">
        <v>728</v>
      </c>
      <c r="AN21" t="s">
        <v>718</v>
      </c>
      <c r="AO21" t="s">
        <v>718</v>
      </c>
      <c r="AP21" t="s">
        <v>733</v>
      </c>
      <c r="AQ21" t="s">
        <v>734</v>
      </c>
      <c r="AR21" t="s">
        <v>728</v>
      </c>
      <c r="AS21" t="s">
        <v>728</v>
      </c>
      <c r="AT21" t="s">
        <v>728</v>
      </c>
      <c r="AU21" t="s">
        <v>718</v>
      </c>
      <c r="AV21" t="s">
        <v>718</v>
      </c>
      <c r="AW21" t="s">
        <v>718</v>
      </c>
      <c r="AX21" t="s">
        <v>718</v>
      </c>
      <c r="AY21" t="s">
        <v>719</v>
      </c>
      <c r="AZ21" t="s">
        <v>719</v>
      </c>
      <c r="BA21" t="s">
        <v>728</v>
      </c>
      <c r="BB21" t="s">
        <v>728</v>
      </c>
      <c r="BC21" t="s">
        <v>728</v>
      </c>
      <c r="BD21" t="s">
        <v>728</v>
      </c>
      <c r="BE21" t="s">
        <v>728</v>
      </c>
      <c r="BF21" t="s">
        <v>734</v>
      </c>
      <c r="BG21" t="s">
        <v>718</v>
      </c>
      <c r="BH21" t="s">
        <v>718</v>
      </c>
      <c r="BI21" t="s">
        <v>728</v>
      </c>
      <c r="BJ21" t="s">
        <v>718</v>
      </c>
      <c r="BK21" t="s">
        <v>718</v>
      </c>
      <c r="BL21" t="s">
        <v>718</v>
      </c>
      <c r="BM21" t="s">
        <v>718</v>
      </c>
      <c r="BN21" t="s">
        <v>719</v>
      </c>
      <c r="BO21" t="s">
        <v>719</v>
      </c>
      <c r="BP21" t="s">
        <v>728</v>
      </c>
      <c r="BQ21" t="s">
        <v>734</v>
      </c>
      <c r="BR21" t="s">
        <v>719</v>
      </c>
      <c r="BS21" t="s">
        <v>718</v>
      </c>
      <c r="BT21" t="s">
        <v>733</v>
      </c>
      <c r="BU21" t="s">
        <v>734</v>
      </c>
      <c r="BV21">
        <v>0</v>
      </c>
      <c r="BW21">
        <v>0</v>
      </c>
      <c r="BX21" t="s">
        <v>1343</v>
      </c>
      <c r="BY21" t="s">
        <v>742</v>
      </c>
      <c r="BZ21" t="s">
        <v>744</v>
      </c>
      <c r="CA21" t="s">
        <v>1130</v>
      </c>
      <c r="CB21" t="s">
        <v>975</v>
      </c>
      <c r="CC21" t="s">
        <v>35</v>
      </c>
      <c r="CD21" t="s">
        <v>2</v>
      </c>
      <c r="CE21" t="s">
        <v>752</v>
      </c>
      <c r="CF21" t="s">
        <v>992</v>
      </c>
      <c r="CG21" s="126" t="s">
        <v>1029</v>
      </c>
      <c r="CH21">
        <v>1700</v>
      </c>
      <c r="CI21" t="s">
        <v>559</v>
      </c>
      <c r="CJ21">
        <v>10</v>
      </c>
      <c r="CK21" t="s">
        <v>582</v>
      </c>
      <c r="CL21">
        <v>0</v>
      </c>
      <c r="CM21">
        <v>0</v>
      </c>
      <c r="CN21">
        <v>0</v>
      </c>
      <c r="CO21">
        <v>0</v>
      </c>
      <c r="CP21" t="s">
        <v>776</v>
      </c>
      <c r="CQ21" t="s">
        <v>778</v>
      </c>
      <c r="CR21">
        <v>0</v>
      </c>
      <c r="CS21" t="s">
        <v>1342</v>
      </c>
      <c r="CT21" t="s">
        <v>36</v>
      </c>
      <c r="CU21" t="s">
        <v>2</v>
      </c>
      <c r="CV21" t="s">
        <v>752</v>
      </c>
      <c r="CW21" t="s">
        <v>1073</v>
      </c>
      <c r="CX21" s="126" t="s">
        <v>1029</v>
      </c>
      <c r="CY21">
        <v>1700</v>
      </c>
      <c r="CZ21" t="s">
        <v>619</v>
      </c>
      <c r="DA21">
        <v>0</v>
      </c>
      <c r="DB21">
        <v>0</v>
      </c>
      <c r="DC21">
        <v>0.1</v>
      </c>
      <c r="DD21">
        <v>0</v>
      </c>
      <c r="DE21">
        <v>0</v>
      </c>
      <c r="DF21">
        <v>0</v>
      </c>
      <c r="DG21" t="s">
        <v>776</v>
      </c>
      <c r="DH21" t="s">
        <v>778</v>
      </c>
      <c r="DI21">
        <v>0</v>
      </c>
      <c r="DJ21" t="s">
        <v>1343</v>
      </c>
      <c r="DK21">
        <v>0</v>
      </c>
      <c r="DL21">
        <v>0</v>
      </c>
      <c r="DM21" t="s">
        <v>301</v>
      </c>
      <c r="DN21" t="s">
        <v>301</v>
      </c>
      <c r="DO21" t="s">
        <v>301</v>
      </c>
      <c r="DP21" t="s">
        <v>734</v>
      </c>
      <c r="DQ21">
        <v>0</v>
      </c>
      <c r="DR21" t="s">
        <v>734</v>
      </c>
      <c r="DS21">
        <v>0</v>
      </c>
      <c r="DT21" t="s">
        <v>734</v>
      </c>
      <c r="DU21" t="s">
        <v>734</v>
      </c>
      <c r="DV21" t="s">
        <v>734</v>
      </c>
      <c r="DW21">
        <v>0</v>
      </c>
      <c r="DX21">
        <v>0</v>
      </c>
      <c r="DY21">
        <v>0</v>
      </c>
      <c r="DZ21">
        <v>0</v>
      </c>
      <c r="EA21" t="s">
        <v>1342</v>
      </c>
      <c r="EB21" s="126" t="s">
        <v>714</v>
      </c>
      <c r="EC21" t="s">
        <v>1342</v>
      </c>
      <c r="ED21" s="126" t="s">
        <v>714</v>
      </c>
      <c r="EE21" t="s">
        <v>648</v>
      </c>
      <c r="EF21" t="s">
        <v>648</v>
      </c>
      <c r="EG21" t="s">
        <v>37</v>
      </c>
      <c r="EH21" t="s">
        <v>1342</v>
      </c>
      <c r="EI21" s="126" t="s">
        <v>1106</v>
      </c>
      <c r="EJ21">
        <v>320</v>
      </c>
      <c r="EK21">
        <v>320</v>
      </c>
      <c r="EL21">
        <v>0</v>
      </c>
      <c r="EM21">
        <v>0</v>
      </c>
      <c r="EN21">
        <v>2</v>
      </c>
      <c r="EO21">
        <v>3</v>
      </c>
      <c r="EP21">
        <v>3</v>
      </c>
      <c r="EQ21">
        <v>3</v>
      </c>
      <c r="ER21">
        <v>200</v>
      </c>
      <c r="ES21" t="s">
        <v>1372</v>
      </c>
      <c r="ET21" t="s">
        <v>254</v>
      </c>
    </row>
    <row r="22" spans="1:150" ht="12.6" customHeight="1" x14ac:dyDescent="0.25">
      <c r="A22" t="s">
        <v>330</v>
      </c>
      <c r="B22" t="s">
        <v>331</v>
      </c>
      <c r="C22" s="128" t="s">
        <v>1481</v>
      </c>
      <c r="D22" t="s">
        <v>332</v>
      </c>
      <c r="E22" t="s">
        <v>333</v>
      </c>
      <c r="F22" t="s">
        <v>129</v>
      </c>
      <c r="G22" t="s">
        <v>691</v>
      </c>
      <c r="I22" s="126" t="s">
        <v>713</v>
      </c>
      <c r="K22" t="s">
        <v>1342</v>
      </c>
      <c r="L22" s="126" t="s">
        <v>714</v>
      </c>
      <c r="M22" s="126" t="s">
        <v>1112</v>
      </c>
      <c r="N22" t="s">
        <v>718</v>
      </c>
      <c r="O22" t="s">
        <v>718</v>
      </c>
      <c r="P22" t="s">
        <v>422</v>
      </c>
      <c r="Q22" s="126" t="s">
        <v>722</v>
      </c>
      <c r="R22" s="126" t="s">
        <v>929</v>
      </c>
      <c r="S22" s="126" t="s">
        <v>724</v>
      </c>
      <c r="T22" t="s">
        <v>434</v>
      </c>
      <c r="U22" t="s">
        <v>254</v>
      </c>
      <c r="V22" t="s">
        <v>1342</v>
      </c>
      <c r="W22" t="s">
        <v>718</v>
      </c>
      <c r="X22" t="s">
        <v>718</v>
      </c>
      <c r="Y22" t="s">
        <v>942</v>
      </c>
      <c r="Z22" t="s">
        <v>731</v>
      </c>
      <c r="AA22" t="s">
        <v>1342</v>
      </c>
      <c r="AB22" t="s">
        <v>720</v>
      </c>
      <c r="AC22" t="s">
        <v>720</v>
      </c>
      <c r="AD22" t="s">
        <v>720</v>
      </c>
      <c r="AE22" t="s">
        <v>720</v>
      </c>
      <c r="AF22" t="s">
        <v>733</v>
      </c>
      <c r="AG22" t="s">
        <v>734</v>
      </c>
      <c r="AH22" t="s">
        <v>735</v>
      </c>
      <c r="AI22" t="s">
        <v>488</v>
      </c>
      <c r="AJ22" t="s">
        <v>740</v>
      </c>
      <c r="AK22" t="s">
        <v>735</v>
      </c>
      <c r="AL22" t="s">
        <v>509</v>
      </c>
      <c r="AM22" t="s">
        <v>718</v>
      </c>
      <c r="AN22" t="s">
        <v>718</v>
      </c>
      <c r="AO22" t="s">
        <v>720</v>
      </c>
      <c r="AP22" t="s">
        <v>733</v>
      </c>
      <c r="AQ22" t="s">
        <v>734</v>
      </c>
      <c r="AR22" t="s">
        <v>728</v>
      </c>
      <c r="AS22" t="s">
        <v>719</v>
      </c>
      <c r="AT22" t="s">
        <v>719</v>
      </c>
      <c r="AU22" t="s">
        <v>719</v>
      </c>
      <c r="AV22" t="s">
        <v>718</v>
      </c>
      <c r="AW22" t="s">
        <v>718</v>
      </c>
      <c r="AX22" t="s">
        <v>718</v>
      </c>
      <c r="AY22" t="s">
        <v>718</v>
      </c>
      <c r="AZ22" t="s">
        <v>719</v>
      </c>
      <c r="BA22" t="s">
        <v>718</v>
      </c>
      <c r="BB22" t="s">
        <v>718</v>
      </c>
      <c r="BC22" t="s">
        <v>718</v>
      </c>
      <c r="BD22" t="s">
        <v>720</v>
      </c>
      <c r="BE22" t="s">
        <v>733</v>
      </c>
      <c r="BF22" t="s">
        <v>734</v>
      </c>
      <c r="BG22" t="s">
        <v>728</v>
      </c>
      <c r="BH22" t="s">
        <v>718</v>
      </c>
      <c r="BI22" t="s">
        <v>720</v>
      </c>
      <c r="BJ22" t="s">
        <v>718</v>
      </c>
      <c r="BK22" t="s">
        <v>718</v>
      </c>
      <c r="BL22" t="s">
        <v>718</v>
      </c>
      <c r="BM22" t="s">
        <v>718</v>
      </c>
      <c r="BN22" t="s">
        <v>718</v>
      </c>
      <c r="BO22" t="s">
        <v>718</v>
      </c>
      <c r="BP22" t="s">
        <v>733</v>
      </c>
      <c r="BQ22" t="s">
        <v>734</v>
      </c>
      <c r="BR22" t="s">
        <v>719</v>
      </c>
      <c r="BS22" t="s">
        <v>728</v>
      </c>
      <c r="BT22" t="s">
        <v>733</v>
      </c>
      <c r="BU22" t="s">
        <v>734</v>
      </c>
      <c r="BV22">
        <v>0</v>
      </c>
      <c r="BW22" t="s">
        <v>544</v>
      </c>
      <c r="BX22" t="s">
        <v>1342</v>
      </c>
      <c r="BY22" t="s">
        <v>743</v>
      </c>
      <c r="BZ22" t="s">
        <v>744</v>
      </c>
      <c r="CA22" s="126" t="s">
        <v>1506</v>
      </c>
      <c r="CB22" s="126" t="s">
        <v>748</v>
      </c>
      <c r="CC22" t="s">
        <v>334</v>
      </c>
      <c r="CD22" t="s">
        <v>2</v>
      </c>
      <c r="CE22" t="s">
        <v>752</v>
      </c>
      <c r="CF22" s="126" t="s">
        <v>993</v>
      </c>
      <c r="CG22" s="126" t="s">
        <v>1030</v>
      </c>
      <c r="CH22">
        <v>1245</v>
      </c>
      <c r="CI22">
        <v>0</v>
      </c>
      <c r="CJ22">
        <v>12.5</v>
      </c>
      <c r="CK22">
        <v>0</v>
      </c>
      <c r="CL22">
        <v>0</v>
      </c>
      <c r="CM22">
        <v>0</v>
      </c>
      <c r="CN22">
        <v>0</v>
      </c>
      <c r="CO22">
        <v>0</v>
      </c>
      <c r="CP22" t="s">
        <v>776</v>
      </c>
      <c r="CQ22" t="s">
        <v>1059</v>
      </c>
      <c r="CR22">
        <v>0</v>
      </c>
      <c r="CS22" t="s">
        <v>1342</v>
      </c>
      <c r="CT22" t="s">
        <v>335</v>
      </c>
      <c r="CU22" t="s">
        <v>2</v>
      </c>
      <c r="CV22" t="s">
        <v>755</v>
      </c>
      <c r="CW22" s="126" t="s">
        <v>1074</v>
      </c>
      <c r="CX22" s="126" t="s">
        <v>1030</v>
      </c>
      <c r="CY22">
        <v>0</v>
      </c>
      <c r="CZ22">
        <v>0</v>
      </c>
      <c r="DA22">
        <v>39</v>
      </c>
      <c r="DB22">
        <v>0</v>
      </c>
      <c r="DC22">
        <v>0</v>
      </c>
      <c r="DD22">
        <v>0</v>
      </c>
      <c r="DE22">
        <v>0</v>
      </c>
      <c r="DF22">
        <v>0</v>
      </c>
      <c r="DG22" t="s">
        <v>776</v>
      </c>
      <c r="DH22" t="s">
        <v>778</v>
      </c>
      <c r="DI22">
        <v>0</v>
      </c>
      <c r="DJ22" t="s">
        <v>1342</v>
      </c>
      <c r="DK22" t="s">
        <v>336</v>
      </c>
      <c r="DL22" t="s">
        <v>2</v>
      </c>
      <c r="DM22" t="s">
        <v>754</v>
      </c>
      <c r="DN22" t="s">
        <v>1096</v>
      </c>
      <c r="DO22" t="s">
        <v>1030</v>
      </c>
      <c r="DP22">
        <v>0</v>
      </c>
      <c r="DQ22">
        <v>0</v>
      </c>
      <c r="DR22">
        <v>54</v>
      </c>
      <c r="DS22">
        <v>0</v>
      </c>
      <c r="DT22">
        <v>0</v>
      </c>
      <c r="DU22">
        <v>0</v>
      </c>
      <c r="DV22">
        <v>0</v>
      </c>
      <c r="DW22">
        <v>0</v>
      </c>
      <c r="DX22" t="s">
        <v>776</v>
      </c>
      <c r="DY22" t="s">
        <v>1059</v>
      </c>
      <c r="DZ22">
        <v>0</v>
      </c>
      <c r="EA22" t="s">
        <v>1343</v>
      </c>
      <c r="EB22" s="126" t="s">
        <v>720</v>
      </c>
      <c r="EC22" t="s">
        <v>301</v>
      </c>
      <c r="ED22" s="126" t="s">
        <v>720</v>
      </c>
      <c r="EE22">
        <v>0</v>
      </c>
      <c r="EF22">
        <v>0</v>
      </c>
      <c r="EG22" t="s">
        <v>312</v>
      </c>
      <c r="EH22" t="s">
        <v>1342</v>
      </c>
      <c r="EI22" s="126" t="s">
        <v>1107</v>
      </c>
      <c r="EJ22" t="s">
        <v>734</v>
      </c>
      <c r="EK22" t="s">
        <v>734</v>
      </c>
      <c r="EL22" t="s">
        <v>734</v>
      </c>
      <c r="EM22" t="s">
        <v>734</v>
      </c>
      <c r="EN22">
        <v>2</v>
      </c>
      <c r="EO22">
        <v>6</v>
      </c>
      <c r="EP22">
        <v>3</v>
      </c>
      <c r="EQ22">
        <v>1</v>
      </c>
      <c r="ER22" t="s">
        <v>784</v>
      </c>
      <c r="ES22" s="126" t="s">
        <v>665</v>
      </c>
      <c r="ET22" s="127" t="s">
        <v>254</v>
      </c>
    </row>
    <row r="23" spans="1:150" ht="12.6" customHeight="1" x14ac:dyDescent="0.25">
      <c r="A23" t="s">
        <v>6</v>
      </c>
      <c r="B23" t="s">
        <v>7</v>
      </c>
      <c r="C23" t="s">
        <v>1754</v>
      </c>
      <c r="D23" t="s">
        <v>1755</v>
      </c>
      <c r="E23" t="s">
        <v>1756</v>
      </c>
      <c r="F23" t="s">
        <v>129</v>
      </c>
      <c r="G23" t="s">
        <v>8</v>
      </c>
      <c r="I23" t="s">
        <v>692</v>
      </c>
      <c r="K23" t="s">
        <v>1342</v>
      </c>
      <c r="L23" s="126" t="s">
        <v>714</v>
      </c>
      <c r="M23" s="126" t="s">
        <v>1113</v>
      </c>
      <c r="N23" t="s">
        <v>720</v>
      </c>
      <c r="O23" t="s">
        <v>718</v>
      </c>
      <c r="P23" t="s">
        <v>254</v>
      </c>
      <c r="Q23" s="126" t="s">
        <v>1140</v>
      </c>
      <c r="R23" s="126" t="s">
        <v>929</v>
      </c>
      <c r="S23" s="126" t="s">
        <v>935</v>
      </c>
      <c r="T23" t="s">
        <v>436</v>
      </c>
      <c r="U23" s="126" t="s">
        <v>254</v>
      </c>
      <c r="V23" t="s">
        <v>1342</v>
      </c>
      <c r="W23" t="s">
        <v>718</v>
      </c>
      <c r="X23" t="s">
        <v>718</v>
      </c>
      <c r="Y23" t="s">
        <v>729</v>
      </c>
      <c r="Z23" t="s">
        <v>731</v>
      </c>
      <c r="AA23" t="s">
        <v>1343</v>
      </c>
      <c r="AB23" t="s">
        <v>728</v>
      </c>
      <c r="AC23" t="s">
        <v>728</v>
      </c>
      <c r="AD23" t="s">
        <v>728</v>
      </c>
      <c r="AE23" t="s">
        <v>728</v>
      </c>
      <c r="AF23" t="s">
        <v>733</v>
      </c>
      <c r="AG23" t="s">
        <v>734</v>
      </c>
      <c r="AH23" t="s">
        <v>735</v>
      </c>
      <c r="AI23" t="s">
        <v>254</v>
      </c>
      <c r="AJ23" s="126" t="s">
        <v>739</v>
      </c>
      <c r="AK23" t="s">
        <v>967</v>
      </c>
      <c r="AL23" t="s">
        <v>510</v>
      </c>
      <c r="AM23" t="s">
        <v>718</v>
      </c>
      <c r="AN23" t="s">
        <v>718</v>
      </c>
      <c r="AO23" t="s">
        <v>719</v>
      </c>
      <c r="AP23" t="s">
        <v>733</v>
      </c>
      <c r="AQ23" t="s">
        <v>734</v>
      </c>
      <c r="AR23" t="s">
        <v>720</v>
      </c>
      <c r="AS23" t="s">
        <v>720</v>
      </c>
      <c r="AT23" t="s">
        <v>720</v>
      </c>
      <c r="AU23" t="s">
        <v>720</v>
      </c>
      <c r="AV23" t="s">
        <v>718</v>
      </c>
      <c r="AW23" t="s">
        <v>718</v>
      </c>
      <c r="AX23" t="s">
        <v>718</v>
      </c>
      <c r="AY23" t="s">
        <v>719</v>
      </c>
      <c r="AZ23" t="s">
        <v>719</v>
      </c>
      <c r="BA23" t="s">
        <v>719</v>
      </c>
      <c r="BB23" t="s">
        <v>719</v>
      </c>
      <c r="BC23" t="s">
        <v>718</v>
      </c>
      <c r="BD23" t="s">
        <v>719</v>
      </c>
      <c r="BE23" t="s">
        <v>733</v>
      </c>
      <c r="BF23" t="s">
        <v>734</v>
      </c>
      <c r="BG23" t="s">
        <v>718</v>
      </c>
      <c r="BH23" t="s">
        <v>718</v>
      </c>
      <c r="BI23" t="s">
        <v>718</v>
      </c>
      <c r="BJ23" t="s">
        <v>718</v>
      </c>
      <c r="BK23" t="s">
        <v>718</v>
      </c>
      <c r="BL23" t="s">
        <v>718</v>
      </c>
      <c r="BM23" t="s">
        <v>720</v>
      </c>
      <c r="BN23" t="s">
        <v>718</v>
      </c>
      <c r="BO23" t="s">
        <v>720</v>
      </c>
      <c r="BP23" t="s">
        <v>733</v>
      </c>
      <c r="BQ23" t="s">
        <v>734</v>
      </c>
      <c r="BR23" t="s">
        <v>719</v>
      </c>
      <c r="BS23" t="s">
        <v>719</v>
      </c>
      <c r="BT23" t="s">
        <v>733</v>
      </c>
      <c r="BU23" t="s">
        <v>734</v>
      </c>
      <c r="BV23">
        <v>0</v>
      </c>
      <c r="BW23" t="s">
        <v>9</v>
      </c>
      <c r="BX23" t="s">
        <v>1342</v>
      </c>
      <c r="BY23" t="s">
        <v>743</v>
      </c>
      <c r="BZ23" t="s">
        <v>744</v>
      </c>
      <c r="CA23" t="s">
        <v>1130</v>
      </c>
      <c r="CB23" t="s">
        <v>751</v>
      </c>
      <c r="CC23" t="s">
        <v>10</v>
      </c>
      <c r="CD23" t="s">
        <v>2</v>
      </c>
      <c r="CE23" t="s">
        <v>752</v>
      </c>
      <c r="CF23" s="126" t="s">
        <v>995</v>
      </c>
      <c r="CG23" s="126" t="s">
        <v>1026</v>
      </c>
      <c r="CH23">
        <v>1499</v>
      </c>
      <c r="CI23" s="126" t="s">
        <v>1374</v>
      </c>
      <c r="CJ23">
        <v>9</v>
      </c>
      <c r="CK23" t="s">
        <v>584</v>
      </c>
      <c r="CL23" t="s">
        <v>734</v>
      </c>
      <c r="CM23" t="s">
        <v>734</v>
      </c>
      <c r="CN23" t="s">
        <v>734</v>
      </c>
      <c r="CO23" t="s">
        <v>602</v>
      </c>
      <c r="CP23" t="s">
        <v>774</v>
      </c>
      <c r="CQ23" t="s">
        <v>779</v>
      </c>
      <c r="CR23" t="s">
        <v>612</v>
      </c>
      <c r="CS23" t="s">
        <v>1343</v>
      </c>
      <c r="CT23">
        <v>0</v>
      </c>
      <c r="CU23" t="s">
        <v>2</v>
      </c>
      <c r="CV23" t="s">
        <v>301</v>
      </c>
      <c r="CW23" t="s">
        <v>301</v>
      </c>
      <c r="CX23" t="s">
        <v>301</v>
      </c>
      <c r="CY23" t="s">
        <v>734</v>
      </c>
      <c r="CZ23">
        <v>0</v>
      </c>
      <c r="DA23" t="s">
        <v>734</v>
      </c>
      <c r="DB23">
        <v>0</v>
      </c>
      <c r="DC23" t="s">
        <v>734</v>
      </c>
      <c r="DD23" t="s">
        <v>734</v>
      </c>
      <c r="DE23" t="s">
        <v>734</v>
      </c>
      <c r="DF23">
        <v>0</v>
      </c>
      <c r="DG23">
        <v>0</v>
      </c>
      <c r="DH23">
        <v>0</v>
      </c>
      <c r="DI23">
        <v>0</v>
      </c>
      <c r="DJ23">
        <v>0</v>
      </c>
      <c r="DK23">
        <v>0</v>
      </c>
      <c r="DL23">
        <v>0</v>
      </c>
      <c r="DM23" t="s">
        <v>301</v>
      </c>
      <c r="DN23" t="s">
        <v>301</v>
      </c>
      <c r="DO23" t="s">
        <v>301</v>
      </c>
      <c r="DP23" t="s">
        <v>734</v>
      </c>
      <c r="DQ23">
        <v>0</v>
      </c>
      <c r="DR23" t="s">
        <v>734</v>
      </c>
      <c r="DS23">
        <v>0</v>
      </c>
      <c r="DT23" t="s">
        <v>734</v>
      </c>
      <c r="DU23" t="s">
        <v>734</v>
      </c>
      <c r="DV23" t="s">
        <v>734</v>
      </c>
      <c r="DW23">
        <v>0</v>
      </c>
      <c r="DX23">
        <v>0</v>
      </c>
      <c r="DY23">
        <v>0</v>
      </c>
      <c r="DZ23">
        <v>0</v>
      </c>
      <c r="EA23" t="s">
        <v>1342</v>
      </c>
      <c r="EB23" t="s">
        <v>714</v>
      </c>
      <c r="EC23" t="s">
        <v>1343</v>
      </c>
      <c r="ED23" t="s">
        <v>720</v>
      </c>
      <c r="EE23" t="s">
        <v>1343</v>
      </c>
      <c r="EF23">
        <v>0</v>
      </c>
      <c r="EG23" t="s">
        <v>299</v>
      </c>
      <c r="EH23" t="s">
        <v>1343</v>
      </c>
      <c r="EI23" t="s">
        <v>301</v>
      </c>
      <c r="EJ23">
        <v>220</v>
      </c>
      <c r="EK23">
        <v>220</v>
      </c>
      <c r="EL23">
        <v>0</v>
      </c>
      <c r="EM23">
        <v>0</v>
      </c>
      <c r="EN23">
        <v>5</v>
      </c>
      <c r="EO23">
        <v>3</v>
      </c>
      <c r="EP23">
        <v>1</v>
      </c>
      <c r="EQ23">
        <v>3</v>
      </c>
      <c r="ER23">
        <v>1000</v>
      </c>
      <c r="ES23" t="s">
        <v>667</v>
      </c>
      <c r="ET23" s="127" t="s">
        <v>254</v>
      </c>
    </row>
    <row r="24" spans="1:150" ht="12.6" customHeight="1" x14ac:dyDescent="0.25">
      <c r="A24" s="127" t="s">
        <v>132</v>
      </c>
      <c r="B24" s="127" t="s">
        <v>133</v>
      </c>
      <c r="C24" s="141" t="s">
        <v>1912</v>
      </c>
      <c r="D24" s="127" t="s">
        <v>134</v>
      </c>
      <c r="E24" s="127" t="s">
        <v>135</v>
      </c>
      <c r="F24" s="127" t="s">
        <v>129</v>
      </c>
      <c r="G24" s="127" t="s">
        <v>693</v>
      </c>
      <c r="H24" s="127"/>
      <c r="I24" s="127" t="s">
        <v>713</v>
      </c>
      <c r="J24" s="127"/>
      <c r="K24" s="127" t="s">
        <v>1342</v>
      </c>
      <c r="L24" s="127" t="s">
        <v>714</v>
      </c>
      <c r="M24" s="127" t="s">
        <v>1112</v>
      </c>
      <c r="N24" s="127" t="s">
        <v>719</v>
      </c>
      <c r="O24" s="127" t="s">
        <v>718</v>
      </c>
      <c r="P24" s="127" t="s">
        <v>254</v>
      </c>
      <c r="Q24" s="127" t="s">
        <v>1141</v>
      </c>
      <c r="R24" s="127" t="s">
        <v>931</v>
      </c>
      <c r="S24" s="127" t="s">
        <v>724</v>
      </c>
      <c r="T24" s="132" t="s">
        <v>432</v>
      </c>
      <c r="U24" s="127" t="s">
        <v>452</v>
      </c>
      <c r="V24" s="127" t="s">
        <v>1342</v>
      </c>
      <c r="W24" s="127" t="s">
        <v>718</v>
      </c>
      <c r="X24" s="127" t="s">
        <v>718</v>
      </c>
      <c r="Y24" s="127" t="s">
        <v>730</v>
      </c>
      <c r="Z24" s="127" t="s">
        <v>731</v>
      </c>
      <c r="AA24" s="127" t="s">
        <v>1343</v>
      </c>
      <c r="AB24" s="127" t="s">
        <v>728</v>
      </c>
      <c r="AC24" s="127" t="s">
        <v>728</v>
      </c>
      <c r="AD24" s="127" t="s">
        <v>727</v>
      </c>
      <c r="AE24" s="127" t="s">
        <v>728</v>
      </c>
      <c r="AF24" s="127" t="s">
        <v>733</v>
      </c>
      <c r="AG24" s="127" t="s">
        <v>734</v>
      </c>
      <c r="AH24" s="127" t="s">
        <v>735</v>
      </c>
      <c r="AI24" s="127" t="s">
        <v>1662</v>
      </c>
      <c r="AJ24" s="127" t="s">
        <v>739</v>
      </c>
      <c r="AK24" s="127" t="s">
        <v>735</v>
      </c>
      <c r="AL24" s="127" t="s">
        <v>1375</v>
      </c>
      <c r="AM24" s="127" t="s">
        <v>718</v>
      </c>
      <c r="AN24" s="127" t="s">
        <v>718</v>
      </c>
      <c r="AO24" s="127" t="s">
        <v>720</v>
      </c>
      <c r="AP24" s="127" t="s">
        <v>733</v>
      </c>
      <c r="AQ24" s="127" t="s">
        <v>520</v>
      </c>
      <c r="AR24" s="127" t="s">
        <v>718</v>
      </c>
      <c r="AS24" s="127" t="s">
        <v>718</v>
      </c>
      <c r="AT24" s="127" t="s">
        <v>718</v>
      </c>
      <c r="AU24" s="127" t="s">
        <v>718</v>
      </c>
      <c r="AV24" s="127" t="s">
        <v>718</v>
      </c>
      <c r="AW24" s="127" t="s">
        <v>718</v>
      </c>
      <c r="AX24" s="127" t="s">
        <v>718</v>
      </c>
      <c r="AY24" s="127" t="s">
        <v>718</v>
      </c>
      <c r="AZ24" s="127" t="s">
        <v>718</v>
      </c>
      <c r="BA24" s="127" t="s">
        <v>718</v>
      </c>
      <c r="BB24" s="127" t="s">
        <v>718</v>
      </c>
      <c r="BC24" s="127" t="s">
        <v>719</v>
      </c>
      <c r="BD24" s="127" t="s">
        <v>720</v>
      </c>
      <c r="BE24" s="127" t="s">
        <v>733</v>
      </c>
      <c r="BF24" s="127" t="s">
        <v>734</v>
      </c>
      <c r="BG24" s="127" t="s">
        <v>718</v>
      </c>
      <c r="BH24" s="127" t="s">
        <v>718</v>
      </c>
      <c r="BI24" s="127" t="s">
        <v>720</v>
      </c>
      <c r="BJ24" s="127" t="s">
        <v>718</v>
      </c>
      <c r="BK24" s="127" t="s">
        <v>718</v>
      </c>
      <c r="BL24" s="127" t="s">
        <v>718</v>
      </c>
      <c r="BM24" s="127" t="s">
        <v>718</v>
      </c>
      <c r="BN24" s="127" t="s">
        <v>720</v>
      </c>
      <c r="BO24" s="127" t="s">
        <v>720</v>
      </c>
      <c r="BP24" s="127" t="s">
        <v>733</v>
      </c>
      <c r="BQ24" s="127" t="s">
        <v>734</v>
      </c>
      <c r="BR24" s="127" t="s">
        <v>718</v>
      </c>
      <c r="BS24" s="127" t="s">
        <v>719</v>
      </c>
      <c r="BT24" s="127" t="s">
        <v>733</v>
      </c>
      <c r="BU24" s="127" t="s">
        <v>734</v>
      </c>
      <c r="BV24" s="127" t="s">
        <v>1657</v>
      </c>
      <c r="BW24" s="127">
        <v>0</v>
      </c>
      <c r="BX24" s="127" t="s">
        <v>1342</v>
      </c>
      <c r="BY24" s="127" t="s">
        <v>742</v>
      </c>
      <c r="BZ24" s="127" t="s">
        <v>745</v>
      </c>
      <c r="CA24" s="127" t="s">
        <v>1130</v>
      </c>
      <c r="CB24" s="133" t="s">
        <v>1659</v>
      </c>
      <c r="CC24" s="127" t="s">
        <v>136</v>
      </c>
      <c r="CD24" s="127" t="s">
        <v>2</v>
      </c>
      <c r="CE24" s="127" t="s">
        <v>752</v>
      </c>
      <c r="CF24" s="127" t="s">
        <v>996</v>
      </c>
      <c r="CG24" s="127" t="s">
        <v>1032</v>
      </c>
      <c r="CH24" s="134">
        <v>2390</v>
      </c>
      <c r="CI24" s="134" t="s">
        <v>560</v>
      </c>
      <c r="CJ24" s="134">
        <v>0</v>
      </c>
      <c r="CK24" s="134" t="s">
        <v>1660</v>
      </c>
      <c r="CL24" s="134" t="s">
        <v>734</v>
      </c>
      <c r="CM24" s="134" t="s">
        <v>734</v>
      </c>
      <c r="CN24" s="134" t="s">
        <v>734</v>
      </c>
      <c r="CO24" s="134" t="s">
        <v>1661</v>
      </c>
      <c r="CP24" s="127" t="s">
        <v>774</v>
      </c>
      <c r="CQ24" s="127" t="s">
        <v>779</v>
      </c>
      <c r="CR24" s="134">
        <v>0</v>
      </c>
      <c r="CS24" s="127" t="s">
        <v>1342</v>
      </c>
      <c r="CT24" s="134" t="s">
        <v>137</v>
      </c>
      <c r="CU24" s="127" t="s">
        <v>2</v>
      </c>
      <c r="CV24" s="127" t="s">
        <v>755</v>
      </c>
      <c r="CW24" s="127" t="s">
        <v>1075</v>
      </c>
      <c r="CX24" s="127" t="s">
        <v>1032</v>
      </c>
      <c r="CY24" s="134">
        <v>0</v>
      </c>
      <c r="CZ24" s="134" t="s">
        <v>620</v>
      </c>
      <c r="DA24" s="134">
        <v>32</v>
      </c>
      <c r="DB24" s="134">
        <v>0</v>
      </c>
      <c r="DC24" s="134" t="s">
        <v>734</v>
      </c>
      <c r="DD24" s="134" t="s">
        <v>734</v>
      </c>
      <c r="DE24" s="134" t="s">
        <v>734</v>
      </c>
      <c r="DF24" s="134" t="s">
        <v>635</v>
      </c>
      <c r="DG24" s="127" t="s">
        <v>774</v>
      </c>
      <c r="DH24" s="127" t="s">
        <v>779</v>
      </c>
      <c r="DI24" s="134">
        <v>0</v>
      </c>
      <c r="DJ24" s="127" t="s">
        <v>1343</v>
      </c>
      <c r="DK24" s="134">
        <v>0</v>
      </c>
      <c r="DL24" s="127">
        <v>0</v>
      </c>
      <c r="DM24" s="127" t="s">
        <v>301</v>
      </c>
      <c r="DN24" s="127" t="s">
        <v>301</v>
      </c>
      <c r="DO24" s="127" t="s">
        <v>301</v>
      </c>
      <c r="DP24" s="134" t="s">
        <v>734</v>
      </c>
      <c r="DQ24" s="134">
        <v>0</v>
      </c>
      <c r="DR24" s="134" t="s">
        <v>734</v>
      </c>
      <c r="DS24" s="134">
        <v>0</v>
      </c>
      <c r="DT24" s="134" t="s">
        <v>734</v>
      </c>
      <c r="DU24" s="134" t="s">
        <v>734</v>
      </c>
      <c r="DV24" s="134" t="s">
        <v>734</v>
      </c>
      <c r="DW24" s="134">
        <v>0</v>
      </c>
      <c r="DX24" s="127">
        <v>0</v>
      </c>
      <c r="DY24" s="127">
        <v>0</v>
      </c>
      <c r="DZ24" s="127">
        <v>0</v>
      </c>
      <c r="EA24" s="127" t="s">
        <v>1343</v>
      </c>
      <c r="EB24" s="127" t="s">
        <v>720</v>
      </c>
      <c r="EC24" s="127" t="s">
        <v>301</v>
      </c>
      <c r="ED24" s="127" t="s">
        <v>720</v>
      </c>
      <c r="EE24" s="127">
        <v>0</v>
      </c>
      <c r="EF24" s="134">
        <v>0</v>
      </c>
      <c r="EG24" s="127" t="s">
        <v>1658</v>
      </c>
      <c r="EH24" s="127" t="s">
        <v>1343</v>
      </c>
      <c r="EI24" s="127" t="s">
        <v>301</v>
      </c>
      <c r="EJ24" s="134">
        <v>800</v>
      </c>
      <c r="EK24" s="134">
        <v>790</v>
      </c>
      <c r="EL24" s="134">
        <v>7</v>
      </c>
      <c r="EM24" s="134">
        <v>3</v>
      </c>
      <c r="EN24" s="134">
        <v>5</v>
      </c>
      <c r="EO24" s="134">
        <v>6</v>
      </c>
      <c r="EP24" s="134">
        <v>12</v>
      </c>
      <c r="EQ24" s="134">
        <v>3</v>
      </c>
      <c r="ER24" s="134">
        <v>120</v>
      </c>
      <c r="ES24" s="134" t="s">
        <v>711</v>
      </c>
      <c r="ET24" s="127" t="s">
        <v>254</v>
      </c>
    </row>
    <row r="25" spans="1:150" ht="12.6" customHeight="1" x14ac:dyDescent="0.25">
      <c r="A25" s="127" t="s">
        <v>1788</v>
      </c>
      <c r="B25" s="127"/>
      <c r="C25" s="127" t="s">
        <v>1790</v>
      </c>
      <c r="D25" s="127" t="s">
        <v>1791</v>
      </c>
      <c r="E25" s="127" t="s">
        <v>1792</v>
      </c>
      <c r="F25" s="127" t="s">
        <v>129</v>
      </c>
      <c r="G25" s="127" t="s">
        <v>1908</v>
      </c>
      <c r="H25" s="127"/>
      <c r="I25" s="127" t="s">
        <v>1793</v>
      </c>
      <c r="J25" s="127"/>
      <c r="K25" s="127" t="s">
        <v>1342</v>
      </c>
      <c r="L25" s="127" t="s">
        <v>714</v>
      </c>
      <c r="M25" s="127" t="s">
        <v>1112</v>
      </c>
      <c r="N25" s="127" t="s">
        <v>719</v>
      </c>
      <c r="O25" s="127" t="s">
        <v>718</v>
      </c>
      <c r="P25" s="127" t="s">
        <v>254</v>
      </c>
      <c r="Q25" s="127" t="s">
        <v>1141</v>
      </c>
      <c r="R25" s="126" t="s">
        <v>929</v>
      </c>
      <c r="S25" s="126" t="s">
        <v>936</v>
      </c>
      <c r="T25" s="132" t="s">
        <v>1797</v>
      </c>
      <c r="U25" s="127" t="s">
        <v>1798</v>
      </c>
      <c r="V25" s="127" t="s">
        <v>1342</v>
      </c>
      <c r="W25" s="127" t="s">
        <v>718</v>
      </c>
      <c r="X25" s="127" t="s">
        <v>718</v>
      </c>
      <c r="Y25" s="127" t="s">
        <v>730</v>
      </c>
      <c r="Z25" s="127" t="s">
        <v>731</v>
      </c>
      <c r="AA25" s="127" t="s">
        <v>1343</v>
      </c>
      <c r="AB25" s="127" t="s">
        <v>728</v>
      </c>
      <c r="AC25" s="127" t="s">
        <v>728</v>
      </c>
      <c r="AD25" t="s">
        <v>728</v>
      </c>
      <c r="AE25" s="127" t="s">
        <v>728</v>
      </c>
      <c r="AF25" s="127" t="s">
        <v>733</v>
      </c>
      <c r="AG25" s="127" t="s">
        <v>734</v>
      </c>
      <c r="AH25" s="127" t="s">
        <v>735</v>
      </c>
      <c r="AI25" s="127" t="s">
        <v>1794</v>
      </c>
      <c r="AJ25" s="127" t="s">
        <v>739</v>
      </c>
      <c r="AK25" s="127" t="s">
        <v>735</v>
      </c>
      <c r="AL25" s="127" t="s">
        <v>1795</v>
      </c>
      <c r="AM25" s="127" t="s">
        <v>718</v>
      </c>
      <c r="AN25" s="127" t="s">
        <v>718</v>
      </c>
      <c r="AO25" t="s">
        <v>718</v>
      </c>
      <c r="AP25" s="127" t="s">
        <v>733</v>
      </c>
      <c r="AQ25" s="127"/>
      <c r="AR25" s="127" t="s">
        <v>718</v>
      </c>
      <c r="AS25" t="s">
        <v>719</v>
      </c>
      <c r="AT25" t="s">
        <v>719</v>
      </c>
      <c r="AU25" t="s">
        <v>719</v>
      </c>
      <c r="AV25" s="127" t="s">
        <v>718</v>
      </c>
      <c r="AW25" s="127" t="s">
        <v>718</v>
      </c>
      <c r="AX25" s="127" t="s">
        <v>718</v>
      </c>
      <c r="AY25" s="127" t="s">
        <v>718</v>
      </c>
      <c r="AZ25" s="127" t="s">
        <v>718</v>
      </c>
      <c r="BA25" t="s">
        <v>719</v>
      </c>
      <c r="BB25" t="s">
        <v>719</v>
      </c>
      <c r="BC25" t="s">
        <v>718</v>
      </c>
      <c r="BD25" t="s">
        <v>728</v>
      </c>
      <c r="BE25" s="127" t="s">
        <v>733</v>
      </c>
      <c r="BF25" s="127" t="s">
        <v>734</v>
      </c>
      <c r="BG25" s="127" t="s">
        <v>718</v>
      </c>
      <c r="BH25" s="127" t="s">
        <v>718</v>
      </c>
      <c r="BI25" t="s">
        <v>718</v>
      </c>
      <c r="BJ25" s="127" t="s">
        <v>718</v>
      </c>
      <c r="BK25" s="127" t="s">
        <v>718</v>
      </c>
      <c r="BL25" s="127" t="s">
        <v>718</v>
      </c>
      <c r="BM25" s="127" t="s">
        <v>718</v>
      </c>
      <c r="BN25" t="s">
        <v>718</v>
      </c>
      <c r="BO25" t="s">
        <v>718</v>
      </c>
      <c r="BP25" s="127" t="s">
        <v>733</v>
      </c>
      <c r="BQ25" s="127" t="s">
        <v>734</v>
      </c>
      <c r="BR25" t="s">
        <v>719</v>
      </c>
      <c r="BS25" s="127" t="s">
        <v>719</v>
      </c>
      <c r="BT25" s="127" t="s">
        <v>733</v>
      </c>
      <c r="BU25" s="127" t="s">
        <v>734</v>
      </c>
      <c r="BV25" s="127"/>
      <c r="BW25" s="127" t="s">
        <v>1796</v>
      </c>
      <c r="BX25" s="127" t="s">
        <v>1342</v>
      </c>
      <c r="BY25" s="127" t="s">
        <v>742</v>
      </c>
      <c r="BZ25" t="s">
        <v>744</v>
      </c>
      <c r="CA25" s="127" t="s">
        <v>1130</v>
      </c>
      <c r="CB25" t="s">
        <v>751</v>
      </c>
      <c r="CC25" s="127" t="s">
        <v>136</v>
      </c>
      <c r="CD25" s="127" t="s">
        <v>2</v>
      </c>
      <c r="CE25" s="127" t="s">
        <v>752</v>
      </c>
      <c r="CF25" s="127" t="s">
        <v>996</v>
      </c>
      <c r="CG25" s="127" t="s">
        <v>1032</v>
      </c>
      <c r="CH25" s="134">
        <v>2280</v>
      </c>
      <c r="CI25" s="134" t="s">
        <v>1800</v>
      </c>
      <c r="CJ25" s="134">
        <v>7</v>
      </c>
      <c r="CK25" s="134" t="s">
        <v>1802</v>
      </c>
      <c r="CL25" s="134">
        <v>0.02</v>
      </c>
      <c r="CM25" s="134">
        <v>0</v>
      </c>
      <c r="CN25" s="134">
        <v>0</v>
      </c>
      <c r="CO25" s="134" t="s">
        <v>1809</v>
      </c>
      <c r="CP25" s="127" t="s">
        <v>774</v>
      </c>
      <c r="CQ25" s="127" t="s">
        <v>779</v>
      </c>
      <c r="CR25" s="134" t="s">
        <v>1810</v>
      </c>
      <c r="CS25" s="127" t="s">
        <v>1342</v>
      </c>
      <c r="CT25" s="134" t="s">
        <v>1811</v>
      </c>
      <c r="CU25" s="127" t="s">
        <v>2</v>
      </c>
      <c r="CV25" s="127" t="s">
        <v>755</v>
      </c>
      <c r="CW25" s="127" t="s">
        <v>996</v>
      </c>
      <c r="CX25" s="127" t="s">
        <v>1037</v>
      </c>
      <c r="CY25" s="134">
        <v>0</v>
      </c>
      <c r="CZ25" s="134" t="s">
        <v>1806</v>
      </c>
      <c r="DA25" s="134">
        <v>35</v>
      </c>
      <c r="DB25" s="134" t="s">
        <v>1807</v>
      </c>
      <c r="DC25" s="134">
        <v>0.02</v>
      </c>
      <c r="DD25" s="134">
        <v>0</v>
      </c>
      <c r="DE25" s="134">
        <v>0</v>
      </c>
      <c r="DF25" s="134" t="s">
        <v>1803</v>
      </c>
      <c r="DG25" s="127" t="s">
        <v>774</v>
      </c>
      <c r="DH25" s="127" t="s">
        <v>779</v>
      </c>
      <c r="DI25" s="134" t="s">
        <v>1810</v>
      </c>
      <c r="DJ25" s="127" t="s">
        <v>1343</v>
      </c>
      <c r="DK25" s="134">
        <v>0</v>
      </c>
      <c r="DL25" s="127">
        <v>0</v>
      </c>
      <c r="DM25" s="127" t="s">
        <v>301</v>
      </c>
      <c r="DN25" s="127" t="s">
        <v>301</v>
      </c>
      <c r="DO25" s="127" t="s">
        <v>301</v>
      </c>
      <c r="DP25" s="134" t="s">
        <v>734</v>
      </c>
      <c r="DQ25" s="134">
        <v>0</v>
      </c>
      <c r="DR25" s="134" t="s">
        <v>734</v>
      </c>
      <c r="DS25" s="134">
        <v>0</v>
      </c>
      <c r="DT25" s="134" t="s">
        <v>734</v>
      </c>
      <c r="DU25" s="134" t="s">
        <v>734</v>
      </c>
      <c r="DV25" s="134" t="s">
        <v>734</v>
      </c>
      <c r="DW25" s="134">
        <v>0</v>
      </c>
      <c r="DX25" s="127">
        <v>0</v>
      </c>
      <c r="DY25" s="127">
        <v>0</v>
      </c>
      <c r="DZ25" s="127">
        <v>0</v>
      </c>
      <c r="EA25" t="s">
        <v>1342</v>
      </c>
      <c r="EB25" t="s">
        <v>714</v>
      </c>
      <c r="EC25" t="s">
        <v>1342</v>
      </c>
      <c r="ED25" s="127" t="s">
        <v>720</v>
      </c>
      <c r="EE25" t="s">
        <v>1343</v>
      </c>
      <c r="EF25" s="134">
        <v>0</v>
      </c>
      <c r="EG25" s="127" t="s">
        <v>300</v>
      </c>
      <c r="EH25" t="s">
        <v>1342</v>
      </c>
      <c r="EI25" s="126" t="s">
        <v>1102</v>
      </c>
      <c r="EJ25" s="134">
        <v>650</v>
      </c>
      <c r="EK25" s="134">
        <v>650</v>
      </c>
      <c r="EL25" s="134">
        <v>0</v>
      </c>
      <c r="EM25" s="134">
        <v>0</v>
      </c>
      <c r="EN25" s="134">
        <v>0</v>
      </c>
      <c r="EO25" s="134">
        <v>0</v>
      </c>
      <c r="EP25" s="134">
        <v>24</v>
      </c>
      <c r="EQ25" s="134">
        <v>3</v>
      </c>
      <c r="ER25" s="134">
        <v>500</v>
      </c>
      <c r="ES25" s="134" t="s">
        <v>1812</v>
      </c>
      <c r="ET25" s="127" t="s">
        <v>254</v>
      </c>
    </row>
    <row r="26" spans="1:150" ht="12.6" customHeight="1" x14ac:dyDescent="0.25">
      <c r="A26" t="s">
        <v>291</v>
      </c>
      <c r="B26" t="s">
        <v>1774</v>
      </c>
      <c r="C26" t="s">
        <v>292</v>
      </c>
      <c r="D26" t="s">
        <v>1775</v>
      </c>
      <c r="E26" t="s">
        <v>1895</v>
      </c>
      <c r="F26" t="s">
        <v>129</v>
      </c>
      <c r="G26" t="s">
        <v>293</v>
      </c>
      <c r="I26" t="s">
        <v>713</v>
      </c>
      <c r="K26" t="s">
        <v>1343</v>
      </c>
      <c r="L26" s="126" t="s">
        <v>714</v>
      </c>
      <c r="M26" s="126" t="s">
        <v>925</v>
      </c>
      <c r="N26" t="s">
        <v>718</v>
      </c>
      <c r="O26" t="s">
        <v>718</v>
      </c>
      <c r="P26" t="s">
        <v>254</v>
      </c>
      <c r="Q26" s="126" t="s">
        <v>721</v>
      </c>
      <c r="R26" s="126" t="s">
        <v>933</v>
      </c>
      <c r="S26" s="126" t="s">
        <v>938</v>
      </c>
      <c r="T26" t="s">
        <v>254</v>
      </c>
      <c r="U26" t="s">
        <v>254</v>
      </c>
      <c r="V26" t="s">
        <v>1342</v>
      </c>
      <c r="W26" s="127" t="s">
        <v>718</v>
      </c>
      <c r="X26" t="s">
        <v>718</v>
      </c>
      <c r="Y26" t="s">
        <v>942</v>
      </c>
      <c r="Z26" t="s">
        <v>950</v>
      </c>
      <c r="AA26" t="s">
        <v>1343</v>
      </c>
      <c r="AB26" t="s">
        <v>727</v>
      </c>
      <c r="AC26" t="s">
        <v>727</v>
      </c>
      <c r="AD26" t="s">
        <v>727</v>
      </c>
      <c r="AE26" t="s">
        <v>727</v>
      </c>
      <c r="AF26" t="s">
        <v>727</v>
      </c>
      <c r="AG26" t="s">
        <v>734</v>
      </c>
      <c r="AH26" t="s">
        <v>1776</v>
      </c>
      <c r="AI26" t="s">
        <v>489</v>
      </c>
      <c r="AJ26" t="s">
        <v>954</v>
      </c>
      <c r="AK26" s="126" t="s">
        <v>966</v>
      </c>
      <c r="AL26" t="s">
        <v>489</v>
      </c>
      <c r="AM26" t="s">
        <v>718</v>
      </c>
      <c r="AN26" t="s">
        <v>718</v>
      </c>
      <c r="AO26" t="s">
        <v>718</v>
      </c>
      <c r="AP26" t="s">
        <v>733</v>
      </c>
      <c r="AQ26" t="s">
        <v>734</v>
      </c>
      <c r="AR26" t="s">
        <v>718</v>
      </c>
      <c r="AS26" t="s">
        <v>720</v>
      </c>
      <c r="AT26" t="s">
        <v>718</v>
      </c>
      <c r="AU26" t="s">
        <v>718</v>
      </c>
      <c r="AV26" t="s">
        <v>718</v>
      </c>
      <c r="AW26" t="s">
        <v>718</v>
      </c>
      <c r="AX26" t="s">
        <v>718</v>
      </c>
      <c r="AY26" t="s">
        <v>718</v>
      </c>
      <c r="AZ26" t="s">
        <v>718</v>
      </c>
      <c r="BA26" t="s">
        <v>720</v>
      </c>
      <c r="BB26" t="s">
        <v>720</v>
      </c>
      <c r="BC26" t="s">
        <v>718</v>
      </c>
      <c r="BD26" t="s">
        <v>719</v>
      </c>
      <c r="BE26" t="s">
        <v>733</v>
      </c>
      <c r="BF26" t="s">
        <v>734</v>
      </c>
      <c r="BG26" t="s">
        <v>718</v>
      </c>
      <c r="BH26" t="s">
        <v>718</v>
      </c>
      <c r="BI26" t="s">
        <v>718</v>
      </c>
      <c r="BJ26" t="s">
        <v>718</v>
      </c>
      <c r="BK26" t="s">
        <v>718</v>
      </c>
      <c r="BL26" t="s">
        <v>718</v>
      </c>
      <c r="BM26" t="s">
        <v>720</v>
      </c>
      <c r="BN26" t="s">
        <v>720</v>
      </c>
      <c r="BO26" t="s">
        <v>720</v>
      </c>
      <c r="BP26" t="s">
        <v>733</v>
      </c>
      <c r="BQ26" t="s">
        <v>734</v>
      </c>
      <c r="BR26" t="s">
        <v>718</v>
      </c>
      <c r="BS26" t="s">
        <v>718</v>
      </c>
      <c r="BT26" t="s">
        <v>733</v>
      </c>
      <c r="BU26" t="s">
        <v>734</v>
      </c>
      <c r="BW26" t="s">
        <v>1777</v>
      </c>
      <c r="BX26" t="s">
        <v>1342</v>
      </c>
      <c r="BY26" t="s">
        <v>743</v>
      </c>
      <c r="BZ26" t="s">
        <v>744</v>
      </c>
      <c r="CA26" s="126" t="s">
        <v>746</v>
      </c>
      <c r="CB26" s="126" t="s">
        <v>748</v>
      </c>
      <c r="CC26" t="s">
        <v>42</v>
      </c>
      <c r="CD26" t="s">
        <v>2</v>
      </c>
      <c r="CE26" t="s">
        <v>752</v>
      </c>
      <c r="CF26" s="126" t="s">
        <v>997</v>
      </c>
      <c r="CG26" s="126" t="s">
        <v>1033</v>
      </c>
      <c r="CH26">
        <v>1200</v>
      </c>
      <c r="CI26">
        <v>0</v>
      </c>
      <c r="CJ26">
        <v>1.3</v>
      </c>
      <c r="CK26" t="s">
        <v>585</v>
      </c>
      <c r="CL26">
        <v>0</v>
      </c>
      <c r="CM26">
        <v>0</v>
      </c>
      <c r="CN26">
        <v>0</v>
      </c>
      <c r="CO26" t="s">
        <v>603</v>
      </c>
      <c r="CP26" t="s">
        <v>773</v>
      </c>
      <c r="CQ26" t="s">
        <v>1060</v>
      </c>
      <c r="CR26">
        <v>0</v>
      </c>
      <c r="CS26" t="s">
        <v>1343</v>
      </c>
      <c r="CT26">
        <v>0</v>
      </c>
      <c r="CU26" t="s">
        <v>2</v>
      </c>
      <c r="CV26" t="s">
        <v>301</v>
      </c>
      <c r="CW26" s="126" t="s">
        <v>301</v>
      </c>
      <c r="CX26" s="126" t="s">
        <v>301</v>
      </c>
      <c r="CY26" t="s">
        <v>734</v>
      </c>
      <c r="CZ26">
        <v>0</v>
      </c>
      <c r="DA26" t="s">
        <v>734</v>
      </c>
      <c r="DB26">
        <v>0</v>
      </c>
      <c r="DC26" t="s">
        <v>734</v>
      </c>
      <c r="DD26" t="s">
        <v>734</v>
      </c>
      <c r="DE26" t="s">
        <v>734</v>
      </c>
      <c r="DF26">
        <v>0</v>
      </c>
      <c r="DG26">
        <v>0</v>
      </c>
      <c r="DH26">
        <v>0</v>
      </c>
      <c r="DI26">
        <v>0</v>
      </c>
      <c r="DJ26">
        <v>0</v>
      </c>
      <c r="DK26">
        <v>0</v>
      </c>
      <c r="DL26">
        <v>0</v>
      </c>
      <c r="DM26" t="s">
        <v>301</v>
      </c>
      <c r="DN26" t="s">
        <v>301</v>
      </c>
      <c r="DO26" t="s">
        <v>301</v>
      </c>
      <c r="DP26" t="s">
        <v>734</v>
      </c>
      <c r="DQ26">
        <v>0</v>
      </c>
      <c r="DR26" t="s">
        <v>734</v>
      </c>
      <c r="DS26">
        <v>0</v>
      </c>
      <c r="DT26" t="s">
        <v>734</v>
      </c>
      <c r="DU26" t="s">
        <v>734</v>
      </c>
      <c r="DV26" t="s">
        <v>734</v>
      </c>
      <c r="DW26">
        <v>0</v>
      </c>
      <c r="DX26">
        <v>0</v>
      </c>
      <c r="DY26">
        <v>0</v>
      </c>
      <c r="DZ26">
        <v>0</v>
      </c>
      <c r="EA26" t="s">
        <v>1342</v>
      </c>
      <c r="EB26" t="s">
        <v>714</v>
      </c>
      <c r="EC26" t="s">
        <v>782</v>
      </c>
      <c r="ED26" t="s">
        <v>714</v>
      </c>
      <c r="EE26" t="s">
        <v>1343</v>
      </c>
      <c r="EF26">
        <v>0</v>
      </c>
      <c r="EG26" t="s">
        <v>300</v>
      </c>
      <c r="EH26" t="s">
        <v>1342</v>
      </c>
      <c r="EI26" t="s">
        <v>1101</v>
      </c>
      <c r="EJ26">
        <v>650</v>
      </c>
      <c r="EK26">
        <v>500</v>
      </c>
      <c r="EL26">
        <v>150</v>
      </c>
      <c r="EM26">
        <v>0</v>
      </c>
      <c r="EN26">
        <v>3</v>
      </c>
      <c r="EO26">
        <v>6</v>
      </c>
      <c r="EP26">
        <v>6</v>
      </c>
      <c r="EQ26">
        <v>3</v>
      </c>
      <c r="ER26" t="s">
        <v>784</v>
      </c>
      <c r="ES26" s="126" t="s">
        <v>1778</v>
      </c>
      <c r="ET26" s="127" t="s">
        <v>254</v>
      </c>
    </row>
    <row r="27" spans="1:150" ht="12.6" customHeight="1" x14ac:dyDescent="0.25">
      <c r="A27" t="s">
        <v>1558</v>
      </c>
      <c r="B27" t="s">
        <v>254</v>
      </c>
      <c r="C27" t="s">
        <v>1559</v>
      </c>
      <c r="D27" t="s">
        <v>1560</v>
      </c>
      <c r="E27" t="s">
        <v>1561</v>
      </c>
      <c r="F27" t="s">
        <v>129</v>
      </c>
      <c r="G27" t="s">
        <v>1562</v>
      </c>
      <c r="I27" t="s">
        <v>713</v>
      </c>
      <c r="L27" s="126" t="s">
        <v>714</v>
      </c>
      <c r="M27" s="126" t="s">
        <v>1112</v>
      </c>
      <c r="N27" t="s">
        <v>718</v>
      </c>
      <c r="O27" t="s">
        <v>718</v>
      </c>
      <c r="P27" t="s">
        <v>254</v>
      </c>
      <c r="Q27" s="126" t="s">
        <v>1563</v>
      </c>
      <c r="R27" s="126" t="s">
        <v>932</v>
      </c>
      <c r="S27" s="126" t="s">
        <v>939</v>
      </c>
      <c r="T27" t="s">
        <v>254</v>
      </c>
      <c r="U27" s="126" t="s">
        <v>1651</v>
      </c>
      <c r="V27" t="s">
        <v>1342</v>
      </c>
      <c r="W27" t="s">
        <v>718</v>
      </c>
      <c r="X27" t="s">
        <v>718</v>
      </c>
      <c r="Y27" t="s">
        <v>942</v>
      </c>
      <c r="Z27" t="s">
        <v>947</v>
      </c>
      <c r="AA27" t="s">
        <v>1342</v>
      </c>
      <c r="AB27" t="s">
        <v>718</v>
      </c>
      <c r="AC27" t="s">
        <v>718</v>
      </c>
      <c r="AD27" t="s">
        <v>718</v>
      </c>
      <c r="AE27" t="s">
        <v>718</v>
      </c>
      <c r="AF27" t="s">
        <v>718</v>
      </c>
      <c r="AG27" t="s">
        <v>734</v>
      </c>
      <c r="AH27" t="s">
        <v>1565</v>
      </c>
      <c r="AI27" t="s">
        <v>1643</v>
      </c>
      <c r="AJ27" t="s">
        <v>1566</v>
      </c>
      <c r="AK27" s="126" t="s">
        <v>966</v>
      </c>
      <c r="AL27" t="s">
        <v>1644</v>
      </c>
      <c r="AM27" t="s">
        <v>718</v>
      </c>
      <c r="AN27" t="s">
        <v>718</v>
      </c>
      <c r="AO27" t="s">
        <v>718</v>
      </c>
      <c r="AP27" t="s">
        <v>718</v>
      </c>
      <c r="AQ27" t="s">
        <v>1646</v>
      </c>
      <c r="AR27" t="s">
        <v>718</v>
      </c>
      <c r="AS27" t="s">
        <v>718</v>
      </c>
      <c r="AT27" t="s">
        <v>718</v>
      </c>
      <c r="AU27" t="s">
        <v>718</v>
      </c>
      <c r="AV27" t="s">
        <v>718</v>
      </c>
      <c r="AW27" t="s">
        <v>718</v>
      </c>
      <c r="AX27" t="s">
        <v>719</v>
      </c>
      <c r="AY27" t="s">
        <v>718</v>
      </c>
      <c r="AZ27" t="s">
        <v>718</v>
      </c>
      <c r="BA27" t="s">
        <v>718</v>
      </c>
      <c r="BB27" t="s">
        <v>718</v>
      </c>
      <c r="BC27" t="s">
        <v>728</v>
      </c>
      <c r="BD27" t="s">
        <v>728</v>
      </c>
      <c r="BE27" t="s">
        <v>718</v>
      </c>
      <c r="BF27" t="s">
        <v>1652</v>
      </c>
      <c r="BG27" t="s">
        <v>718</v>
      </c>
      <c r="BH27" t="s">
        <v>718</v>
      </c>
      <c r="BI27" t="s">
        <v>718</v>
      </c>
      <c r="BJ27" t="s">
        <v>718</v>
      </c>
      <c r="BK27" t="s">
        <v>718</v>
      </c>
      <c r="BL27" t="s">
        <v>718</v>
      </c>
      <c r="BM27" t="s">
        <v>720</v>
      </c>
      <c r="BN27" t="s">
        <v>718</v>
      </c>
      <c r="BO27" t="s">
        <v>718</v>
      </c>
      <c r="BP27" t="s">
        <v>718</v>
      </c>
      <c r="BQ27" t="s">
        <v>1649</v>
      </c>
      <c r="BR27" t="s">
        <v>728</v>
      </c>
      <c r="BS27" t="s">
        <v>728</v>
      </c>
      <c r="BT27" t="s">
        <v>733</v>
      </c>
      <c r="BU27" t="s">
        <v>301</v>
      </c>
      <c r="BV27" s="129" t="s">
        <v>1647</v>
      </c>
      <c r="BW27">
        <v>0</v>
      </c>
      <c r="BX27" t="s">
        <v>1342</v>
      </c>
      <c r="BY27" t="s">
        <v>743</v>
      </c>
      <c r="BZ27" t="s">
        <v>744</v>
      </c>
      <c r="CA27" s="126" t="s">
        <v>746</v>
      </c>
      <c r="CB27" s="126" t="s">
        <v>974</v>
      </c>
      <c r="CC27" t="s">
        <v>42</v>
      </c>
      <c r="CD27" t="s">
        <v>2</v>
      </c>
      <c r="CE27" t="s">
        <v>753</v>
      </c>
      <c r="CF27" s="126" t="s">
        <v>1567</v>
      </c>
      <c r="CG27" s="126" t="s">
        <v>1568</v>
      </c>
      <c r="CH27">
        <v>0</v>
      </c>
      <c r="CI27" t="s">
        <v>1654</v>
      </c>
      <c r="CJ27">
        <v>2</v>
      </c>
      <c r="CK27" t="s">
        <v>1564</v>
      </c>
      <c r="CL27">
        <v>0.01</v>
      </c>
      <c r="CM27">
        <v>0</v>
      </c>
      <c r="CN27">
        <v>0</v>
      </c>
      <c r="CO27">
        <v>0</v>
      </c>
      <c r="CP27" s="126" t="s">
        <v>1650</v>
      </c>
      <c r="CQ27" t="s">
        <v>1061</v>
      </c>
      <c r="CR27" t="s">
        <v>1655</v>
      </c>
      <c r="CS27" t="s">
        <v>1343</v>
      </c>
      <c r="CT27">
        <v>0</v>
      </c>
      <c r="CU27" t="s">
        <v>2</v>
      </c>
      <c r="CV27" t="s">
        <v>301</v>
      </c>
      <c r="CW27" s="126" t="s">
        <v>301</v>
      </c>
      <c r="CX27" s="126" t="s">
        <v>301</v>
      </c>
      <c r="CY27" t="s">
        <v>734</v>
      </c>
      <c r="CZ27">
        <v>0</v>
      </c>
      <c r="DA27" t="s">
        <v>734</v>
      </c>
      <c r="DB27">
        <v>0</v>
      </c>
      <c r="DC27" t="s">
        <v>734</v>
      </c>
      <c r="DD27" t="s">
        <v>734</v>
      </c>
      <c r="DE27" t="s">
        <v>734</v>
      </c>
      <c r="DF27">
        <v>0</v>
      </c>
      <c r="DG27">
        <v>0</v>
      </c>
      <c r="DH27">
        <v>0</v>
      </c>
      <c r="DI27">
        <v>0</v>
      </c>
      <c r="DJ27">
        <v>0</v>
      </c>
      <c r="DK27">
        <v>0</v>
      </c>
      <c r="DL27">
        <v>0</v>
      </c>
      <c r="DM27" t="s">
        <v>301</v>
      </c>
      <c r="DN27" t="s">
        <v>301</v>
      </c>
      <c r="DO27" t="s">
        <v>301</v>
      </c>
      <c r="DP27" t="s">
        <v>734</v>
      </c>
      <c r="DQ27">
        <v>0</v>
      </c>
      <c r="DR27" t="s">
        <v>734</v>
      </c>
      <c r="DS27">
        <v>0</v>
      </c>
      <c r="DT27" t="s">
        <v>734</v>
      </c>
      <c r="DU27" t="s">
        <v>734</v>
      </c>
      <c r="DV27" t="s">
        <v>734</v>
      </c>
      <c r="DW27">
        <v>0</v>
      </c>
      <c r="DX27">
        <v>0</v>
      </c>
      <c r="DY27">
        <v>0</v>
      </c>
      <c r="DZ27">
        <v>0</v>
      </c>
      <c r="EA27" t="s">
        <v>1343</v>
      </c>
      <c r="EB27" s="126" t="s">
        <v>720</v>
      </c>
      <c r="EC27" t="s">
        <v>301</v>
      </c>
      <c r="ED27" s="126" t="s">
        <v>720</v>
      </c>
      <c r="EE27">
        <v>0</v>
      </c>
      <c r="EF27">
        <v>0</v>
      </c>
      <c r="EG27" t="s">
        <v>1343</v>
      </c>
      <c r="EH27" t="s">
        <v>1342</v>
      </c>
      <c r="EI27" t="s">
        <v>1101</v>
      </c>
      <c r="EJ27">
        <v>4300</v>
      </c>
      <c r="EK27">
        <v>2850</v>
      </c>
      <c r="EL27">
        <v>1025</v>
      </c>
      <c r="EM27">
        <v>375</v>
      </c>
      <c r="EN27">
        <v>0</v>
      </c>
      <c r="EO27">
        <v>0</v>
      </c>
      <c r="EP27">
        <v>0</v>
      </c>
      <c r="EQ27">
        <v>0</v>
      </c>
      <c r="ER27" t="s">
        <v>784</v>
      </c>
      <c r="ES27" s="126" t="s">
        <v>1569</v>
      </c>
      <c r="ET27" s="127" t="s">
        <v>254</v>
      </c>
    </row>
    <row r="28" spans="1:150" ht="12.6" customHeight="1" x14ac:dyDescent="0.25">
      <c r="A28" t="s">
        <v>1782</v>
      </c>
      <c r="B28" t="s">
        <v>110</v>
      </c>
      <c r="C28" t="s">
        <v>1786</v>
      </c>
      <c r="D28" t="s">
        <v>1780</v>
      </c>
      <c r="E28" t="s">
        <v>109</v>
      </c>
      <c r="F28" t="s">
        <v>129</v>
      </c>
      <c r="G28" t="s">
        <v>111</v>
      </c>
      <c r="I28" t="s">
        <v>692</v>
      </c>
      <c r="K28" t="s">
        <v>1342</v>
      </c>
      <c r="L28" s="126" t="s">
        <v>714</v>
      </c>
      <c r="M28" s="126" t="s">
        <v>926</v>
      </c>
      <c r="N28" t="s">
        <v>720</v>
      </c>
      <c r="O28" t="s">
        <v>718</v>
      </c>
      <c r="P28" t="s">
        <v>254</v>
      </c>
      <c r="Q28" t="s">
        <v>1139</v>
      </c>
      <c r="R28" s="126" t="s">
        <v>930</v>
      </c>
      <c r="S28" s="126" t="s">
        <v>935</v>
      </c>
      <c r="T28" t="s">
        <v>435</v>
      </c>
      <c r="U28" t="s">
        <v>451</v>
      </c>
      <c r="V28" t="s">
        <v>1342</v>
      </c>
      <c r="W28" t="s">
        <v>720</v>
      </c>
      <c r="X28" t="s">
        <v>718</v>
      </c>
      <c r="Y28" s="126" t="s">
        <v>729</v>
      </c>
      <c r="Z28" t="s">
        <v>731</v>
      </c>
      <c r="AA28" t="s">
        <v>1343</v>
      </c>
      <c r="AB28" t="s">
        <v>720</v>
      </c>
      <c r="AC28" t="s">
        <v>720</v>
      </c>
      <c r="AD28" t="s">
        <v>720</v>
      </c>
      <c r="AE28" t="s">
        <v>720</v>
      </c>
      <c r="AF28" t="s">
        <v>733</v>
      </c>
      <c r="AG28" t="s">
        <v>734</v>
      </c>
      <c r="AH28" t="s">
        <v>735</v>
      </c>
      <c r="AI28" t="s">
        <v>1373</v>
      </c>
      <c r="AJ28" t="s">
        <v>953</v>
      </c>
      <c r="AK28" t="s">
        <v>735</v>
      </c>
      <c r="AL28" t="s">
        <v>254</v>
      </c>
      <c r="AM28" t="s">
        <v>718</v>
      </c>
      <c r="AN28" t="s">
        <v>719</v>
      </c>
      <c r="AO28" t="s">
        <v>718</v>
      </c>
      <c r="AP28" t="s">
        <v>733</v>
      </c>
      <c r="AQ28" t="s">
        <v>734</v>
      </c>
      <c r="AR28" t="s">
        <v>720</v>
      </c>
      <c r="AS28" t="s">
        <v>720</v>
      </c>
      <c r="AT28" t="s">
        <v>720</v>
      </c>
      <c r="AU28" t="s">
        <v>720</v>
      </c>
      <c r="AV28" t="s">
        <v>718</v>
      </c>
      <c r="AW28" t="s">
        <v>718</v>
      </c>
      <c r="AX28" t="s">
        <v>718</v>
      </c>
      <c r="AY28" t="s">
        <v>718</v>
      </c>
      <c r="AZ28" t="s">
        <v>728</v>
      </c>
      <c r="BA28" t="s">
        <v>718</v>
      </c>
      <c r="BB28" t="s">
        <v>718</v>
      </c>
      <c r="BC28" t="s">
        <v>718</v>
      </c>
      <c r="BD28" t="s">
        <v>720</v>
      </c>
      <c r="BE28" t="s">
        <v>733</v>
      </c>
      <c r="BF28" t="s">
        <v>734</v>
      </c>
      <c r="BG28" t="s">
        <v>718</v>
      </c>
      <c r="BH28" t="s">
        <v>718</v>
      </c>
      <c r="BI28" t="s">
        <v>718</v>
      </c>
      <c r="BJ28" t="s">
        <v>718</v>
      </c>
      <c r="BK28" t="s">
        <v>718</v>
      </c>
      <c r="BL28" t="s">
        <v>718</v>
      </c>
      <c r="BM28" t="s">
        <v>718</v>
      </c>
      <c r="BN28" t="s">
        <v>718</v>
      </c>
      <c r="BO28" t="s">
        <v>718</v>
      </c>
      <c r="BP28" t="s">
        <v>733</v>
      </c>
      <c r="BQ28" t="s">
        <v>734</v>
      </c>
      <c r="BR28" t="s">
        <v>719</v>
      </c>
      <c r="BS28" t="s">
        <v>719</v>
      </c>
      <c r="BT28" t="s">
        <v>733</v>
      </c>
      <c r="BU28" t="s">
        <v>734</v>
      </c>
      <c r="BV28">
        <v>0</v>
      </c>
      <c r="BW28" t="s">
        <v>112</v>
      </c>
      <c r="BX28" t="s">
        <v>1343</v>
      </c>
      <c r="BY28" t="s">
        <v>742</v>
      </c>
      <c r="BZ28" t="s">
        <v>745</v>
      </c>
      <c r="CA28" t="s">
        <v>746</v>
      </c>
      <c r="CB28" t="s">
        <v>751</v>
      </c>
      <c r="CC28" t="s">
        <v>110</v>
      </c>
      <c r="CD28" t="s">
        <v>2</v>
      </c>
      <c r="CE28" t="s">
        <v>752</v>
      </c>
      <c r="CF28" s="126" t="s">
        <v>994</v>
      </c>
      <c r="CG28" s="126" t="s">
        <v>1031</v>
      </c>
      <c r="CH28">
        <v>1495</v>
      </c>
      <c r="CI28" s="126" t="s">
        <v>1784</v>
      </c>
      <c r="CJ28">
        <v>10</v>
      </c>
      <c r="CK28" t="s">
        <v>583</v>
      </c>
      <c r="CL28">
        <v>0</v>
      </c>
      <c r="CM28">
        <v>0</v>
      </c>
      <c r="CN28">
        <v>0</v>
      </c>
      <c r="CO28">
        <v>0</v>
      </c>
      <c r="CP28" t="s">
        <v>773</v>
      </c>
      <c r="CQ28" t="s">
        <v>779</v>
      </c>
      <c r="CR28">
        <v>0</v>
      </c>
      <c r="CS28" t="s">
        <v>1343</v>
      </c>
      <c r="CT28">
        <v>0</v>
      </c>
      <c r="CU28" t="s">
        <v>2</v>
      </c>
      <c r="CV28" t="s">
        <v>301</v>
      </c>
      <c r="CW28" s="126" t="s">
        <v>301</v>
      </c>
      <c r="CX28" s="126" t="s">
        <v>301</v>
      </c>
      <c r="CY28" t="s">
        <v>734</v>
      </c>
      <c r="CZ28">
        <v>0</v>
      </c>
      <c r="DA28" t="s">
        <v>734</v>
      </c>
      <c r="DB28">
        <v>0</v>
      </c>
      <c r="DC28" t="s">
        <v>734</v>
      </c>
      <c r="DD28" t="s">
        <v>734</v>
      </c>
      <c r="DE28" t="s">
        <v>734</v>
      </c>
      <c r="DF28">
        <v>0</v>
      </c>
      <c r="DG28">
        <v>0</v>
      </c>
      <c r="DH28">
        <v>0</v>
      </c>
      <c r="DI28">
        <v>0</v>
      </c>
      <c r="DJ28">
        <v>0</v>
      </c>
      <c r="DK28">
        <v>0</v>
      </c>
      <c r="DL28">
        <v>0</v>
      </c>
      <c r="DM28" t="s">
        <v>301</v>
      </c>
      <c r="DN28" s="126" t="s">
        <v>301</v>
      </c>
      <c r="DO28" s="126" t="s">
        <v>301</v>
      </c>
      <c r="DP28" t="s">
        <v>734</v>
      </c>
      <c r="DQ28">
        <v>0</v>
      </c>
      <c r="DR28" t="s">
        <v>734</v>
      </c>
      <c r="DS28">
        <v>0</v>
      </c>
      <c r="DT28" t="s">
        <v>734</v>
      </c>
      <c r="DU28" t="s">
        <v>734</v>
      </c>
      <c r="DV28" t="s">
        <v>734</v>
      </c>
      <c r="DW28">
        <v>0</v>
      </c>
      <c r="DX28">
        <v>0</v>
      </c>
      <c r="DY28">
        <v>0</v>
      </c>
      <c r="DZ28">
        <v>0</v>
      </c>
      <c r="EA28" t="s">
        <v>1342</v>
      </c>
      <c r="EB28" t="s">
        <v>720</v>
      </c>
      <c r="EC28" t="s">
        <v>1342</v>
      </c>
      <c r="ED28" t="s">
        <v>720</v>
      </c>
      <c r="EE28" t="s">
        <v>1343</v>
      </c>
      <c r="EF28">
        <v>0</v>
      </c>
      <c r="EG28" s="126" t="s">
        <v>108</v>
      </c>
      <c r="EH28" t="s">
        <v>1343</v>
      </c>
      <c r="EI28" s="126" t="s">
        <v>301</v>
      </c>
      <c r="EJ28">
        <v>80</v>
      </c>
      <c r="EK28">
        <v>80</v>
      </c>
      <c r="EL28">
        <v>0</v>
      </c>
      <c r="EM28">
        <v>0</v>
      </c>
      <c r="EN28">
        <v>5</v>
      </c>
      <c r="EO28">
        <v>12</v>
      </c>
      <c r="EP28">
        <v>12</v>
      </c>
      <c r="EQ28">
        <v>3</v>
      </c>
      <c r="ER28">
        <v>250</v>
      </c>
      <c r="ES28" s="126" t="s">
        <v>666</v>
      </c>
      <c r="ET28" s="127" t="s">
        <v>1781</v>
      </c>
    </row>
    <row r="29" spans="1:150" ht="12.6" customHeight="1" x14ac:dyDescent="0.25">
      <c r="A29" t="s">
        <v>100</v>
      </c>
      <c r="B29" t="s">
        <v>101</v>
      </c>
      <c r="C29" s="129" t="s">
        <v>1482</v>
      </c>
      <c r="D29" t="s">
        <v>102</v>
      </c>
      <c r="E29" t="s">
        <v>301</v>
      </c>
      <c r="F29" t="s">
        <v>129</v>
      </c>
      <c r="G29" t="s">
        <v>691</v>
      </c>
      <c r="I29" t="s">
        <v>923</v>
      </c>
      <c r="K29" t="s">
        <v>1342</v>
      </c>
      <c r="L29" s="126" t="s">
        <v>714</v>
      </c>
      <c r="M29" s="126" t="s">
        <v>1112</v>
      </c>
      <c r="N29" t="s">
        <v>719</v>
      </c>
      <c r="O29" t="s">
        <v>718</v>
      </c>
      <c r="P29" t="s">
        <v>254</v>
      </c>
      <c r="Q29" t="s">
        <v>721</v>
      </c>
      <c r="R29" s="126" t="s">
        <v>929</v>
      </c>
      <c r="S29" s="126" t="s">
        <v>724</v>
      </c>
      <c r="T29" t="s">
        <v>434</v>
      </c>
      <c r="U29" t="s">
        <v>453</v>
      </c>
      <c r="V29" t="s">
        <v>1342</v>
      </c>
      <c r="W29" t="s">
        <v>720</v>
      </c>
      <c r="X29" t="s">
        <v>718</v>
      </c>
      <c r="Y29" s="126" t="s">
        <v>942</v>
      </c>
      <c r="Z29" s="126" t="s">
        <v>732</v>
      </c>
      <c r="AA29" t="s">
        <v>1343</v>
      </c>
      <c r="AB29" t="s">
        <v>720</v>
      </c>
      <c r="AC29" t="s">
        <v>728</v>
      </c>
      <c r="AD29" t="s">
        <v>728</v>
      </c>
      <c r="AE29" t="s">
        <v>720</v>
      </c>
      <c r="AF29" t="s">
        <v>733</v>
      </c>
      <c r="AG29" t="s">
        <v>734</v>
      </c>
      <c r="AH29" t="s">
        <v>735</v>
      </c>
      <c r="AI29" t="s">
        <v>1698</v>
      </c>
      <c r="AJ29" s="126" t="s">
        <v>958</v>
      </c>
      <c r="AK29" t="s">
        <v>735</v>
      </c>
      <c r="AL29" t="s">
        <v>1699</v>
      </c>
      <c r="AM29" t="s">
        <v>718</v>
      </c>
      <c r="AN29" t="s">
        <v>718</v>
      </c>
      <c r="AO29" t="s">
        <v>728</v>
      </c>
      <c r="AP29" t="s">
        <v>733</v>
      </c>
      <c r="AQ29" t="s">
        <v>734</v>
      </c>
      <c r="AR29" t="s">
        <v>719</v>
      </c>
      <c r="AS29" t="s">
        <v>720</v>
      </c>
      <c r="AT29" t="s">
        <v>719</v>
      </c>
      <c r="AU29" t="s">
        <v>719</v>
      </c>
      <c r="AV29" t="s">
        <v>718</v>
      </c>
      <c r="AW29" t="s">
        <v>718</v>
      </c>
      <c r="AX29" t="s">
        <v>718</v>
      </c>
      <c r="AY29" t="s">
        <v>719</v>
      </c>
      <c r="AZ29" t="s">
        <v>719</v>
      </c>
      <c r="BA29" t="s">
        <v>718</v>
      </c>
      <c r="BB29" t="s">
        <v>718</v>
      </c>
      <c r="BC29" t="s">
        <v>728</v>
      </c>
      <c r="BD29" t="s">
        <v>720</v>
      </c>
      <c r="BE29" t="s">
        <v>733</v>
      </c>
      <c r="BF29" t="s">
        <v>734</v>
      </c>
      <c r="BG29" t="s">
        <v>718</v>
      </c>
      <c r="BH29" t="s">
        <v>718</v>
      </c>
      <c r="BI29" t="s">
        <v>718</v>
      </c>
      <c r="BJ29" t="s">
        <v>718</v>
      </c>
      <c r="BK29" t="s">
        <v>718</v>
      </c>
      <c r="BL29" t="s">
        <v>718</v>
      </c>
      <c r="BM29" t="s">
        <v>718</v>
      </c>
      <c r="BN29" t="s">
        <v>718</v>
      </c>
      <c r="BO29" t="s">
        <v>718</v>
      </c>
      <c r="BP29" t="s">
        <v>728</v>
      </c>
      <c r="BQ29" t="s">
        <v>734</v>
      </c>
      <c r="BR29" t="s">
        <v>719</v>
      </c>
      <c r="BS29" t="s">
        <v>728</v>
      </c>
      <c r="BT29" t="s">
        <v>728</v>
      </c>
      <c r="BU29" t="s">
        <v>734</v>
      </c>
      <c r="BV29">
        <v>0</v>
      </c>
      <c r="BW29" s="126" t="s">
        <v>1700</v>
      </c>
      <c r="BX29" t="s">
        <v>1342</v>
      </c>
      <c r="BY29" t="s">
        <v>743</v>
      </c>
      <c r="BZ29" t="s">
        <v>744</v>
      </c>
      <c r="CA29" s="127" t="s">
        <v>1130</v>
      </c>
      <c r="CB29" t="s">
        <v>751</v>
      </c>
      <c r="CC29">
        <v>0</v>
      </c>
      <c r="CD29" t="s">
        <v>2</v>
      </c>
      <c r="CE29" t="s">
        <v>301</v>
      </c>
      <c r="CF29" s="126" t="s">
        <v>301</v>
      </c>
      <c r="CG29" s="126" t="s">
        <v>301</v>
      </c>
      <c r="CH29" t="s">
        <v>734</v>
      </c>
      <c r="CI29">
        <v>0</v>
      </c>
      <c r="CJ29" t="s">
        <v>734</v>
      </c>
      <c r="CK29">
        <v>0</v>
      </c>
      <c r="CL29" t="s">
        <v>734</v>
      </c>
      <c r="CM29" t="s">
        <v>734</v>
      </c>
      <c r="CN29" t="s">
        <v>734</v>
      </c>
      <c r="CO29">
        <v>0</v>
      </c>
      <c r="CP29" t="s">
        <v>776</v>
      </c>
      <c r="CQ29" s="126" t="s">
        <v>778</v>
      </c>
      <c r="CR29">
        <v>0</v>
      </c>
      <c r="CS29" t="s">
        <v>1343</v>
      </c>
      <c r="CT29">
        <v>0</v>
      </c>
      <c r="CU29" t="s">
        <v>2</v>
      </c>
      <c r="CV29" t="s">
        <v>301</v>
      </c>
      <c r="CW29" t="s">
        <v>301</v>
      </c>
      <c r="CX29" t="s">
        <v>301</v>
      </c>
      <c r="CY29" t="s">
        <v>734</v>
      </c>
      <c r="CZ29">
        <v>0</v>
      </c>
      <c r="DA29" t="s">
        <v>734</v>
      </c>
      <c r="DB29">
        <v>0</v>
      </c>
      <c r="DC29" t="s">
        <v>734</v>
      </c>
      <c r="DD29" t="s">
        <v>734</v>
      </c>
      <c r="DE29" t="s">
        <v>734</v>
      </c>
      <c r="DF29">
        <v>0</v>
      </c>
      <c r="DG29">
        <v>0</v>
      </c>
      <c r="DH29">
        <v>0</v>
      </c>
      <c r="DI29">
        <v>0</v>
      </c>
      <c r="DJ29">
        <v>0</v>
      </c>
      <c r="DK29">
        <v>0</v>
      </c>
      <c r="DL29">
        <v>0</v>
      </c>
      <c r="DM29" t="s">
        <v>301</v>
      </c>
      <c r="DN29" t="s">
        <v>301</v>
      </c>
      <c r="DO29" t="s">
        <v>301</v>
      </c>
      <c r="DP29" t="s">
        <v>734</v>
      </c>
      <c r="DQ29">
        <v>0</v>
      </c>
      <c r="DR29" t="s">
        <v>734</v>
      </c>
      <c r="DS29">
        <v>0</v>
      </c>
      <c r="DT29" t="s">
        <v>734</v>
      </c>
      <c r="DU29" t="s">
        <v>734</v>
      </c>
      <c r="DV29" t="s">
        <v>734</v>
      </c>
      <c r="DW29">
        <v>0</v>
      </c>
      <c r="DX29">
        <v>0</v>
      </c>
      <c r="DY29">
        <v>0</v>
      </c>
      <c r="DZ29">
        <v>0</v>
      </c>
      <c r="EA29" t="s">
        <v>1342</v>
      </c>
      <c r="EB29" s="126" t="s">
        <v>714</v>
      </c>
      <c r="EC29" t="s">
        <v>1343</v>
      </c>
      <c r="ED29" s="126" t="s">
        <v>720</v>
      </c>
      <c r="EE29" t="s">
        <v>1343</v>
      </c>
      <c r="EF29">
        <v>0</v>
      </c>
      <c r="EG29" s="126" t="s">
        <v>1701</v>
      </c>
      <c r="EH29" t="s">
        <v>1343</v>
      </c>
      <c r="EI29" s="126" t="s">
        <v>301</v>
      </c>
      <c r="EJ29">
        <v>6800</v>
      </c>
      <c r="EK29">
        <v>6500</v>
      </c>
      <c r="EL29">
        <v>300</v>
      </c>
      <c r="EM29">
        <v>0</v>
      </c>
      <c r="EN29">
        <v>1</v>
      </c>
      <c r="EO29">
        <v>3</v>
      </c>
      <c r="EP29">
        <v>1</v>
      </c>
      <c r="EQ29">
        <v>3</v>
      </c>
      <c r="ER29">
        <v>999</v>
      </c>
      <c r="ES29" t="s">
        <v>668</v>
      </c>
      <c r="ET29" s="127" t="s">
        <v>254</v>
      </c>
    </row>
    <row r="30" spans="1:150" ht="12.6" customHeight="1" x14ac:dyDescent="0.25">
      <c r="A30" t="s">
        <v>1913</v>
      </c>
      <c r="B30" t="s">
        <v>113</v>
      </c>
      <c r="C30" s="128" t="s">
        <v>1914</v>
      </c>
      <c r="D30" t="s">
        <v>114</v>
      </c>
      <c r="E30" t="s">
        <v>1896</v>
      </c>
      <c r="F30" t="s">
        <v>129</v>
      </c>
      <c r="G30" t="s">
        <v>115</v>
      </c>
      <c r="I30" t="s">
        <v>713</v>
      </c>
      <c r="K30" t="s">
        <v>1343</v>
      </c>
      <c r="L30" s="126" t="s">
        <v>714</v>
      </c>
      <c r="M30" s="126" t="s">
        <v>1112</v>
      </c>
      <c r="N30" t="s">
        <v>718</v>
      </c>
      <c r="O30" t="s">
        <v>720</v>
      </c>
      <c r="P30" t="s">
        <v>254</v>
      </c>
      <c r="Q30" t="s">
        <v>721</v>
      </c>
      <c r="R30" s="126" t="s">
        <v>929</v>
      </c>
      <c r="S30" s="126" t="s">
        <v>724</v>
      </c>
      <c r="T30" t="s">
        <v>432</v>
      </c>
      <c r="U30" t="s">
        <v>454</v>
      </c>
      <c r="V30" t="s">
        <v>1342</v>
      </c>
      <c r="W30" t="s">
        <v>718</v>
      </c>
      <c r="X30" t="s">
        <v>727</v>
      </c>
      <c r="Y30" t="s">
        <v>729</v>
      </c>
      <c r="Z30" s="126" t="s">
        <v>731</v>
      </c>
      <c r="AA30" t="s">
        <v>1343</v>
      </c>
      <c r="AB30" t="s">
        <v>727</v>
      </c>
      <c r="AC30" t="s">
        <v>728</v>
      </c>
      <c r="AD30" t="s">
        <v>720</v>
      </c>
      <c r="AE30" t="s">
        <v>720</v>
      </c>
      <c r="AF30" t="s">
        <v>733</v>
      </c>
      <c r="AG30" t="s">
        <v>734</v>
      </c>
      <c r="AH30" t="s">
        <v>735</v>
      </c>
      <c r="AI30" t="s">
        <v>490</v>
      </c>
      <c r="AJ30" s="126" t="s">
        <v>500</v>
      </c>
      <c r="AK30" s="126" t="s">
        <v>741</v>
      </c>
      <c r="AL30" t="s">
        <v>511</v>
      </c>
      <c r="AM30" t="s">
        <v>718</v>
      </c>
      <c r="AN30" t="s">
        <v>718</v>
      </c>
      <c r="AO30" t="s">
        <v>728</v>
      </c>
      <c r="AP30" t="s">
        <v>733</v>
      </c>
      <c r="AQ30" t="s">
        <v>734</v>
      </c>
      <c r="AR30" t="s">
        <v>718</v>
      </c>
      <c r="AS30" t="s">
        <v>718</v>
      </c>
      <c r="AT30" t="s">
        <v>718</v>
      </c>
      <c r="AU30" t="s">
        <v>718</v>
      </c>
      <c r="AV30" t="s">
        <v>728</v>
      </c>
      <c r="AW30" t="s">
        <v>718</v>
      </c>
      <c r="AX30" t="s">
        <v>718</v>
      </c>
      <c r="AY30" t="s">
        <v>718</v>
      </c>
      <c r="AZ30" t="s">
        <v>718</v>
      </c>
      <c r="BA30" t="s">
        <v>718</v>
      </c>
      <c r="BB30" t="s">
        <v>718</v>
      </c>
      <c r="BC30" t="s">
        <v>718</v>
      </c>
      <c r="BD30" t="s">
        <v>728</v>
      </c>
      <c r="BE30" t="s">
        <v>733</v>
      </c>
      <c r="BF30" t="s">
        <v>734</v>
      </c>
      <c r="BG30" t="s">
        <v>720</v>
      </c>
      <c r="BH30" t="s">
        <v>718</v>
      </c>
      <c r="BI30" t="s">
        <v>728</v>
      </c>
      <c r="BJ30" t="s">
        <v>718</v>
      </c>
      <c r="BK30" t="s">
        <v>728</v>
      </c>
      <c r="BL30" t="s">
        <v>718</v>
      </c>
      <c r="BM30" t="s">
        <v>720</v>
      </c>
      <c r="BN30" t="s">
        <v>718</v>
      </c>
      <c r="BO30" t="s">
        <v>718</v>
      </c>
      <c r="BP30" t="s">
        <v>733</v>
      </c>
      <c r="BQ30" t="s">
        <v>734</v>
      </c>
      <c r="BR30" t="s">
        <v>718</v>
      </c>
      <c r="BS30" t="s">
        <v>719</v>
      </c>
      <c r="BT30" t="s">
        <v>733</v>
      </c>
      <c r="BU30" t="s">
        <v>734</v>
      </c>
      <c r="BV30">
        <v>0</v>
      </c>
      <c r="BW30" t="s">
        <v>116</v>
      </c>
      <c r="BX30" t="s">
        <v>1342</v>
      </c>
      <c r="BY30" t="s">
        <v>743</v>
      </c>
      <c r="BZ30" t="s">
        <v>744</v>
      </c>
      <c r="CA30" t="s">
        <v>746</v>
      </c>
      <c r="CB30" s="126" t="s">
        <v>748</v>
      </c>
      <c r="CC30" t="s">
        <v>117</v>
      </c>
      <c r="CD30" t="s">
        <v>2</v>
      </c>
      <c r="CE30" t="s">
        <v>753</v>
      </c>
      <c r="CF30" s="126" t="s">
        <v>998</v>
      </c>
      <c r="CG30" s="126" t="s">
        <v>1034</v>
      </c>
      <c r="CH30">
        <v>150</v>
      </c>
      <c r="CI30" s="126" t="s">
        <v>1376</v>
      </c>
      <c r="CJ30">
        <v>7.5</v>
      </c>
      <c r="CK30" t="s">
        <v>586</v>
      </c>
      <c r="CL30">
        <v>0</v>
      </c>
      <c r="CM30">
        <v>0</v>
      </c>
      <c r="CN30">
        <v>0</v>
      </c>
      <c r="CO30" t="s">
        <v>604</v>
      </c>
      <c r="CP30" s="126" t="s">
        <v>1349</v>
      </c>
      <c r="CQ30" t="s">
        <v>1061</v>
      </c>
      <c r="CR30">
        <v>0</v>
      </c>
      <c r="CS30" t="s">
        <v>1343</v>
      </c>
      <c r="CT30">
        <v>0</v>
      </c>
      <c r="CU30" t="s">
        <v>2</v>
      </c>
      <c r="CV30" t="s">
        <v>301</v>
      </c>
      <c r="CW30" s="126" t="s">
        <v>301</v>
      </c>
      <c r="CX30" s="126" t="s">
        <v>301</v>
      </c>
      <c r="CY30" t="s">
        <v>734</v>
      </c>
      <c r="CZ30" s="126">
        <v>0</v>
      </c>
      <c r="DA30" t="s">
        <v>734</v>
      </c>
      <c r="DB30">
        <v>0</v>
      </c>
      <c r="DC30" t="s">
        <v>734</v>
      </c>
      <c r="DD30" t="s">
        <v>734</v>
      </c>
      <c r="DE30" t="s">
        <v>734</v>
      </c>
      <c r="DF30">
        <v>0</v>
      </c>
      <c r="DG30">
        <v>0</v>
      </c>
      <c r="DH30">
        <v>0</v>
      </c>
      <c r="DI30">
        <v>0</v>
      </c>
      <c r="DJ30">
        <v>0</v>
      </c>
      <c r="DK30">
        <v>0</v>
      </c>
      <c r="DL30">
        <v>0</v>
      </c>
      <c r="DM30" t="s">
        <v>301</v>
      </c>
      <c r="DN30" t="s">
        <v>301</v>
      </c>
      <c r="DO30" t="s">
        <v>301</v>
      </c>
      <c r="DP30" t="s">
        <v>734</v>
      </c>
      <c r="DQ30">
        <v>0</v>
      </c>
      <c r="DR30" t="s">
        <v>734</v>
      </c>
      <c r="DS30">
        <v>0</v>
      </c>
      <c r="DT30" t="s">
        <v>734</v>
      </c>
      <c r="DU30" t="s">
        <v>734</v>
      </c>
      <c r="DV30" t="s">
        <v>734</v>
      </c>
      <c r="DW30">
        <v>0</v>
      </c>
      <c r="DX30">
        <v>0</v>
      </c>
      <c r="DY30">
        <v>0</v>
      </c>
      <c r="DZ30">
        <v>0</v>
      </c>
      <c r="EA30" t="s">
        <v>1342</v>
      </c>
      <c r="EB30" t="s">
        <v>714</v>
      </c>
      <c r="EC30" t="s">
        <v>782</v>
      </c>
      <c r="ED30" t="s">
        <v>720</v>
      </c>
      <c r="EE30" t="s">
        <v>649</v>
      </c>
      <c r="EF30">
        <v>0</v>
      </c>
      <c r="EG30" s="126" t="s">
        <v>300</v>
      </c>
      <c r="EH30" t="s">
        <v>1342</v>
      </c>
      <c r="EI30" s="126" t="s">
        <v>1108</v>
      </c>
      <c r="EJ30">
        <v>1000</v>
      </c>
      <c r="EK30">
        <v>800</v>
      </c>
      <c r="EL30">
        <v>180</v>
      </c>
      <c r="EM30">
        <v>20</v>
      </c>
      <c r="EN30">
        <v>1</v>
      </c>
      <c r="EO30">
        <v>1</v>
      </c>
      <c r="EP30">
        <v>1</v>
      </c>
      <c r="EQ30">
        <v>1</v>
      </c>
      <c r="ER30">
        <v>1000</v>
      </c>
      <c r="ES30" s="126" t="s">
        <v>669</v>
      </c>
      <c r="ET30" t="s">
        <v>254</v>
      </c>
    </row>
    <row r="31" spans="1:150" ht="12.6" customHeight="1" x14ac:dyDescent="0.25">
      <c r="A31" t="s">
        <v>197</v>
      </c>
      <c r="B31" t="s">
        <v>198</v>
      </c>
      <c r="C31" s="129" t="s">
        <v>1920</v>
      </c>
      <c r="D31" s="129" t="s">
        <v>1679</v>
      </c>
      <c r="E31" t="s">
        <v>1680</v>
      </c>
      <c r="F31" t="s">
        <v>129</v>
      </c>
      <c r="G31" t="s">
        <v>199</v>
      </c>
      <c r="I31" t="s">
        <v>700</v>
      </c>
      <c r="K31" t="s">
        <v>1342</v>
      </c>
      <c r="L31" s="126" t="s">
        <v>714</v>
      </c>
      <c r="M31" s="126" t="s">
        <v>1112</v>
      </c>
      <c r="N31" t="s">
        <v>718</v>
      </c>
      <c r="O31" t="s">
        <v>720</v>
      </c>
      <c r="P31" t="s">
        <v>254</v>
      </c>
      <c r="Q31" t="s">
        <v>721</v>
      </c>
      <c r="R31" s="126" t="s">
        <v>932</v>
      </c>
      <c r="S31" s="126" t="s">
        <v>725</v>
      </c>
      <c r="T31" t="s">
        <v>434</v>
      </c>
      <c r="U31" t="s">
        <v>455</v>
      </c>
      <c r="V31" t="s">
        <v>1342</v>
      </c>
      <c r="W31" t="s">
        <v>718</v>
      </c>
      <c r="X31" t="s">
        <v>718</v>
      </c>
      <c r="Y31" t="s">
        <v>942</v>
      </c>
      <c r="Z31" t="s">
        <v>947</v>
      </c>
      <c r="AA31" t="s">
        <v>1343</v>
      </c>
      <c r="AB31" t="s">
        <v>728</v>
      </c>
      <c r="AC31" t="s">
        <v>728</v>
      </c>
      <c r="AD31" t="s">
        <v>728</v>
      </c>
      <c r="AE31" t="s">
        <v>728</v>
      </c>
      <c r="AF31" t="s">
        <v>728</v>
      </c>
      <c r="AG31" t="s">
        <v>734</v>
      </c>
      <c r="AH31" t="s">
        <v>474</v>
      </c>
      <c r="AI31" t="s">
        <v>254</v>
      </c>
      <c r="AJ31" s="126" t="s">
        <v>954</v>
      </c>
      <c r="AK31" t="s">
        <v>968</v>
      </c>
      <c r="AL31" t="s">
        <v>254</v>
      </c>
      <c r="AM31" t="s">
        <v>728</v>
      </c>
      <c r="AN31" t="s">
        <v>718</v>
      </c>
      <c r="AO31" t="s">
        <v>728</v>
      </c>
      <c r="AP31" t="s">
        <v>733</v>
      </c>
      <c r="AQ31" t="s">
        <v>734</v>
      </c>
      <c r="AR31" t="s">
        <v>728</v>
      </c>
      <c r="AS31" t="s">
        <v>719</v>
      </c>
      <c r="AT31" t="s">
        <v>728</v>
      </c>
      <c r="AU31" t="s">
        <v>728</v>
      </c>
      <c r="AV31" t="s">
        <v>718</v>
      </c>
      <c r="AW31" t="s">
        <v>718</v>
      </c>
      <c r="AX31" t="s">
        <v>718</v>
      </c>
      <c r="AY31" t="s">
        <v>728</v>
      </c>
      <c r="AZ31" t="s">
        <v>728</v>
      </c>
      <c r="BA31" t="s">
        <v>728</v>
      </c>
      <c r="BB31" t="s">
        <v>728</v>
      </c>
      <c r="BC31" t="s">
        <v>728</v>
      </c>
      <c r="BD31" t="s">
        <v>728</v>
      </c>
      <c r="BE31" t="s">
        <v>733</v>
      </c>
      <c r="BF31" t="s">
        <v>734</v>
      </c>
      <c r="BG31" t="s">
        <v>728</v>
      </c>
      <c r="BH31" t="s">
        <v>720</v>
      </c>
      <c r="BI31" t="s">
        <v>728</v>
      </c>
      <c r="BJ31" t="s">
        <v>728</v>
      </c>
      <c r="BK31" t="s">
        <v>728</v>
      </c>
      <c r="BL31" t="s">
        <v>718</v>
      </c>
      <c r="BM31" t="s">
        <v>718</v>
      </c>
      <c r="BN31" t="s">
        <v>728</v>
      </c>
      <c r="BO31" t="s">
        <v>718</v>
      </c>
      <c r="BP31" t="s">
        <v>733</v>
      </c>
      <c r="BQ31" t="s">
        <v>734</v>
      </c>
      <c r="BR31" t="s">
        <v>720</v>
      </c>
      <c r="BS31" t="s">
        <v>720</v>
      </c>
      <c r="BT31" t="s">
        <v>733</v>
      </c>
      <c r="BU31" t="s">
        <v>734</v>
      </c>
      <c r="BV31">
        <v>0</v>
      </c>
      <c r="BW31">
        <v>0</v>
      </c>
      <c r="BX31" t="s">
        <v>1343</v>
      </c>
      <c r="BY31" t="s">
        <v>742</v>
      </c>
      <c r="BZ31" t="s">
        <v>745</v>
      </c>
      <c r="CA31" t="s">
        <v>746</v>
      </c>
      <c r="CB31" t="s">
        <v>976</v>
      </c>
      <c r="CC31" t="s">
        <v>254</v>
      </c>
      <c r="CD31" t="s">
        <v>2</v>
      </c>
      <c r="CE31" t="s">
        <v>753</v>
      </c>
      <c r="CF31" s="126" t="s">
        <v>999</v>
      </c>
      <c r="CG31" s="126" t="s">
        <v>771</v>
      </c>
      <c r="CH31">
        <v>0</v>
      </c>
      <c r="CI31" t="s">
        <v>561</v>
      </c>
      <c r="CJ31">
        <v>8.5</v>
      </c>
      <c r="CK31">
        <v>0</v>
      </c>
      <c r="CL31" t="s">
        <v>734</v>
      </c>
      <c r="CM31" t="s">
        <v>734</v>
      </c>
      <c r="CN31" t="s">
        <v>734</v>
      </c>
      <c r="CO31" t="s">
        <v>1681</v>
      </c>
      <c r="CP31" s="126" t="s">
        <v>774</v>
      </c>
      <c r="CQ31" s="126" t="s">
        <v>779</v>
      </c>
      <c r="CR31">
        <v>0</v>
      </c>
      <c r="CS31" t="s">
        <v>1343</v>
      </c>
      <c r="CT31">
        <v>0</v>
      </c>
      <c r="CU31" t="s">
        <v>2</v>
      </c>
      <c r="CV31" t="s">
        <v>301</v>
      </c>
      <c r="CW31" t="s">
        <v>301</v>
      </c>
      <c r="CX31" t="s">
        <v>301</v>
      </c>
      <c r="CY31" t="s">
        <v>734</v>
      </c>
      <c r="CZ31">
        <v>0</v>
      </c>
      <c r="DA31" t="s">
        <v>734</v>
      </c>
      <c r="DB31">
        <v>0</v>
      </c>
      <c r="DC31" t="s">
        <v>734</v>
      </c>
      <c r="DD31" t="s">
        <v>734</v>
      </c>
      <c r="DE31" t="s">
        <v>734</v>
      </c>
      <c r="DF31">
        <v>0</v>
      </c>
      <c r="DG31">
        <v>0</v>
      </c>
      <c r="DH31">
        <v>0</v>
      </c>
      <c r="DI31">
        <v>0</v>
      </c>
      <c r="DJ31">
        <v>0</v>
      </c>
      <c r="DK31">
        <v>0</v>
      </c>
      <c r="DL31">
        <v>0</v>
      </c>
      <c r="DM31" t="s">
        <v>301</v>
      </c>
      <c r="DN31" t="s">
        <v>301</v>
      </c>
      <c r="DO31" t="s">
        <v>301</v>
      </c>
      <c r="DP31" t="s">
        <v>734</v>
      </c>
      <c r="DQ31">
        <v>0</v>
      </c>
      <c r="DR31" t="s">
        <v>734</v>
      </c>
      <c r="DS31">
        <v>0</v>
      </c>
      <c r="DT31" t="s">
        <v>734</v>
      </c>
      <c r="DU31" t="s">
        <v>734</v>
      </c>
      <c r="DV31" t="s">
        <v>734</v>
      </c>
      <c r="DW31">
        <v>0</v>
      </c>
      <c r="DX31">
        <v>0</v>
      </c>
      <c r="DY31">
        <v>0</v>
      </c>
      <c r="DZ31">
        <v>0</v>
      </c>
      <c r="EA31" t="s">
        <v>1342</v>
      </c>
      <c r="EB31" s="126" t="s">
        <v>714</v>
      </c>
      <c r="EC31" t="s">
        <v>1343</v>
      </c>
      <c r="ED31" t="s">
        <v>720</v>
      </c>
      <c r="EE31" t="s">
        <v>1343</v>
      </c>
      <c r="EF31">
        <v>0</v>
      </c>
      <c r="EG31" s="126" t="s">
        <v>309</v>
      </c>
      <c r="EH31" t="s">
        <v>1343</v>
      </c>
      <c r="EI31" s="126" t="s">
        <v>301</v>
      </c>
      <c r="EJ31">
        <v>194</v>
      </c>
      <c r="EK31">
        <v>194</v>
      </c>
      <c r="EL31">
        <v>0</v>
      </c>
      <c r="EM31">
        <v>0</v>
      </c>
      <c r="EN31">
        <v>1</v>
      </c>
      <c r="EO31">
        <v>3</v>
      </c>
      <c r="EP31">
        <v>3</v>
      </c>
      <c r="EQ31">
        <v>3</v>
      </c>
      <c r="ER31">
        <v>500</v>
      </c>
      <c r="ES31" s="126" t="s">
        <v>1682</v>
      </c>
      <c r="ET31" s="127" t="s">
        <v>689</v>
      </c>
    </row>
    <row r="32" spans="1:150" ht="12.6" customHeight="1" x14ac:dyDescent="0.25">
      <c r="A32" t="s">
        <v>12</v>
      </c>
      <c r="B32" t="s">
        <v>13</v>
      </c>
      <c r="C32" t="s">
        <v>14</v>
      </c>
      <c r="D32" t="s">
        <v>11</v>
      </c>
      <c r="E32" t="s">
        <v>15</v>
      </c>
      <c r="F32" t="s">
        <v>129</v>
      </c>
      <c r="G32" t="s">
        <v>16</v>
      </c>
      <c r="I32" t="s">
        <v>713</v>
      </c>
      <c r="K32" t="s">
        <v>1343</v>
      </c>
      <c r="L32" s="126" t="s">
        <v>714</v>
      </c>
      <c r="M32" s="126" t="s">
        <v>1112</v>
      </c>
      <c r="N32" t="s">
        <v>719</v>
      </c>
      <c r="O32" t="s">
        <v>718</v>
      </c>
      <c r="P32" t="s">
        <v>423</v>
      </c>
      <c r="Q32" t="s">
        <v>721</v>
      </c>
      <c r="R32" s="126" t="s">
        <v>930</v>
      </c>
      <c r="S32" s="126" t="s">
        <v>724</v>
      </c>
      <c r="T32" t="s">
        <v>434</v>
      </c>
      <c r="U32" t="s">
        <v>456</v>
      </c>
      <c r="V32" t="s">
        <v>1342</v>
      </c>
      <c r="W32" t="s">
        <v>718</v>
      </c>
      <c r="X32" t="s">
        <v>727</v>
      </c>
      <c r="Y32" s="126" t="s">
        <v>730</v>
      </c>
      <c r="Z32" s="126" t="s">
        <v>947</v>
      </c>
      <c r="AA32" t="s">
        <v>1342</v>
      </c>
      <c r="AB32" t="s">
        <v>720</v>
      </c>
      <c r="AC32" t="s">
        <v>720</v>
      </c>
      <c r="AD32" t="s">
        <v>720</v>
      </c>
      <c r="AE32" t="s">
        <v>720</v>
      </c>
      <c r="AF32" t="s">
        <v>733</v>
      </c>
      <c r="AG32" t="s">
        <v>469</v>
      </c>
      <c r="AH32" t="s">
        <v>735</v>
      </c>
      <c r="AI32" t="s">
        <v>1377</v>
      </c>
      <c r="AJ32" s="126" t="s">
        <v>501</v>
      </c>
      <c r="AK32" s="126" t="s">
        <v>735</v>
      </c>
      <c r="AL32" t="s">
        <v>254</v>
      </c>
      <c r="AM32" t="s">
        <v>718</v>
      </c>
      <c r="AN32" t="s">
        <v>718</v>
      </c>
      <c r="AO32" t="s">
        <v>728</v>
      </c>
      <c r="AP32" t="s">
        <v>733</v>
      </c>
      <c r="AQ32" t="s">
        <v>734</v>
      </c>
      <c r="AR32" t="s">
        <v>718</v>
      </c>
      <c r="AS32" t="s">
        <v>720</v>
      </c>
      <c r="AT32" t="s">
        <v>720</v>
      </c>
      <c r="AU32" t="s">
        <v>720</v>
      </c>
      <c r="AV32" t="s">
        <v>718</v>
      </c>
      <c r="AW32" t="s">
        <v>718</v>
      </c>
      <c r="AX32" t="s">
        <v>718</v>
      </c>
      <c r="AY32" t="s">
        <v>720</v>
      </c>
      <c r="AZ32" t="s">
        <v>720</v>
      </c>
      <c r="BA32" t="s">
        <v>718</v>
      </c>
      <c r="BB32" t="s">
        <v>720</v>
      </c>
      <c r="BC32" t="s">
        <v>718</v>
      </c>
      <c r="BD32" t="s">
        <v>720</v>
      </c>
      <c r="BE32" t="s">
        <v>733</v>
      </c>
      <c r="BF32" t="s">
        <v>734</v>
      </c>
      <c r="BG32" t="s">
        <v>718</v>
      </c>
      <c r="BH32" t="s">
        <v>718</v>
      </c>
      <c r="BI32" t="s">
        <v>718</v>
      </c>
      <c r="BJ32" t="s">
        <v>718</v>
      </c>
      <c r="BK32" t="s">
        <v>718</v>
      </c>
      <c r="BL32" t="s">
        <v>718</v>
      </c>
      <c r="BM32" t="s">
        <v>718</v>
      </c>
      <c r="BN32" t="s">
        <v>718</v>
      </c>
      <c r="BO32" t="s">
        <v>718</v>
      </c>
      <c r="BP32" t="s">
        <v>733</v>
      </c>
      <c r="BQ32" t="s">
        <v>734</v>
      </c>
      <c r="BR32" t="s">
        <v>720</v>
      </c>
      <c r="BS32" t="s">
        <v>720</v>
      </c>
      <c r="BT32" t="s">
        <v>733</v>
      </c>
      <c r="BU32" t="s">
        <v>734</v>
      </c>
      <c r="BV32">
        <v>0</v>
      </c>
      <c r="BW32" t="s">
        <v>17</v>
      </c>
      <c r="BX32" t="s">
        <v>1342</v>
      </c>
      <c r="BY32" t="s">
        <v>743</v>
      </c>
      <c r="BZ32" t="s">
        <v>744</v>
      </c>
      <c r="CA32" t="s">
        <v>1130</v>
      </c>
      <c r="CB32" s="126" t="s">
        <v>749</v>
      </c>
      <c r="CC32">
        <v>0</v>
      </c>
      <c r="CD32" t="s">
        <v>2</v>
      </c>
      <c r="CE32" t="s">
        <v>301</v>
      </c>
      <c r="CF32" s="126" t="s">
        <v>301</v>
      </c>
      <c r="CG32" t="s">
        <v>301</v>
      </c>
      <c r="CH32" t="s">
        <v>734</v>
      </c>
      <c r="CI32">
        <v>0</v>
      </c>
      <c r="CJ32" t="s">
        <v>734</v>
      </c>
      <c r="CK32">
        <v>0</v>
      </c>
      <c r="CL32" t="s">
        <v>734</v>
      </c>
      <c r="CM32" t="s">
        <v>734</v>
      </c>
      <c r="CN32" t="s">
        <v>734</v>
      </c>
      <c r="CO32">
        <v>0</v>
      </c>
      <c r="CP32" t="s">
        <v>734</v>
      </c>
      <c r="CQ32" t="s">
        <v>734</v>
      </c>
      <c r="CR32">
        <v>0</v>
      </c>
      <c r="CS32" t="s">
        <v>1343</v>
      </c>
      <c r="CT32">
        <v>0</v>
      </c>
      <c r="CU32" t="s">
        <v>2</v>
      </c>
      <c r="CV32" t="s">
        <v>301</v>
      </c>
      <c r="CW32" t="s">
        <v>301</v>
      </c>
      <c r="CX32" t="s">
        <v>301</v>
      </c>
      <c r="CY32" t="s">
        <v>734</v>
      </c>
      <c r="CZ32">
        <v>0</v>
      </c>
      <c r="DA32" t="s">
        <v>734</v>
      </c>
      <c r="DB32">
        <v>0</v>
      </c>
      <c r="DC32" t="s">
        <v>734</v>
      </c>
      <c r="DD32" t="s">
        <v>734</v>
      </c>
      <c r="DE32" t="s">
        <v>734</v>
      </c>
      <c r="DF32">
        <v>0</v>
      </c>
      <c r="DG32">
        <v>0</v>
      </c>
      <c r="DH32">
        <v>0</v>
      </c>
      <c r="DI32">
        <v>0</v>
      </c>
      <c r="DJ32">
        <v>0</v>
      </c>
      <c r="DK32">
        <v>0</v>
      </c>
      <c r="DL32">
        <v>0</v>
      </c>
      <c r="DM32" t="s">
        <v>301</v>
      </c>
      <c r="DN32" t="s">
        <v>301</v>
      </c>
      <c r="DO32" t="s">
        <v>301</v>
      </c>
      <c r="DP32" t="s">
        <v>734</v>
      </c>
      <c r="DQ32">
        <v>0</v>
      </c>
      <c r="DR32" t="s">
        <v>734</v>
      </c>
      <c r="DS32">
        <v>0</v>
      </c>
      <c r="DT32" t="s">
        <v>734</v>
      </c>
      <c r="DU32" t="s">
        <v>734</v>
      </c>
      <c r="DV32" t="s">
        <v>734</v>
      </c>
      <c r="DW32">
        <v>0</v>
      </c>
      <c r="DX32">
        <v>0</v>
      </c>
      <c r="DY32">
        <v>0</v>
      </c>
      <c r="DZ32">
        <v>0</v>
      </c>
      <c r="EA32" t="s">
        <v>1342</v>
      </c>
      <c r="EB32" s="126" t="s">
        <v>714</v>
      </c>
      <c r="EC32" t="s">
        <v>782</v>
      </c>
      <c r="ED32" t="s">
        <v>716</v>
      </c>
      <c r="EE32" t="s">
        <v>1343</v>
      </c>
      <c r="EF32">
        <v>0</v>
      </c>
      <c r="EG32" s="126" t="s">
        <v>300</v>
      </c>
      <c r="EH32" t="s">
        <v>1342</v>
      </c>
      <c r="EI32" t="s">
        <v>1101</v>
      </c>
      <c r="EJ32">
        <v>400</v>
      </c>
      <c r="EK32">
        <v>400</v>
      </c>
      <c r="EL32">
        <v>0</v>
      </c>
      <c r="EM32">
        <v>0</v>
      </c>
      <c r="EN32">
        <v>0</v>
      </c>
      <c r="EO32">
        <v>1</v>
      </c>
      <c r="EP32">
        <v>0</v>
      </c>
      <c r="EQ32">
        <v>1</v>
      </c>
      <c r="ER32">
        <v>1000</v>
      </c>
      <c r="ES32" t="s">
        <v>690</v>
      </c>
      <c r="ET32" s="127" t="s">
        <v>254</v>
      </c>
    </row>
    <row r="33" spans="1:150" ht="12.6" customHeight="1" x14ac:dyDescent="0.25">
      <c r="A33" t="s">
        <v>125</v>
      </c>
      <c r="B33" t="s">
        <v>126</v>
      </c>
      <c r="C33" t="s">
        <v>127</v>
      </c>
      <c r="D33" t="s">
        <v>128</v>
      </c>
      <c r="E33" t="s">
        <v>301</v>
      </c>
      <c r="F33" t="s">
        <v>129</v>
      </c>
      <c r="G33" t="s">
        <v>130</v>
      </c>
      <c r="I33" t="s">
        <v>709</v>
      </c>
      <c r="K33" t="s">
        <v>1342</v>
      </c>
      <c r="L33" s="126" t="s">
        <v>714</v>
      </c>
      <c r="M33" s="126" t="s">
        <v>1112</v>
      </c>
      <c r="N33" t="s">
        <v>718</v>
      </c>
      <c r="O33" t="s">
        <v>718</v>
      </c>
      <c r="P33" t="s">
        <v>1378</v>
      </c>
      <c r="Q33" t="s">
        <v>721</v>
      </c>
      <c r="R33" s="126" t="s">
        <v>929</v>
      </c>
      <c r="S33" s="126" t="s">
        <v>936</v>
      </c>
      <c r="T33" t="s">
        <v>254</v>
      </c>
      <c r="U33" t="s">
        <v>457</v>
      </c>
      <c r="V33" t="s">
        <v>1342</v>
      </c>
      <c r="W33" t="s">
        <v>718</v>
      </c>
      <c r="X33" t="s">
        <v>718</v>
      </c>
      <c r="Y33" t="s">
        <v>730</v>
      </c>
      <c r="Z33" s="126" t="s">
        <v>947</v>
      </c>
      <c r="AA33" t="s">
        <v>1343</v>
      </c>
      <c r="AB33" t="s">
        <v>728</v>
      </c>
      <c r="AC33" t="s">
        <v>728</v>
      </c>
      <c r="AD33" t="s">
        <v>720</v>
      </c>
      <c r="AE33" t="s">
        <v>720</v>
      </c>
      <c r="AF33" t="s">
        <v>733</v>
      </c>
      <c r="AG33" t="s">
        <v>734</v>
      </c>
      <c r="AH33" t="s">
        <v>735</v>
      </c>
      <c r="AI33" t="s">
        <v>1379</v>
      </c>
      <c r="AJ33" t="s">
        <v>954</v>
      </c>
      <c r="AK33" t="s">
        <v>735</v>
      </c>
      <c r="AL33" t="s">
        <v>254</v>
      </c>
      <c r="AM33" t="s">
        <v>728</v>
      </c>
      <c r="AN33" t="s">
        <v>718</v>
      </c>
      <c r="AO33" t="s">
        <v>720</v>
      </c>
      <c r="AP33" t="s">
        <v>733</v>
      </c>
      <c r="AQ33" t="s">
        <v>734</v>
      </c>
      <c r="AR33" t="s">
        <v>720</v>
      </c>
      <c r="AS33" t="s">
        <v>719</v>
      </c>
      <c r="AT33" t="s">
        <v>719</v>
      </c>
      <c r="AU33" t="s">
        <v>720</v>
      </c>
      <c r="AV33" t="s">
        <v>718</v>
      </c>
      <c r="AW33" t="s">
        <v>718</v>
      </c>
      <c r="AX33" t="s">
        <v>718</v>
      </c>
      <c r="AY33" t="s">
        <v>720</v>
      </c>
      <c r="AZ33" t="s">
        <v>718</v>
      </c>
      <c r="BA33" t="s">
        <v>718</v>
      </c>
      <c r="BB33" t="s">
        <v>718</v>
      </c>
      <c r="BC33" t="s">
        <v>718</v>
      </c>
      <c r="BD33" t="s">
        <v>720</v>
      </c>
      <c r="BE33" t="s">
        <v>733</v>
      </c>
      <c r="BF33" t="s">
        <v>527</v>
      </c>
      <c r="BG33" t="s">
        <v>718</v>
      </c>
      <c r="BH33" t="s">
        <v>718</v>
      </c>
      <c r="BI33" t="s">
        <v>728</v>
      </c>
      <c r="BJ33" t="s">
        <v>718</v>
      </c>
      <c r="BK33" t="s">
        <v>718</v>
      </c>
      <c r="BL33" t="s">
        <v>718</v>
      </c>
      <c r="BM33" t="s">
        <v>720</v>
      </c>
      <c r="BN33" t="s">
        <v>718</v>
      </c>
      <c r="BO33" t="s">
        <v>718</v>
      </c>
      <c r="BP33" t="s">
        <v>733</v>
      </c>
      <c r="BQ33" t="s">
        <v>734</v>
      </c>
      <c r="BR33" t="s">
        <v>720</v>
      </c>
      <c r="BS33" t="s">
        <v>720</v>
      </c>
      <c r="BT33" t="s">
        <v>733</v>
      </c>
      <c r="BU33" t="s">
        <v>734</v>
      </c>
      <c r="BV33">
        <v>0</v>
      </c>
      <c r="BW33">
        <v>0</v>
      </c>
      <c r="BX33" t="s">
        <v>1343</v>
      </c>
      <c r="BY33" t="s">
        <v>742</v>
      </c>
      <c r="BZ33" t="s">
        <v>744</v>
      </c>
      <c r="CA33" s="126" t="s">
        <v>1506</v>
      </c>
      <c r="CB33" t="s">
        <v>751</v>
      </c>
      <c r="CC33" t="s">
        <v>131</v>
      </c>
      <c r="CD33" t="s">
        <v>2</v>
      </c>
      <c r="CE33" t="s">
        <v>754</v>
      </c>
      <c r="CF33" t="s">
        <v>1000</v>
      </c>
      <c r="CG33" t="s">
        <v>1035</v>
      </c>
      <c r="CH33">
        <v>370</v>
      </c>
      <c r="CI33" t="s">
        <v>1380</v>
      </c>
      <c r="CJ33">
        <v>51</v>
      </c>
      <c r="CK33" t="s">
        <v>1381</v>
      </c>
      <c r="CL33">
        <v>0</v>
      </c>
      <c r="CM33">
        <v>0</v>
      </c>
      <c r="CN33">
        <v>0</v>
      </c>
      <c r="CO33">
        <v>0</v>
      </c>
      <c r="CP33" t="s">
        <v>773</v>
      </c>
      <c r="CQ33" t="s">
        <v>778</v>
      </c>
      <c r="CR33">
        <v>0</v>
      </c>
      <c r="CS33" t="s">
        <v>1343</v>
      </c>
      <c r="CT33">
        <v>0</v>
      </c>
      <c r="CU33" t="s">
        <v>2</v>
      </c>
      <c r="CV33" t="s">
        <v>301</v>
      </c>
      <c r="CW33" t="s">
        <v>301</v>
      </c>
      <c r="CX33" t="s">
        <v>301</v>
      </c>
      <c r="CY33" t="s">
        <v>734</v>
      </c>
      <c r="CZ33">
        <v>0</v>
      </c>
      <c r="DA33" t="s">
        <v>734</v>
      </c>
      <c r="DB33">
        <v>0</v>
      </c>
      <c r="DC33" t="s">
        <v>734</v>
      </c>
      <c r="DD33" t="s">
        <v>734</v>
      </c>
      <c r="DE33" t="s">
        <v>734</v>
      </c>
      <c r="DF33">
        <v>0</v>
      </c>
      <c r="DG33">
        <v>0</v>
      </c>
      <c r="DH33">
        <v>0</v>
      </c>
      <c r="DI33">
        <v>0</v>
      </c>
      <c r="DJ33">
        <v>0</v>
      </c>
      <c r="DK33">
        <v>0</v>
      </c>
      <c r="DL33">
        <v>0</v>
      </c>
      <c r="DM33" t="s">
        <v>301</v>
      </c>
      <c r="DN33" t="s">
        <v>301</v>
      </c>
      <c r="DO33" t="s">
        <v>301</v>
      </c>
      <c r="DP33" t="s">
        <v>734</v>
      </c>
      <c r="DQ33">
        <v>0</v>
      </c>
      <c r="DR33" t="s">
        <v>734</v>
      </c>
      <c r="DS33">
        <v>0</v>
      </c>
      <c r="DT33" t="s">
        <v>734</v>
      </c>
      <c r="DU33" t="s">
        <v>734</v>
      </c>
      <c r="DV33" t="s">
        <v>734</v>
      </c>
      <c r="DW33">
        <v>0</v>
      </c>
      <c r="DX33">
        <v>0</v>
      </c>
      <c r="DY33">
        <v>0</v>
      </c>
      <c r="DZ33">
        <v>0</v>
      </c>
      <c r="EA33" t="s">
        <v>1342</v>
      </c>
      <c r="EB33" s="126" t="s">
        <v>714</v>
      </c>
      <c r="EC33" t="s">
        <v>1342</v>
      </c>
      <c r="ED33" s="126" t="s">
        <v>720</v>
      </c>
      <c r="EE33" t="s">
        <v>1343</v>
      </c>
      <c r="EF33">
        <v>0</v>
      </c>
      <c r="EG33" s="126" t="s">
        <v>307</v>
      </c>
      <c r="EH33" t="s">
        <v>1342</v>
      </c>
      <c r="EI33" s="126" t="s">
        <v>1109</v>
      </c>
      <c r="EJ33">
        <v>100</v>
      </c>
      <c r="EK33">
        <v>0</v>
      </c>
      <c r="EL33">
        <v>100</v>
      </c>
      <c r="EM33">
        <v>0</v>
      </c>
      <c r="EN33">
        <v>1</v>
      </c>
      <c r="EO33">
        <v>12</v>
      </c>
      <c r="EP33">
        <v>1</v>
      </c>
      <c r="EQ33">
        <v>3</v>
      </c>
      <c r="ER33">
        <v>1000</v>
      </c>
      <c r="ES33" t="s">
        <v>1382</v>
      </c>
      <c r="ET33" s="127" t="s">
        <v>254</v>
      </c>
    </row>
    <row r="34" spans="1:150" ht="12.6" customHeight="1" x14ac:dyDescent="0.25">
      <c r="A34" t="s">
        <v>118</v>
      </c>
      <c r="B34" t="s">
        <v>119</v>
      </c>
      <c r="C34" t="s">
        <v>120</v>
      </c>
      <c r="D34" t="s">
        <v>121</v>
      </c>
      <c r="E34" t="s">
        <v>358</v>
      </c>
      <c r="F34" t="s">
        <v>129</v>
      </c>
      <c r="G34" t="s">
        <v>122</v>
      </c>
      <c r="I34" s="126" t="s">
        <v>713</v>
      </c>
      <c r="K34" t="s">
        <v>1343</v>
      </c>
      <c r="L34" s="126" t="s">
        <v>714</v>
      </c>
      <c r="M34" s="126" t="s">
        <v>1112</v>
      </c>
      <c r="N34" t="s">
        <v>718</v>
      </c>
      <c r="O34" t="s">
        <v>719</v>
      </c>
      <c r="P34" s="126" t="s">
        <v>254</v>
      </c>
      <c r="Q34" t="s">
        <v>1142</v>
      </c>
      <c r="R34" s="126" t="s">
        <v>929</v>
      </c>
      <c r="S34" s="126" t="s">
        <v>938</v>
      </c>
      <c r="T34" t="s">
        <v>1627</v>
      </c>
      <c r="U34" t="s">
        <v>1628</v>
      </c>
      <c r="V34" t="s">
        <v>1342</v>
      </c>
      <c r="W34" t="s">
        <v>718</v>
      </c>
      <c r="X34" t="s">
        <v>718</v>
      </c>
      <c r="Y34" t="s">
        <v>944</v>
      </c>
      <c r="Z34" s="126" t="s">
        <v>951</v>
      </c>
      <c r="AA34" t="s">
        <v>1342</v>
      </c>
      <c r="AB34" t="s">
        <v>718</v>
      </c>
      <c r="AC34" t="s">
        <v>718</v>
      </c>
      <c r="AD34" t="s">
        <v>718</v>
      </c>
      <c r="AE34" t="s">
        <v>718</v>
      </c>
      <c r="AF34" t="s">
        <v>718</v>
      </c>
      <c r="AG34" t="s">
        <v>734</v>
      </c>
      <c r="AH34" t="s">
        <v>475</v>
      </c>
      <c r="AI34" t="s">
        <v>491</v>
      </c>
      <c r="AJ34" s="126" t="s">
        <v>960</v>
      </c>
      <c r="AK34" t="s">
        <v>503</v>
      </c>
      <c r="AL34" t="s">
        <v>512</v>
      </c>
      <c r="AM34" t="s">
        <v>718</v>
      </c>
      <c r="AN34" t="s">
        <v>718</v>
      </c>
      <c r="AO34" t="s">
        <v>718</v>
      </c>
      <c r="AP34" t="s">
        <v>733</v>
      </c>
      <c r="AQ34" t="s">
        <v>521</v>
      </c>
      <c r="AR34" t="s">
        <v>718</v>
      </c>
      <c r="AS34" t="s">
        <v>718</v>
      </c>
      <c r="AT34" t="s">
        <v>718</v>
      </c>
      <c r="AU34" t="s">
        <v>718</v>
      </c>
      <c r="AV34" t="s">
        <v>718</v>
      </c>
      <c r="AW34" t="s">
        <v>718</v>
      </c>
      <c r="AX34" t="s">
        <v>718</v>
      </c>
      <c r="AY34" t="s">
        <v>718</v>
      </c>
      <c r="AZ34" t="s">
        <v>718</v>
      </c>
      <c r="BA34" t="s">
        <v>718</v>
      </c>
      <c r="BB34" t="s">
        <v>718</v>
      </c>
      <c r="BC34" t="s">
        <v>720</v>
      </c>
      <c r="BD34" t="s">
        <v>718</v>
      </c>
      <c r="BE34" t="s">
        <v>718</v>
      </c>
      <c r="BF34" t="s">
        <v>1630</v>
      </c>
      <c r="BG34" t="s">
        <v>718</v>
      </c>
      <c r="BH34" t="s">
        <v>718</v>
      </c>
      <c r="BI34" t="s">
        <v>718</v>
      </c>
      <c r="BJ34" t="s">
        <v>718</v>
      </c>
      <c r="BK34" t="s">
        <v>718</v>
      </c>
      <c r="BL34" t="s">
        <v>718</v>
      </c>
      <c r="BM34" t="s">
        <v>719</v>
      </c>
      <c r="BN34" t="s">
        <v>720</v>
      </c>
      <c r="BO34" t="s">
        <v>720</v>
      </c>
      <c r="BP34" t="s">
        <v>733</v>
      </c>
      <c r="BQ34" t="s">
        <v>734</v>
      </c>
      <c r="BR34" t="s">
        <v>718</v>
      </c>
      <c r="BS34" t="s">
        <v>718</v>
      </c>
      <c r="BT34" t="s">
        <v>733</v>
      </c>
      <c r="BU34" t="s">
        <v>734</v>
      </c>
      <c r="BV34" s="129" t="s">
        <v>1625</v>
      </c>
      <c r="BW34" t="s">
        <v>545</v>
      </c>
      <c r="BX34" t="s">
        <v>1342</v>
      </c>
      <c r="BY34" t="s">
        <v>743</v>
      </c>
      <c r="BZ34" t="s">
        <v>744</v>
      </c>
      <c r="CA34" s="126" t="s">
        <v>1130</v>
      </c>
      <c r="CB34" t="s">
        <v>975</v>
      </c>
      <c r="CC34" t="s">
        <v>123</v>
      </c>
      <c r="CD34" t="s">
        <v>2</v>
      </c>
      <c r="CE34" t="s">
        <v>753</v>
      </c>
      <c r="CF34" s="126" t="s">
        <v>1001</v>
      </c>
      <c r="CG34" s="126" t="s">
        <v>1036</v>
      </c>
      <c r="CH34">
        <v>690</v>
      </c>
      <c r="CI34" s="126" t="s">
        <v>562</v>
      </c>
      <c r="CJ34">
        <v>5</v>
      </c>
      <c r="CK34" t="s">
        <v>587</v>
      </c>
      <c r="CL34">
        <v>0</v>
      </c>
      <c r="CM34">
        <v>0</v>
      </c>
      <c r="CN34">
        <v>0.1</v>
      </c>
      <c r="CO34" t="s">
        <v>1633</v>
      </c>
      <c r="CP34" t="s">
        <v>1049</v>
      </c>
      <c r="CQ34" t="s">
        <v>1062</v>
      </c>
      <c r="CR34" t="s">
        <v>1634</v>
      </c>
      <c r="CS34" t="s">
        <v>1343</v>
      </c>
      <c r="CT34">
        <v>0</v>
      </c>
      <c r="CU34" t="s">
        <v>2</v>
      </c>
      <c r="CV34" t="s">
        <v>301</v>
      </c>
      <c r="CW34" t="s">
        <v>301</v>
      </c>
      <c r="CX34" t="s">
        <v>301</v>
      </c>
      <c r="CY34" t="s">
        <v>734</v>
      </c>
      <c r="CZ34">
        <v>0</v>
      </c>
      <c r="DA34" t="s">
        <v>734</v>
      </c>
      <c r="DB34">
        <v>0</v>
      </c>
      <c r="DC34" t="s">
        <v>734</v>
      </c>
      <c r="DD34" t="s">
        <v>734</v>
      </c>
      <c r="DE34" t="s">
        <v>734</v>
      </c>
      <c r="DF34">
        <v>0</v>
      </c>
      <c r="DG34">
        <v>0</v>
      </c>
      <c r="DH34">
        <v>0</v>
      </c>
      <c r="DI34">
        <v>0</v>
      </c>
      <c r="DJ34">
        <v>0</v>
      </c>
      <c r="DK34">
        <v>0</v>
      </c>
      <c r="DL34">
        <v>0</v>
      </c>
      <c r="DM34" t="s">
        <v>301</v>
      </c>
      <c r="DN34" t="s">
        <v>301</v>
      </c>
      <c r="DO34" t="s">
        <v>301</v>
      </c>
      <c r="DP34" t="s">
        <v>734</v>
      </c>
      <c r="DQ34">
        <v>0</v>
      </c>
      <c r="DR34" t="s">
        <v>734</v>
      </c>
      <c r="DS34">
        <v>0</v>
      </c>
      <c r="DT34" t="s">
        <v>734</v>
      </c>
      <c r="DU34" t="s">
        <v>734</v>
      </c>
      <c r="DV34" t="s">
        <v>734</v>
      </c>
      <c r="DW34">
        <v>0</v>
      </c>
      <c r="DX34">
        <v>0</v>
      </c>
      <c r="DY34">
        <v>0</v>
      </c>
      <c r="DZ34">
        <v>0</v>
      </c>
      <c r="EA34" t="s">
        <v>1342</v>
      </c>
      <c r="EB34" s="126" t="s">
        <v>714</v>
      </c>
      <c r="EC34" t="s">
        <v>782</v>
      </c>
      <c r="ED34" t="s">
        <v>714</v>
      </c>
      <c r="EE34" t="s">
        <v>650</v>
      </c>
      <c r="EF34">
        <v>0</v>
      </c>
      <c r="EG34" s="126" t="s">
        <v>1626</v>
      </c>
      <c r="EH34" t="s">
        <v>1342</v>
      </c>
      <c r="EI34" s="126" t="s">
        <v>1101</v>
      </c>
      <c r="EJ34">
        <v>7800</v>
      </c>
      <c r="EK34">
        <v>7100</v>
      </c>
      <c r="EL34">
        <v>600</v>
      </c>
      <c r="EM34">
        <v>100</v>
      </c>
      <c r="EN34">
        <v>8.3000000000000004E-2</v>
      </c>
      <c r="EO34">
        <v>1</v>
      </c>
      <c r="EP34">
        <v>1</v>
      </c>
      <c r="EQ34">
        <v>0</v>
      </c>
      <c r="ER34">
        <v>200</v>
      </c>
      <c r="ES34" s="126" t="s">
        <v>1624</v>
      </c>
      <c r="ET34" t="s">
        <v>254</v>
      </c>
    </row>
    <row r="35" spans="1:150" ht="12.6" customHeight="1" x14ac:dyDescent="0.25">
      <c r="A35" t="s">
        <v>59</v>
      </c>
      <c r="B35" t="s">
        <v>1622</v>
      </c>
      <c r="C35" s="128" t="s">
        <v>1623</v>
      </c>
      <c r="D35" t="s">
        <v>60</v>
      </c>
      <c r="E35" t="s">
        <v>1897</v>
      </c>
      <c r="F35" t="s">
        <v>129</v>
      </c>
      <c r="G35" t="s">
        <v>702</v>
      </c>
      <c r="I35" t="s">
        <v>713</v>
      </c>
      <c r="K35" t="s">
        <v>1342</v>
      </c>
      <c r="L35" s="126" t="s">
        <v>714</v>
      </c>
      <c r="M35" s="126" t="s">
        <v>1112</v>
      </c>
      <c r="N35" t="s">
        <v>718</v>
      </c>
      <c r="O35" t="s">
        <v>718</v>
      </c>
      <c r="P35" t="s">
        <v>424</v>
      </c>
      <c r="Q35" s="126" t="s">
        <v>721</v>
      </c>
      <c r="R35" s="126" t="s">
        <v>929</v>
      </c>
      <c r="S35" s="126" t="s">
        <v>940</v>
      </c>
      <c r="T35" t="s">
        <v>254</v>
      </c>
      <c r="U35" t="s">
        <v>254</v>
      </c>
      <c r="V35" t="s">
        <v>1342</v>
      </c>
      <c r="W35" t="s">
        <v>718</v>
      </c>
      <c r="X35" t="s">
        <v>718</v>
      </c>
      <c r="Y35" s="126" t="s">
        <v>1519</v>
      </c>
      <c r="Z35" s="126" t="s">
        <v>731</v>
      </c>
      <c r="AA35" t="s">
        <v>1342</v>
      </c>
      <c r="AB35" t="s">
        <v>728</v>
      </c>
      <c r="AC35" t="s">
        <v>728</v>
      </c>
      <c r="AD35" t="s">
        <v>728</v>
      </c>
      <c r="AE35" t="s">
        <v>728</v>
      </c>
      <c r="AF35" t="s">
        <v>733</v>
      </c>
      <c r="AG35" t="s">
        <v>734</v>
      </c>
      <c r="AH35" t="s">
        <v>735</v>
      </c>
      <c r="AI35" t="s">
        <v>1515</v>
      </c>
      <c r="AJ35" s="126" t="s">
        <v>1516</v>
      </c>
      <c r="AK35" t="s">
        <v>735</v>
      </c>
      <c r="AL35" t="s">
        <v>1517</v>
      </c>
      <c r="AM35" t="s">
        <v>718</v>
      </c>
      <c r="AN35" t="s">
        <v>718</v>
      </c>
      <c r="AO35" t="s">
        <v>719</v>
      </c>
      <c r="AP35" t="s">
        <v>718</v>
      </c>
      <c r="AQ35" t="s">
        <v>522</v>
      </c>
      <c r="AR35" t="s">
        <v>718</v>
      </c>
      <c r="AS35" t="s">
        <v>718</v>
      </c>
      <c r="AT35" t="s">
        <v>718</v>
      </c>
      <c r="AU35" t="s">
        <v>718</v>
      </c>
      <c r="AV35" t="s">
        <v>718</v>
      </c>
      <c r="AW35" t="s">
        <v>718</v>
      </c>
      <c r="AX35" t="s">
        <v>718</v>
      </c>
      <c r="AY35" t="s">
        <v>718</v>
      </c>
      <c r="AZ35" t="s">
        <v>718</v>
      </c>
      <c r="BA35" t="s">
        <v>718</v>
      </c>
      <c r="BB35" t="s">
        <v>718</v>
      </c>
      <c r="BC35" t="s">
        <v>718</v>
      </c>
      <c r="BD35" t="s">
        <v>720</v>
      </c>
      <c r="BE35" t="s">
        <v>733</v>
      </c>
      <c r="BG35" t="s">
        <v>719</v>
      </c>
      <c r="BH35" t="s">
        <v>718</v>
      </c>
      <c r="BI35" t="s">
        <v>720</v>
      </c>
      <c r="BJ35" t="s">
        <v>718</v>
      </c>
      <c r="BK35" t="s">
        <v>718</v>
      </c>
      <c r="BL35" t="s">
        <v>718</v>
      </c>
      <c r="BM35" t="s">
        <v>718</v>
      </c>
      <c r="BN35" t="s">
        <v>718</v>
      </c>
      <c r="BO35" t="s">
        <v>718</v>
      </c>
      <c r="BP35" t="s">
        <v>733</v>
      </c>
      <c r="BQ35" t="s">
        <v>734</v>
      </c>
      <c r="BR35" t="s">
        <v>718</v>
      </c>
      <c r="BS35" t="s">
        <v>718</v>
      </c>
      <c r="BT35" t="s">
        <v>733</v>
      </c>
      <c r="BU35" t="s">
        <v>734</v>
      </c>
      <c r="BV35">
        <v>0</v>
      </c>
      <c r="BW35" t="s">
        <v>1518</v>
      </c>
      <c r="BX35" t="s">
        <v>1342</v>
      </c>
      <c r="BY35" t="s">
        <v>743</v>
      </c>
      <c r="BZ35" t="s">
        <v>744</v>
      </c>
      <c r="CA35" t="s">
        <v>1130</v>
      </c>
      <c r="CB35" s="126" t="s">
        <v>974</v>
      </c>
      <c r="CC35" t="s">
        <v>61</v>
      </c>
      <c r="CD35" t="s">
        <v>2</v>
      </c>
      <c r="CE35" t="s">
        <v>755</v>
      </c>
      <c r="CF35" s="126" t="s">
        <v>1002</v>
      </c>
      <c r="CG35" s="126" t="s">
        <v>1035</v>
      </c>
      <c r="CH35">
        <v>800</v>
      </c>
      <c r="CI35" t="s">
        <v>1520</v>
      </c>
      <c r="CJ35">
        <v>35</v>
      </c>
      <c r="CK35" t="s">
        <v>1383</v>
      </c>
      <c r="CL35">
        <v>0</v>
      </c>
      <c r="CM35">
        <v>0</v>
      </c>
      <c r="CN35">
        <v>0</v>
      </c>
      <c r="CO35">
        <v>0</v>
      </c>
      <c r="CP35" s="126" t="s">
        <v>1350</v>
      </c>
      <c r="CQ35" s="126" t="s">
        <v>778</v>
      </c>
      <c r="CR35">
        <v>0</v>
      </c>
      <c r="CS35" t="s">
        <v>1342</v>
      </c>
      <c r="CT35" t="s">
        <v>62</v>
      </c>
      <c r="CU35" t="s">
        <v>2</v>
      </c>
      <c r="CV35" t="s">
        <v>752</v>
      </c>
      <c r="CW35" t="s">
        <v>1076</v>
      </c>
      <c r="CX35" t="s">
        <v>1035</v>
      </c>
      <c r="CY35">
        <v>1875</v>
      </c>
      <c r="CZ35" t="s">
        <v>1522</v>
      </c>
      <c r="DA35">
        <v>9.9</v>
      </c>
      <c r="DB35" t="s">
        <v>628</v>
      </c>
      <c r="DC35">
        <v>0</v>
      </c>
      <c r="DD35">
        <v>0</v>
      </c>
      <c r="DE35">
        <v>0</v>
      </c>
      <c r="DF35" t="s">
        <v>636</v>
      </c>
      <c r="DG35" t="s">
        <v>1088</v>
      </c>
      <c r="DH35" t="s">
        <v>780</v>
      </c>
      <c r="DI35">
        <v>0</v>
      </c>
      <c r="DJ35" t="s">
        <v>1343</v>
      </c>
      <c r="DK35">
        <v>0</v>
      </c>
      <c r="DL35">
        <v>0</v>
      </c>
      <c r="DM35" t="s">
        <v>301</v>
      </c>
      <c r="DN35" t="s">
        <v>301</v>
      </c>
      <c r="DO35" t="s">
        <v>301</v>
      </c>
      <c r="DP35" t="s">
        <v>734</v>
      </c>
      <c r="DQ35">
        <v>0</v>
      </c>
      <c r="DR35" t="s">
        <v>734</v>
      </c>
      <c r="DS35">
        <v>0</v>
      </c>
      <c r="DT35" t="s">
        <v>734</v>
      </c>
      <c r="DU35" t="s">
        <v>734</v>
      </c>
      <c r="DV35" t="s">
        <v>734</v>
      </c>
      <c r="DW35">
        <v>0</v>
      </c>
      <c r="DX35">
        <v>0</v>
      </c>
      <c r="DY35">
        <v>0</v>
      </c>
      <c r="DZ35">
        <v>0</v>
      </c>
      <c r="EA35" t="s">
        <v>1342</v>
      </c>
      <c r="EB35" s="126" t="s">
        <v>714</v>
      </c>
      <c r="EC35" t="s">
        <v>1343</v>
      </c>
      <c r="ED35" s="126" t="s">
        <v>720</v>
      </c>
      <c r="EE35" t="s">
        <v>1343</v>
      </c>
      <c r="EF35">
        <v>0</v>
      </c>
      <c r="EG35" t="s">
        <v>304</v>
      </c>
      <c r="EH35" t="s">
        <v>1342</v>
      </c>
      <c r="EI35" s="126" t="s">
        <v>1103</v>
      </c>
      <c r="EJ35" t="s">
        <v>734</v>
      </c>
      <c r="EK35" t="s">
        <v>734</v>
      </c>
      <c r="EL35" t="s">
        <v>734</v>
      </c>
      <c r="EM35" t="s">
        <v>734</v>
      </c>
      <c r="EN35">
        <v>2</v>
      </c>
      <c r="EO35">
        <v>6</v>
      </c>
      <c r="EP35">
        <v>3</v>
      </c>
      <c r="EQ35">
        <v>1</v>
      </c>
      <c r="ER35" t="s">
        <v>784</v>
      </c>
      <c r="ES35" s="126" t="s">
        <v>1514</v>
      </c>
      <c r="ET35" t="s">
        <v>254</v>
      </c>
    </row>
    <row r="36" spans="1:150" ht="12.6" customHeight="1" x14ac:dyDescent="0.25">
      <c r="A36" t="s">
        <v>145</v>
      </c>
      <c r="B36" t="s">
        <v>254</v>
      </c>
      <c r="C36" s="129" t="s">
        <v>1483</v>
      </c>
      <c r="D36" t="s">
        <v>146</v>
      </c>
      <c r="E36" t="s">
        <v>1898</v>
      </c>
      <c r="F36" t="s">
        <v>129</v>
      </c>
      <c r="G36" t="s">
        <v>147</v>
      </c>
      <c r="I36" t="s">
        <v>713</v>
      </c>
      <c r="K36" t="s">
        <v>1343</v>
      </c>
      <c r="L36" s="126" t="s">
        <v>715</v>
      </c>
      <c r="M36" s="126" t="s">
        <v>1112</v>
      </c>
      <c r="N36" t="s">
        <v>720</v>
      </c>
      <c r="O36" t="s">
        <v>720</v>
      </c>
      <c r="P36" t="s">
        <v>254</v>
      </c>
      <c r="Q36" t="s">
        <v>1143</v>
      </c>
      <c r="R36" s="126" t="s">
        <v>932</v>
      </c>
      <c r="S36" s="126" t="s">
        <v>936</v>
      </c>
      <c r="T36" t="s">
        <v>254</v>
      </c>
      <c r="U36" t="s">
        <v>254</v>
      </c>
      <c r="V36" t="s">
        <v>1342</v>
      </c>
      <c r="W36" t="s">
        <v>718</v>
      </c>
      <c r="X36" t="s">
        <v>718</v>
      </c>
      <c r="Y36" s="126" t="s">
        <v>1750</v>
      </c>
      <c r="Z36" s="126" t="s">
        <v>1751</v>
      </c>
      <c r="AA36" t="s">
        <v>1342</v>
      </c>
      <c r="AB36" t="s">
        <v>718</v>
      </c>
      <c r="AC36" t="s">
        <v>718</v>
      </c>
      <c r="AD36" t="s">
        <v>718</v>
      </c>
      <c r="AE36" t="s">
        <v>718</v>
      </c>
      <c r="AF36" t="s">
        <v>718</v>
      </c>
      <c r="AG36" t="s">
        <v>734</v>
      </c>
      <c r="AH36" t="s">
        <v>736</v>
      </c>
      <c r="AI36" t="s">
        <v>492</v>
      </c>
      <c r="AJ36" s="126" t="s">
        <v>1752</v>
      </c>
      <c r="AK36" t="s">
        <v>965</v>
      </c>
      <c r="AL36" t="s">
        <v>254</v>
      </c>
      <c r="AM36" t="s">
        <v>718</v>
      </c>
      <c r="AN36" t="s">
        <v>718</v>
      </c>
      <c r="AO36" t="s">
        <v>718</v>
      </c>
      <c r="AP36" t="s">
        <v>719</v>
      </c>
      <c r="AQ36" t="s">
        <v>523</v>
      </c>
      <c r="AR36" t="s">
        <v>718</v>
      </c>
      <c r="AS36" t="s">
        <v>718</v>
      </c>
      <c r="AT36" t="s">
        <v>718</v>
      </c>
      <c r="AU36" t="s">
        <v>718</v>
      </c>
      <c r="AV36" t="s">
        <v>718</v>
      </c>
      <c r="AW36" t="s">
        <v>718</v>
      </c>
      <c r="AX36" t="s">
        <v>718</v>
      </c>
      <c r="AY36" t="s">
        <v>718</v>
      </c>
      <c r="AZ36" t="s">
        <v>718</v>
      </c>
      <c r="BA36" t="s">
        <v>718</v>
      </c>
      <c r="BB36" t="s">
        <v>720</v>
      </c>
      <c r="BC36" t="s">
        <v>720</v>
      </c>
      <c r="BD36" t="s">
        <v>720</v>
      </c>
      <c r="BE36" t="s">
        <v>733</v>
      </c>
      <c r="BF36" t="s">
        <v>734</v>
      </c>
      <c r="BG36" t="s">
        <v>718</v>
      </c>
      <c r="BH36" t="s">
        <v>718</v>
      </c>
      <c r="BI36" t="s">
        <v>718</v>
      </c>
      <c r="BJ36" t="s">
        <v>718</v>
      </c>
      <c r="BK36" t="s">
        <v>718</v>
      </c>
      <c r="BL36" t="s">
        <v>718</v>
      </c>
      <c r="BM36" t="s">
        <v>720</v>
      </c>
      <c r="BN36" t="s">
        <v>719</v>
      </c>
      <c r="BO36" t="s">
        <v>720</v>
      </c>
      <c r="BP36" t="s">
        <v>733</v>
      </c>
      <c r="BQ36" t="s">
        <v>734</v>
      </c>
      <c r="BR36" t="s">
        <v>718</v>
      </c>
      <c r="BS36" t="s">
        <v>718</v>
      </c>
      <c r="BT36" t="s">
        <v>718</v>
      </c>
      <c r="BU36" t="s">
        <v>148</v>
      </c>
      <c r="BV36">
        <v>0</v>
      </c>
      <c r="BW36" t="s">
        <v>1753</v>
      </c>
      <c r="BX36" t="s">
        <v>1342</v>
      </c>
      <c r="BY36" t="s">
        <v>742</v>
      </c>
      <c r="BZ36" t="s">
        <v>744</v>
      </c>
      <c r="CA36" s="126" t="s">
        <v>1130</v>
      </c>
      <c r="CB36" s="126" t="s">
        <v>748</v>
      </c>
      <c r="CC36">
        <v>0</v>
      </c>
      <c r="CD36" t="s">
        <v>2</v>
      </c>
      <c r="CE36" t="s">
        <v>752</v>
      </c>
      <c r="CF36" s="126" t="s">
        <v>1003</v>
      </c>
      <c r="CG36" s="126" t="s">
        <v>1020</v>
      </c>
      <c r="CH36" t="s">
        <v>734</v>
      </c>
      <c r="CI36">
        <v>0</v>
      </c>
      <c r="CJ36" t="s">
        <v>734</v>
      </c>
      <c r="CK36">
        <v>0</v>
      </c>
      <c r="CL36" t="s">
        <v>734</v>
      </c>
      <c r="CM36" t="s">
        <v>734</v>
      </c>
      <c r="CN36" t="s">
        <v>734</v>
      </c>
      <c r="CO36">
        <v>0</v>
      </c>
      <c r="CP36" s="126" t="s">
        <v>1346</v>
      </c>
      <c r="CQ36" t="s">
        <v>777</v>
      </c>
      <c r="CR36">
        <v>0</v>
      </c>
      <c r="CS36" t="s">
        <v>1343</v>
      </c>
      <c r="CT36">
        <v>0</v>
      </c>
      <c r="CU36" t="s">
        <v>2</v>
      </c>
      <c r="CV36" t="s">
        <v>301</v>
      </c>
      <c r="CW36" s="126" t="s">
        <v>301</v>
      </c>
      <c r="CX36" s="126" t="s">
        <v>301</v>
      </c>
      <c r="CY36" t="s">
        <v>734</v>
      </c>
      <c r="CZ36">
        <v>0</v>
      </c>
      <c r="DA36" t="s">
        <v>734</v>
      </c>
      <c r="DB36">
        <v>0</v>
      </c>
      <c r="DC36" t="s">
        <v>734</v>
      </c>
      <c r="DD36" t="s">
        <v>734</v>
      </c>
      <c r="DE36" t="s">
        <v>734</v>
      </c>
      <c r="DF36">
        <v>0</v>
      </c>
      <c r="DG36">
        <v>0</v>
      </c>
      <c r="DH36">
        <v>0</v>
      </c>
      <c r="DI36">
        <v>0</v>
      </c>
      <c r="DJ36">
        <v>0</v>
      </c>
      <c r="DK36">
        <v>0</v>
      </c>
      <c r="DL36">
        <v>0</v>
      </c>
      <c r="DM36" t="s">
        <v>301</v>
      </c>
      <c r="DN36" t="s">
        <v>301</v>
      </c>
      <c r="DO36" t="s">
        <v>301</v>
      </c>
      <c r="DP36" t="s">
        <v>734</v>
      </c>
      <c r="DQ36">
        <v>0</v>
      </c>
      <c r="DR36" t="s">
        <v>734</v>
      </c>
      <c r="DS36">
        <v>0</v>
      </c>
      <c r="DT36" t="s">
        <v>734</v>
      </c>
      <c r="DU36" t="s">
        <v>734</v>
      </c>
      <c r="DV36" t="s">
        <v>734</v>
      </c>
      <c r="DW36">
        <v>0</v>
      </c>
      <c r="DX36">
        <v>0</v>
      </c>
      <c r="DY36">
        <v>0</v>
      </c>
      <c r="DZ36">
        <v>0</v>
      </c>
      <c r="EA36" t="s">
        <v>1343</v>
      </c>
      <c r="EB36" s="126" t="s">
        <v>720</v>
      </c>
      <c r="EC36" t="s">
        <v>301</v>
      </c>
      <c r="ED36" t="s">
        <v>720</v>
      </c>
      <c r="EE36">
        <v>0</v>
      </c>
      <c r="EF36">
        <v>0</v>
      </c>
      <c r="EG36" s="126" t="s">
        <v>149</v>
      </c>
      <c r="EH36" t="s">
        <v>1343</v>
      </c>
      <c r="EI36" s="126" t="s">
        <v>301</v>
      </c>
      <c r="EJ36">
        <v>0</v>
      </c>
      <c r="EK36">
        <v>0</v>
      </c>
      <c r="EL36">
        <v>0</v>
      </c>
      <c r="EM36">
        <v>0</v>
      </c>
      <c r="EN36">
        <v>0</v>
      </c>
      <c r="EO36">
        <v>0</v>
      </c>
      <c r="EP36">
        <v>0</v>
      </c>
      <c r="EQ36">
        <v>0</v>
      </c>
      <c r="ER36" t="s">
        <v>784</v>
      </c>
      <c r="ES36" t="s">
        <v>670</v>
      </c>
      <c r="ET36" s="127" t="s">
        <v>254</v>
      </c>
    </row>
    <row r="37" spans="1:150" ht="12.6" customHeight="1" x14ac:dyDescent="0.25">
      <c r="A37" t="s">
        <v>188</v>
      </c>
      <c r="B37" t="s">
        <v>189</v>
      </c>
      <c r="C37" s="128" t="s">
        <v>1916</v>
      </c>
      <c r="D37" t="s">
        <v>187</v>
      </c>
      <c r="E37" t="s">
        <v>359</v>
      </c>
      <c r="F37" t="s">
        <v>129</v>
      </c>
      <c r="G37" t="s">
        <v>190</v>
      </c>
      <c r="I37" t="s">
        <v>695</v>
      </c>
      <c r="K37" t="s">
        <v>1342</v>
      </c>
      <c r="L37" s="126" t="s">
        <v>714</v>
      </c>
      <c r="M37" s="126" t="s">
        <v>1112</v>
      </c>
      <c r="N37" t="s">
        <v>719</v>
      </c>
      <c r="O37" t="s">
        <v>718</v>
      </c>
      <c r="P37" t="s">
        <v>254</v>
      </c>
      <c r="Q37" s="126" t="s">
        <v>721</v>
      </c>
      <c r="R37" s="126" t="s">
        <v>929</v>
      </c>
      <c r="S37" s="126" t="s">
        <v>936</v>
      </c>
      <c r="T37" t="s">
        <v>437</v>
      </c>
      <c r="U37" t="s">
        <v>458</v>
      </c>
      <c r="V37" t="s">
        <v>1342</v>
      </c>
      <c r="W37" t="s">
        <v>718</v>
      </c>
      <c r="X37" t="s">
        <v>718</v>
      </c>
      <c r="Y37" s="126" t="s">
        <v>730</v>
      </c>
      <c r="Z37" t="s">
        <v>731</v>
      </c>
      <c r="AA37" t="s">
        <v>1343</v>
      </c>
      <c r="AB37" t="s">
        <v>728</v>
      </c>
      <c r="AC37" t="s">
        <v>728</v>
      </c>
      <c r="AD37" t="s">
        <v>718</v>
      </c>
      <c r="AE37" t="s">
        <v>728</v>
      </c>
      <c r="AF37" t="s">
        <v>733</v>
      </c>
      <c r="AG37" t="s">
        <v>734</v>
      </c>
      <c r="AH37" t="s">
        <v>735</v>
      </c>
      <c r="AI37" t="s">
        <v>1384</v>
      </c>
      <c r="AJ37" t="s">
        <v>739</v>
      </c>
      <c r="AK37" s="126" t="s">
        <v>735</v>
      </c>
      <c r="AL37" t="s">
        <v>1385</v>
      </c>
      <c r="AM37" t="s">
        <v>718</v>
      </c>
      <c r="AN37" t="s">
        <v>718</v>
      </c>
      <c r="AO37" t="s">
        <v>718</v>
      </c>
      <c r="AP37" t="s">
        <v>733</v>
      </c>
      <c r="AQ37" t="s">
        <v>734</v>
      </c>
      <c r="AR37" t="s">
        <v>719</v>
      </c>
      <c r="AS37" t="s">
        <v>719</v>
      </c>
      <c r="AT37" t="s">
        <v>719</v>
      </c>
      <c r="AU37" t="s">
        <v>719</v>
      </c>
      <c r="AV37" t="s">
        <v>718</v>
      </c>
      <c r="AW37" t="s">
        <v>718</v>
      </c>
      <c r="AX37" t="s">
        <v>718</v>
      </c>
      <c r="AY37" t="s">
        <v>718</v>
      </c>
      <c r="AZ37" t="s">
        <v>718</v>
      </c>
      <c r="BA37" t="s">
        <v>719</v>
      </c>
      <c r="BB37" t="s">
        <v>719</v>
      </c>
      <c r="BC37" t="s">
        <v>718</v>
      </c>
      <c r="BD37" t="s">
        <v>728</v>
      </c>
      <c r="BE37" t="s">
        <v>728</v>
      </c>
      <c r="BF37" t="s">
        <v>734</v>
      </c>
      <c r="BG37" t="s">
        <v>719</v>
      </c>
      <c r="BH37" t="s">
        <v>718</v>
      </c>
      <c r="BI37" t="s">
        <v>728</v>
      </c>
      <c r="BJ37" t="s">
        <v>720</v>
      </c>
      <c r="BK37" t="s">
        <v>720</v>
      </c>
      <c r="BL37" t="s">
        <v>720</v>
      </c>
      <c r="BM37" t="s">
        <v>718</v>
      </c>
      <c r="BN37" t="s">
        <v>718</v>
      </c>
      <c r="BO37" t="s">
        <v>720</v>
      </c>
      <c r="BP37" t="s">
        <v>733</v>
      </c>
      <c r="BQ37" t="s">
        <v>734</v>
      </c>
      <c r="BR37" t="s">
        <v>718</v>
      </c>
      <c r="BS37" t="s">
        <v>718</v>
      </c>
      <c r="BT37" t="s">
        <v>733</v>
      </c>
      <c r="BU37" t="s">
        <v>734</v>
      </c>
      <c r="BV37">
        <v>0</v>
      </c>
      <c r="BW37" t="s">
        <v>191</v>
      </c>
      <c r="BX37" t="s">
        <v>1342</v>
      </c>
      <c r="BY37" t="s">
        <v>742</v>
      </c>
      <c r="BZ37" t="s">
        <v>744</v>
      </c>
      <c r="CA37" s="126" t="s">
        <v>746</v>
      </c>
      <c r="CB37" t="s">
        <v>748</v>
      </c>
      <c r="CC37" t="s">
        <v>192</v>
      </c>
      <c r="CD37" t="s">
        <v>2</v>
      </c>
      <c r="CE37" t="s">
        <v>752</v>
      </c>
      <c r="CF37" s="126" t="s">
        <v>1004</v>
      </c>
      <c r="CG37" s="126" t="s">
        <v>1037</v>
      </c>
      <c r="CH37">
        <v>1725</v>
      </c>
      <c r="CI37" t="s">
        <v>1386</v>
      </c>
      <c r="CJ37">
        <v>0</v>
      </c>
      <c r="CK37" t="s">
        <v>588</v>
      </c>
      <c r="CL37">
        <v>0.06</v>
      </c>
      <c r="CM37">
        <v>0</v>
      </c>
      <c r="CN37">
        <v>0</v>
      </c>
      <c r="CO37" t="s">
        <v>1387</v>
      </c>
      <c r="CP37" s="126" t="s">
        <v>1351</v>
      </c>
      <c r="CQ37" t="s">
        <v>1063</v>
      </c>
      <c r="CR37" t="s">
        <v>1388</v>
      </c>
      <c r="CS37" t="s">
        <v>1342</v>
      </c>
      <c r="CT37" t="s">
        <v>193</v>
      </c>
      <c r="CU37" t="s">
        <v>2</v>
      </c>
      <c r="CV37" t="s">
        <v>755</v>
      </c>
      <c r="CW37" t="s">
        <v>1077</v>
      </c>
      <c r="CX37" t="s">
        <v>1037</v>
      </c>
      <c r="CY37">
        <v>250</v>
      </c>
      <c r="CZ37" t="s">
        <v>1389</v>
      </c>
      <c r="DA37">
        <v>35</v>
      </c>
      <c r="DB37" t="s">
        <v>629</v>
      </c>
      <c r="DC37">
        <v>0.06</v>
      </c>
      <c r="DD37">
        <v>0</v>
      </c>
      <c r="DE37">
        <v>0</v>
      </c>
      <c r="DF37" t="s">
        <v>1387</v>
      </c>
      <c r="DG37" t="s">
        <v>1089</v>
      </c>
      <c r="DH37" t="s">
        <v>1093</v>
      </c>
      <c r="DI37" t="s">
        <v>1388</v>
      </c>
      <c r="DJ37" t="s">
        <v>1343</v>
      </c>
      <c r="DK37">
        <v>0</v>
      </c>
      <c r="DL37">
        <v>0</v>
      </c>
      <c r="DM37" t="s">
        <v>301</v>
      </c>
      <c r="DN37" t="s">
        <v>301</v>
      </c>
      <c r="DO37" t="s">
        <v>301</v>
      </c>
      <c r="DP37" t="s">
        <v>734</v>
      </c>
      <c r="DQ37">
        <v>0</v>
      </c>
      <c r="DR37" t="s">
        <v>734</v>
      </c>
      <c r="DS37">
        <v>0</v>
      </c>
      <c r="DT37" t="s">
        <v>734</v>
      </c>
      <c r="DU37" t="s">
        <v>734</v>
      </c>
      <c r="DV37" t="s">
        <v>734</v>
      </c>
      <c r="DW37">
        <v>0</v>
      </c>
      <c r="DX37">
        <v>0</v>
      </c>
      <c r="DY37">
        <v>0</v>
      </c>
      <c r="DZ37">
        <v>0</v>
      </c>
      <c r="EA37" t="s">
        <v>1342</v>
      </c>
      <c r="EB37" t="s">
        <v>714</v>
      </c>
      <c r="EC37" t="s">
        <v>1342</v>
      </c>
      <c r="ED37" t="s">
        <v>720</v>
      </c>
      <c r="EE37" t="s">
        <v>1343</v>
      </c>
      <c r="EF37">
        <v>0</v>
      </c>
      <c r="EG37" t="s">
        <v>37</v>
      </c>
      <c r="EH37" t="s">
        <v>1342</v>
      </c>
      <c r="EI37" t="s">
        <v>1102</v>
      </c>
      <c r="EJ37">
        <v>210</v>
      </c>
      <c r="EK37">
        <v>210</v>
      </c>
      <c r="EL37">
        <v>0</v>
      </c>
      <c r="EM37">
        <v>0</v>
      </c>
      <c r="EN37">
        <v>5</v>
      </c>
      <c r="EO37">
        <v>6</v>
      </c>
      <c r="EP37">
        <v>3</v>
      </c>
      <c r="EQ37">
        <v>3</v>
      </c>
      <c r="ER37">
        <v>500</v>
      </c>
      <c r="ES37" t="s">
        <v>671</v>
      </c>
      <c r="ET37" s="127" t="s">
        <v>254</v>
      </c>
    </row>
    <row r="38" spans="1:150" ht="12.6" customHeight="1" x14ac:dyDescent="0.25">
      <c r="A38" t="s">
        <v>208</v>
      </c>
      <c r="B38" t="s">
        <v>209</v>
      </c>
      <c r="C38" t="s">
        <v>210</v>
      </c>
      <c r="D38" t="s">
        <v>211</v>
      </c>
      <c r="E38" t="s">
        <v>1899</v>
      </c>
      <c r="F38" t="s">
        <v>129</v>
      </c>
      <c r="G38" t="s">
        <v>212</v>
      </c>
      <c r="I38" t="s">
        <v>713</v>
      </c>
      <c r="K38" t="s">
        <v>1343</v>
      </c>
      <c r="L38" s="126" t="s">
        <v>716</v>
      </c>
      <c r="M38" s="126" t="s">
        <v>925</v>
      </c>
      <c r="N38" t="s">
        <v>718</v>
      </c>
      <c r="O38" t="s">
        <v>720</v>
      </c>
      <c r="P38" t="s">
        <v>254</v>
      </c>
      <c r="Q38" t="s">
        <v>1144</v>
      </c>
      <c r="R38" s="126" t="s">
        <v>928</v>
      </c>
      <c r="S38" s="126" t="s">
        <v>938</v>
      </c>
      <c r="T38" t="s">
        <v>254</v>
      </c>
      <c r="U38" t="s">
        <v>254</v>
      </c>
      <c r="V38" t="s">
        <v>1342</v>
      </c>
      <c r="W38" t="s">
        <v>720</v>
      </c>
      <c r="X38" t="s">
        <v>718</v>
      </c>
      <c r="Y38" t="s">
        <v>942</v>
      </c>
      <c r="Z38" t="s">
        <v>731</v>
      </c>
      <c r="AA38" t="s">
        <v>1342</v>
      </c>
      <c r="AB38" t="s">
        <v>718</v>
      </c>
      <c r="AC38" t="s">
        <v>727</v>
      </c>
      <c r="AD38" t="s">
        <v>718</v>
      </c>
      <c r="AE38" t="s">
        <v>727</v>
      </c>
      <c r="AF38" t="s">
        <v>733</v>
      </c>
      <c r="AG38" t="s">
        <v>734</v>
      </c>
      <c r="AH38" t="s">
        <v>736</v>
      </c>
      <c r="AI38" t="s">
        <v>254</v>
      </c>
      <c r="AJ38" t="s">
        <v>953</v>
      </c>
      <c r="AK38" t="s">
        <v>965</v>
      </c>
      <c r="AL38" s="126" t="s">
        <v>254</v>
      </c>
      <c r="AM38" t="s">
        <v>718</v>
      </c>
      <c r="AN38" t="s">
        <v>720</v>
      </c>
      <c r="AO38" t="s">
        <v>718</v>
      </c>
      <c r="AP38" t="s">
        <v>733</v>
      </c>
      <c r="AQ38" t="s">
        <v>734</v>
      </c>
      <c r="AR38" t="s">
        <v>718</v>
      </c>
      <c r="AS38" t="s">
        <v>720</v>
      </c>
      <c r="AT38" t="s">
        <v>720</v>
      </c>
      <c r="AU38" t="s">
        <v>718</v>
      </c>
      <c r="AV38" t="s">
        <v>718</v>
      </c>
      <c r="AW38" t="s">
        <v>718</v>
      </c>
      <c r="AX38" t="s">
        <v>720</v>
      </c>
      <c r="AY38" t="s">
        <v>718</v>
      </c>
      <c r="AZ38" t="s">
        <v>718</v>
      </c>
      <c r="BA38" t="s">
        <v>720</v>
      </c>
      <c r="BB38" t="s">
        <v>720</v>
      </c>
      <c r="BC38" t="s">
        <v>728</v>
      </c>
      <c r="BD38" t="s">
        <v>728</v>
      </c>
      <c r="BE38" t="s">
        <v>733</v>
      </c>
      <c r="BF38" t="s">
        <v>734</v>
      </c>
      <c r="BG38" t="s">
        <v>718</v>
      </c>
      <c r="BH38" t="s">
        <v>718</v>
      </c>
      <c r="BI38" t="s">
        <v>718</v>
      </c>
      <c r="BJ38" t="s">
        <v>718</v>
      </c>
      <c r="BK38" t="s">
        <v>718</v>
      </c>
      <c r="BL38" t="s">
        <v>718</v>
      </c>
      <c r="BM38" t="s">
        <v>720</v>
      </c>
      <c r="BN38" t="s">
        <v>720</v>
      </c>
      <c r="BO38" t="s">
        <v>720</v>
      </c>
      <c r="BP38" t="s">
        <v>733</v>
      </c>
      <c r="BQ38" t="s">
        <v>734</v>
      </c>
      <c r="BR38" t="s">
        <v>718</v>
      </c>
      <c r="BS38" t="s">
        <v>718</v>
      </c>
      <c r="BT38" t="s">
        <v>733</v>
      </c>
      <c r="BU38" t="s">
        <v>734</v>
      </c>
      <c r="BV38" t="s">
        <v>213</v>
      </c>
      <c r="BW38">
        <v>0</v>
      </c>
      <c r="BX38" t="s">
        <v>1342</v>
      </c>
      <c r="BY38" t="s">
        <v>743</v>
      </c>
      <c r="BZ38" t="s">
        <v>745</v>
      </c>
      <c r="CA38" t="s">
        <v>746</v>
      </c>
      <c r="CB38" t="s">
        <v>550</v>
      </c>
      <c r="CC38">
        <v>0</v>
      </c>
      <c r="CD38" t="s">
        <v>2</v>
      </c>
      <c r="CE38" t="s">
        <v>753</v>
      </c>
      <c r="CF38" s="126" t="s">
        <v>1005</v>
      </c>
      <c r="CG38" s="126" t="s">
        <v>1020</v>
      </c>
      <c r="CH38" t="s">
        <v>734</v>
      </c>
      <c r="CI38" s="126">
        <v>0</v>
      </c>
      <c r="CJ38" t="s">
        <v>734</v>
      </c>
      <c r="CK38">
        <v>0</v>
      </c>
      <c r="CL38" t="s">
        <v>734</v>
      </c>
      <c r="CM38" t="s">
        <v>734</v>
      </c>
      <c r="CN38" t="s">
        <v>734</v>
      </c>
      <c r="CO38" s="126">
        <v>0</v>
      </c>
      <c r="CP38" s="126" t="s">
        <v>775</v>
      </c>
      <c r="CQ38" s="126" t="s">
        <v>778</v>
      </c>
      <c r="CR38" s="126">
        <v>0</v>
      </c>
      <c r="CS38" t="s">
        <v>1343</v>
      </c>
      <c r="CT38">
        <v>0</v>
      </c>
      <c r="CU38" t="s">
        <v>2</v>
      </c>
      <c r="CV38" t="s">
        <v>301</v>
      </c>
      <c r="CW38" s="126" t="s">
        <v>301</v>
      </c>
      <c r="CX38" s="126" t="s">
        <v>301</v>
      </c>
      <c r="CY38" t="s">
        <v>734</v>
      </c>
      <c r="CZ38" s="126">
        <v>0</v>
      </c>
      <c r="DA38" t="s">
        <v>734</v>
      </c>
      <c r="DB38">
        <v>0</v>
      </c>
      <c r="DC38" t="s">
        <v>734</v>
      </c>
      <c r="DD38" t="s">
        <v>734</v>
      </c>
      <c r="DE38" t="s">
        <v>734</v>
      </c>
      <c r="DF38" s="126">
        <v>0</v>
      </c>
      <c r="DG38">
        <v>0</v>
      </c>
      <c r="DH38">
        <v>0</v>
      </c>
      <c r="DI38" s="126">
        <v>0</v>
      </c>
      <c r="DJ38">
        <v>0</v>
      </c>
      <c r="DK38">
        <v>0</v>
      </c>
      <c r="DL38">
        <v>0</v>
      </c>
      <c r="DM38" t="s">
        <v>301</v>
      </c>
      <c r="DN38" t="s">
        <v>301</v>
      </c>
      <c r="DO38" t="s">
        <v>301</v>
      </c>
      <c r="DP38" t="s">
        <v>734</v>
      </c>
      <c r="DQ38">
        <v>0</v>
      </c>
      <c r="DR38" t="s">
        <v>734</v>
      </c>
      <c r="DS38">
        <v>0</v>
      </c>
      <c r="DT38" t="s">
        <v>734</v>
      </c>
      <c r="DU38" t="s">
        <v>734</v>
      </c>
      <c r="DV38" t="s">
        <v>734</v>
      </c>
      <c r="DW38">
        <v>0</v>
      </c>
      <c r="DX38">
        <v>0</v>
      </c>
      <c r="DY38">
        <v>0</v>
      </c>
      <c r="DZ38">
        <v>0</v>
      </c>
      <c r="EA38" t="s">
        <v>1342</v>
      </c>
      <c r="EB38" s="126" t="s">
        <v>716</v>
      </c>
      <c r="EC38" t="s">
        <v>782</v>
      </c>
      <c r="ED38" t="s">
        <v>716</v>
      </c>
      <c r="EE38" t="s">
        <v>1343</v>
      </c>
      <c r="EF38">
        <v>0</v>
      </c>
      <c r="EG38" t="s">
        <v>311</v>
      </c>
      <c r="EH38" t="s">
        <v>1342</v>
      </c>
      <c r="EI38" s="126" t="s">
        <v>1101</v>
      </c>
      <c r="EJ38">
        <v>20</v>
      </c>
      <c r="EK38">
        <v>18</v>
      </c>
      <c r="EL38">
        <v>2</v>
      </c>
      <c r="EM38">
        <v>0</v>
      </c>
      <c r="EN38">
        <v>0</v>
      </c>
      <c r="EO38">
        <v>0</v>
      </c>
      <c r="EP38">
        <v>0</v>
      </c>
      <c r="EQ38">
        <v>0</v>
      </c>
      <c r="ER38">
        <v>10</v>
      </c>
      <c r="ES38" s="126" t="s">
        <v>672</v>
      </c>
      <c r="ET38" s="127" t="s">
        <v>254</v>
      </c>
    </row>
    <row r="39" spans="1:150" ht="12.6" customHeight="1" x14ac:dyDescent="0.25">
      <c r="A39" t="s">
        <v>87</v>
      </c>
      <c r="B39" t="s">
        <v>88</v>
      </c>
      <c r="C39" t="s">
        <v>1484</v>
      </c>
      <c r="D39" t="s">
        <v>85</v>
      </c>
      <c r="E39" t="s">
        <v>86</v>
      </c>
      <c r="F39" t="s">
        <v>129</v>
      </c>
      <c r="G39" t="s">
        <v>89</v>
      </c>
      <c r="I39" t="s">
        <v>713</v>
      </c>
      <c r="K39" t="s">
        <v>1342</v>
      </c>
      <c r="L39" s="126" t="s">
        <v>714</v>
      </c>
      <c r="M39" s="126" t="s">
        <v>1112</v>
      </c>
      <c r="N39" t="s">
        <v>718</v>
      </c>
      <c r="O39" t="s">
        <v>718</v>
      </c>
      <c r="P39" t="s">
        <v>254</v>
      </c>
      <c r="Q39" s="126" t="s">
        <v>721</v>
      </c>
      <c r="R39" s="126" t="s">
        <v>929</v>
      </c>
      <c r="S39" s="126" t="s">
        <v>724</v>
      </c>
      <c r="T39" t="s">
        <v>254</v>
      </c>
      <c r="U39" t="s">
        <v>459</v>
      </c>
      <c r="V39" t="s">
        <v>1342</v>
      </c>
      <c r="W39" t="s">
        <v>718</v>
      </c>
      <c r="X39" t="s">
        <v>727</v>
      </c>
      <c r="Y39" s="126" t="s">
        <v>942</v>
      </c>
      <c r="Z39" t="s">
        <v>731</v>
      </c>
      <c r="AA39" t="s">
        <v>1342</v>
      </c>
      <c r="AB39" t="s">
        <v>720</v>
      </c>
      <c r="AC39" t="s">
        <v>727</v>
      </c>
      <c r="AD39" t="s">
        <v>727</v>
      </c>
      <c r="AE39" t="s">
        <v>720</v>
      </c>
      <c r="AF39" t="s">
        <v>733</v>
      </c>
      <c r="AG39" t="s">
        <v>734</v>
      </c>
      <c r="AH39" t="s">
        <v>735</v>
      </c>
      <c r="AI39" t="s">
        <v>493</v>
      </c>
      <c r="AJ39" s="126" t="s">
        <v>740</v>
      </c>
      <c r="AK39" s="126" t="s">
        <v>735</v>
      </c>
      <c r="AL39" t="s">
        <v>254</v>
      </c>
      <c r="AM39" t="s">
        <v>718</v>
      </c>
      <c r="AN39" t="s">
        <v>718</v>
      </c>
      <c r="AO39" t="s">
        <v>728</v>
      </c>
      <c r="AP39" t="s">
        <v>733</v>
      </c>
      <c r="AQ39" t="s">
        <v>734</v>
      </c>
      <c r="AR39" t="s">
        <v>718</v>
      </c>
      <c r="AS39" t="s">
        <v>718</v>
      </c>
      <c r="AT39" t="s">
        <v>718</v>
      </c>
      <c r="AU39" t="s">
        <v>718</v>
      </c>
      <c r="AV39" t="s">
        <v>718</v>
      </c>
      <c r="AW39" t="s">
        <v>718</v>
      </c>
      <c r="AX39" t="s">
        <v>718</v>
      </c>
      <c r="AY39" t="s">
        <v>718</v>
      </c>
      <c r="AZ39" t="s">
        <v>718</v>
      </c>
      <c r="BA39" t="s">
        <v>719</v>
      </c>
      <c r="BB39" t="s">
        <v>728</v>
      </c>
      <c r="BC39" t="s">
        <v>718</v>
      </c>
      <c r="BD39" t="s">
        <v>728</v>
      </c>
      <c r="BE39" t="s">
        <v>728</v>
      </c>
      <c r="BF39" t="s">
        <v>734</v>
      </c>
      <c r="BG39" t="s">
        <v>718</v>
      </c>
      <c r="BH39" t="s">
        <v>718</v>
      </c>
      <c r="BI39" t="s">
        <v>718</v>
      </c>
      <c r="BJ39" t="s">
        <v>718</v>
      </c>
      <c r="BK39" t="s">
        <v>718</v>
      </c>
      <c r="BL39" t="s">
        <v>718</v>
      </c>
      <c r="BM39" t="s">
        <v>718</v>
      </c>
      <c r="BN39" t="s">
        <v>718</v>
      </c>
      <c r="BO39" t="s">
        <v>728</v>
      </c>
      <c r="BP39" t="s">
        <v>733</v>
      </c>
      <c r="BQ39" t="s">
        <v>734</v>
      </c>
      <c r="BR39" t="s">
        <v>718</v>
      </c>
      <c r="BS39" t="s">
        <v>720</v>
      </c>
      <c r="BT39" t="s">
        <v>733</v>
      </c>
      <c r="BU39" t="s">
        <v>734</v>
      </c>
      <c r="BV39">
        <v>0</v>
      </c>
      <c r="BW39" t="s">
        <v>546</v>
      </c>
      <c r="BX39" t="s">
        <v>1342</v>
      </c>
      <c r="BY39" t="s">
        <v>743</v>
      </c>
      <c r="BZ39" t="s">
        <v>744</v>
      </c>
      <c r="CA39" t="s">
        <v>746</v>
      </c>
      <c r="CB39" t="s">
        <v>748</v>
      </c>
      <c r="CC39" t="s">
        <v>254</v>
      </c>
      <c r="CD39" t="s">
        <v>2</v>
      </c>
      <c r="CE39" t="s">
        <v>753</v>
      </c>
      <c r="CF39" s="126" t="s">
        <v>1006</v>
      </c>
      <c r="CG39" s="126" t="s">
        <v>1038</v>
      </c>
      <c r="CH39">
        <v>100</v>
      </c>
      <c r="CI39" t="s">
        <v>563</v>
      </c>
      <c r="CJ39">
        <v>7.9</v>
      </c>
      <c r="CK39">
        <v>0</v>
      </c>
      <c r="CL39" t="s">
        <v>734</v>
      </c>
      <c r="CM39" t="s">
        <v>734</v>
      </c>
      <c r="CN39" t="s">
        <v>734</v>
      </c>
      <c r="CO39">
        <v>0</v>
      </c>
      <c r="CP39" t="s">
        <v>1049</v>
      </c>
      <c r="CQ39" t="s">
        <v>777</v>
      </c>
      <c r="CR39">
        <v>0</v>
      </c>
      <c r="CS39" t="s">
        <v>1343</v>
      </c>
      <c r="CT39">
        <v>0</v>
      </c>
      <c r="CU39" t="s">
        <v>2</v>
      </c>
      <c r="CV39" t="s">
        <v>301</v>
      </c>
      <c r="CW39" t="s">
        <v>301</v>
      </c>
      <c r="CX39" t="s">
        <v>301</v>
      </c>
      <c r="CY39" t="s">
        <v>734</v>
      </c>
      <c r="CZ39">
        <v>0</v>
      </c>
      <c r="DA39" t="s">
        <v>734</v>
      </c>
      <c r="DB39">
        <v>0</v>
      </c>
      <c r="DC39" t="s">
        <v>734</v>
      </c>
      <c r="DD39" t="s">
        <v>734</v>
      </c>
      <c r="DE39" t="s">
        <v>734</v>
      </c>
      <c r="DF39">
        <v>0</v>
      </c>
      <c r="DG39">
        <v>0</v>
      </c>
      <c r="DH39">
        <v>0</v>
      </c>
      <c r="DI39">
        <v>0</v>
      </c>
      <c r="DJ39">
        <v>0</v>
      </c>
      <c r="DK39">
        <v>0</v>
      </c>
      <c r="DL39">
        <v>0</v>
      </c>
      <c r="DM39" t="s">
        <v>301</v>
      </c>
      <c r="DN39" t="s">
        <v>301</v>
      </c>
      <c r="DO39" t="s">
        <v>301</v>
      </c>
      <c r="DP39" t="s">
        <v>734</v>
      </c>
      <c r="DQ39">
        <v>0</v>
      </c>
      <c r="DR39" t="s">
        <v>734</v>
      </c>
      <c r="DS39">
        <v>0</v>
      </c>
      <c r="DT39" t="s">
        <v>734</v>
      </c>
      <c r="DU39" t="s">
        <v>734</v>
      </c>
      <c r="DV39" t="s">
        <v>734</v>
      </c>
      <c r="DW39">
        <v>0</v>
      </c>
      <c r="DX39">
        <v>0</v>
      </c>
      <c r="DY39">
        <v>0</v>
      </c>
      <c r="DZ39">
        <v>0</v>
      </c>
      <c r="EA39" t="s">
        <v>1343</v>
      </c>
      <c r="EB39" s="126" t="s">
        <v>720</v>
      </c>
      <c r="EC39" t="s">
        <v>301</v>
      </c>
      <c r="ED39" s="126" t="s">
        <v>720</v>
      </c>
      <c r="EE39">
        <v>0</v>
      </c>
      <c r="EF39">
        <v>0</v>
      </c>
      <c r="EG39" s="126" t="s">
        <v>306</v>
      </c>
      <c r="EH39" t="s">
        <v>1343</v>
      </c>
      <c r="EI39" s="126" t="s">
        <v>301</v>
      </c>
      <c r="EJ39">
        <v>1000</v>
      </c>
      <c r="EK39">
        <v>800</v>
      </c>
      <c r="EL39">
        <v>200</v>
      </c>
      <c r="EM39">
        <v>0</v>
      </c>
      <c r="EN39">
        <v>1</v>
      </c>
      <c r="EO39">
        <v>3</v>
      </c>
      <c r="EP39">
        <v>12</v>
      </c>
      <c r="EQ39">
        <v>3</v>
      </c>
      <c r="ER39">
        <v>500</v>
      </c>
      <c r="ES39" s="126" t="s">
        <v>673</v>
      </c>
      <c r="ET39" s="127" t="s">
        <v>254</v>
      </c>
    </row>
    <row r="40" spans="1:150" ht="12.6" customHeight="1" x14ac:dyDescent="0.25">
      <c r="A40" t="s">
        <v>90</v>
      </c>
      <c r="B40" t="s">
        <v>91</v>
      </c>
      <c r="C40" s="129" t="s">
        <v>1485</v>
      </c>
      <c r="D40" t="s">
        <v>92</v>
      </c>
      <c r="E40" t="s">
        <v>356</v>
      </c>
      <c r="F40" t="s">
        <v>129</v>
      </c>
      <c r="G40" t="s">
        <v>93</v>
      </c>
      <c r="I40" t="s">
        <v>713</v>
      </c>
      <c r="K40" t="s">
        <v>1343</v>
      </c>
      <c r="L40" s="126" t="s">
        <v>714</v>
      </c>
      <c r="M40" s="126" t="s">
        <v>1112</v>
      </c>
      <c r="N40" t="s">
        <v>718</v>
      </c>
      <c r="O40" t="s">
        <v>719</v>
      </c>
      <c r="P40" t="s">
        <v>254</v>
      </c>
      <c r="Q40" t="s">
        <v>721</v>
      </c>
      <c r="R40" s="126" t="s">
        <v>929</v>
      </c>
      <c r="S40" s="126" t="s">
        <v>724</v>
      </c>
      <c r="T40" t="s">
        <v>432</v>
      </c>
      <c r="U40" t="s">
        <v>254</v>
      </c>
      <c r="V40" t="s">
        <v>1342</v>
      </c>
      <c r="W40" t="s">
        <v>718</v>
      </c>
      <c r="X40" t="s">
        <v>727</v>
      </c>
      <c r="Y40" s="126" t="s">
        <v>942</v>
      </c>
      <c r="Z40" t="s">
        <v>731</v>
      </c>
      <c r="AA40" t="s">
        <v>1342</v>
      </c>
      <c r="AB40" t="s">
        <v>720</v>
      </c>
      <c r="AC40" t="s">
        <v>720</v>
      </c>
      <c r="AD40" t="s">
        <v>727</v>
      </c>
      <c r="AE40" t="s">
        <v>727</v>
      </c>
      <c r="AF40" t="s">
        <v>733</v>
      </c>
      <c r="AG40" t="s">
        <v>734</v>
      </c>
      <c r="AH40" t="s">
        <v>476</v>
      </c>
      <c r="AI40" t="s">
        <v>254</v>
      </c>
      <c r="AJ40" t="s">
        <v>740</v>
      </c>
      <c r="AK40" t="s">
        <v>1663</v>
      </c>
      <c r="AL40" t="s">
        <v>513</v>
      </c>
      <c r="AM40" t="s">
        <v>718</v>
      </c>
      <c r="AN40" t="s">
        <v>718</v>
      </c>
      <c r="AO40" t="s">
        <v>718</v>
      </c>
      <c r="AP40" t="s">
        <v>733</v>
      </c>
      <c r="AQ40" t="s">
        <v>734</v>
      </c>
      <c r="AR40" t="s">
        <v>718</v>
      </c>
      <c r="AS40" t="s">
        <v>718</v>
      </c>
      <c r="AT40" t="s">
        <v>728</v>
      </c>
      <c r="AU40" t="s">
        <v>718</v>
      </c>
      <c r="AV40" t="s">
        <v>718</v>
      </c>
      <c r="AW40" t="s">
        <v>718</v>
      </c>
      <c r="AX40" t="s">
        <v>720</v>
      </c>
      <c r="AY40" t="s">
        <v>718</v>
      </c>
      <c r="AZ40" t="s">
        <v>718</v>
      </c>
      <c r="BA40" t="s">
        <v>718</v>
      </c>
      <c r="BB40" t="s">
        <v>718</v>
      </c>
      <c r="BC40" t="s">
        <v>728</v>
      </c>
      <c r="BD40" t="s">
        <v>720</v>
      </c>
      <c r="BE40" t="s">
        <v>733</v>
      </c>
      <c r="BF40" t="s">
        <v>734</v>
      </c>
      <c r="BG40" t="s">
        <v>718</v>
      </c>
      <c r="BH40" t="s">
        <v>718</v>
      </c>
      <c r="BI40" t="s">
        <v>720</v>
      </c>
      <c r="BJ40" t="s">
        <v>718</v>
      </c>
      <c r="BK40" t="s">
        <v>718</v>
      </c>
      <c r="BL40" t="s">
        <v>718</v>
      </c>
      <c r="BM40" t="s">
        <v>718</v>
      </c>
      <c r="BN40" t="s">
        <v>718</v>
      </c>
      <c r="BO40" t="s">
        <v>718</v>
      </c>
      <c r="BP40" t="s">
        <v>733</v>
      </c>
      <c r="BQ40" t="s">
        <v>734</v>
      </c>
      <c r="BR40" t="s">
        <v>718</v>
      </c>
      <c r="BS40" t="s">
        <v>718</v>
      </c>
      <c r="BT40" t="s">
        <v>733</v>
      </c>
      <c r="BU40" t="s">
        <v>734</v>
      </c>
      <c r="BV40" t="s">
        <v>1664</v>
      </c>
      <c r="BW40">
        <v>0</v>
      </c>
      <c r="BX40" t="s">
        <v>1342</v>
      </c>
      <c r="BY40" t="s">
        <v>743</v>
      </c>
      <c r="BZ40" t="s">
        <v>744</v>
      </c>
      <c r="CA40" t="s">
        <v>746</v>
      </c>
      <c r="CB40" t="s">
        <v>977</v>
      </c>
      <c r="CC40" t="s">
        <v>91</v>
      </c>
      <c r="CD40" t="s">
        <v>2</v>
      </c>
      <c r="CE40" t="s">
        <v>753</v>
      </c>
      <c r="CF40" s="126" t="s">
        <v>1007</v>
      </c>
      <c r="CG40" s="126" t="s">
        <v>1023</v>
      </c>
      <c r="CH40">
        <v>49</v>
      </c>
      <c r="CI40" t="s">
        <v>564</v>
      </c>
      <c r="CJ40">
        <v>8</v>
      </c>
      <c r="CK40" t="s">
        <v>589</v>
      </c>
      <c r="CL40">
        <v>0</v>
      </c>
      <c r="CM40">
        <v>0</v>
      </c>
      <c r="CN40">
        <v>0</v>
      </c>
      <c r="CO40">
        <v>0</v>
      </c>
      <c r="CP40" s="126" t="s">
        <v>1049</v>
      </c>
      <c r="CQ40" t="s">
        <v>778</v>
      </c>
      <c r="CR40">
        <v>0</v>
      </c>
      <c r="CS40" t="s">
        <v>1343</v>
      </c>
      <c r="CT40">
        <v>0</v>
      </c>
      <c r="CU40" t="s">
        <v>2</v>
      </c>
      <c r="CV40" t="s">
        <v>301</v>
      </c>
      <c r="CW40" t="s">
        <v>301</v>
      </c>
      <c r="CX40" t="s">
        <v>301</v>
      </c>
      <c r="CY40" t="s">
        <v>734</v>
      </c>
      <c r="CZ40">
        <v>0</v>
      </c>
      <c r="DA40" t="s">
        <v>734</v>
      </c>
      <c r="DB40">
        <v>0</v>
      </c>
      <c r="DC40" t="s">
        <v>734</v>
      </c>
      <c r="DD40" t="s">
        <v>734</v>
      </c>
      <c r="DE40" t="s">
        <v>734</v>
      </c>
      <c r="DF40">
        <v>0</v>
      </c>
      <c r="DG40">
        <v>0</v>
      </c>
      <c r="DH40">
        <v>0</v>
      </c>
      <c r="DI40">
        <v>0</v>
      </c>
      <c r="DJ40">
        <v>0</v>
      </c>
      <c r="DK40">
        <v>0</v>
      </c>
      <c r="DL40">
        <v>0</v>
      </c>
      <c r="DM40" t="s">
        <v>301</v>
      </c>
      <c r="DN40" t="s">
        <v>301</v>
      </c>
      <c r="DO40" t="s">
        <v>301</v>
      </c>
      <c r="DP40" t="s">
        <v>734</v>
      </c>
      <c r="DQ40">
        <v>0</v>
      </c>
      <c r="DR40" t="s">
        <v>734</v>
      </c>
      <c r="DS40">
        <v>0</v>
      </c>
      <c r="DT40" t="s">
        <v>734</v>
      </c>
      <c r="DU40" t="s">
        <v>734</v>
      </c>
      <c r="DV40" t="s">
        <v>734</v>
      </c>
      <c r="DW40">
        <v>0</v>
      </c>
      <c r="DX40">
        <v>0</v>
      </c>
      <c r="DY40">
        <v>0</v>
      </c>
      <c r="DZ40">
        <v>0</v>
      </c>
      <c r="EA40" t="s">
        <v>1343</v>
      </c>
      <c r="EB40" t="s">
        <v>720</v>
      </c>
      <c r="EC40" t="s">
        <v>301</v>
      </c>
      <c r="ED40" t="s">
        <v>720</v>
      </c>
      <c r="EE40">
        <v>0</v>
      </c>
      <c r="EF40">
        <v>0</v>
      </c>
      <c r="EG40" s="126" t="s">
        <v>1342</v>
      </c>
      <c r="EH40" t="s">
        <v>1342</v>
      </c>
      <c r="EI40" t="s">
        <v>1108</v>
      </c>
      <c r="EJ40">
        <v>2500</v>
      </c>
      <c r="EK40">
        <v>2000</v>
      </c>
      <c r="EL40">
        <v>500</v>
      </c>
      <c r="EM40">
        <v>0</v>
      </c>
      <c r="EN40">
        <v>1</v>
      </c>
      <c r="EO40">
        <v>3</v>
      </c>
      <c r="EP40">
        <v>6</v>
      </c>
      <c r="EQ40">
        <v>1</v>
      </c>
      <c r="ER40" t="s">
        <v>784</v>
      </c>
      <c r="ES40" t="s">
        <v>674</v>
      </c>
      <c r="ET40" s="127" t="s">
        <v>254</v>
      </c>
    </row>
    <row r="41" spans="1:150" ht="12.6" customHeight="1" x14ac:dyDescent="0.25">
      <c r="A41" t="s">
        <v>1570</v>
      </c>
      <c r="B41" t="s">
        <v>1571</v>
      </c>
      <c r="C41" s="128" t="s">
        <v>1572</v>
      </c>
      <c r="D41" t="s">
        <v>1573</v>
      </c>
      <c r="E41" t="s">
        <v>1900</v>
      </c>
      <c r="F41" t="s">
        <v>129</v>
      </c>
      <c r="G41" t="s">
        <v>1574</v>
      </c>
      <c r="H41">
        <v>0</v>
      </c>
      <c r="I41" t="s">
        <v>713</v>
      </c>
      <c r="K41" t="s">
        <v>1343</v>
      </c>
      <c r="L41" s="126" t="s">
        <v>714</v>
      </c>
      <c r="M41" s="126" t="s">
        <v>1112</v>
      </c>
      <c r="N41" t="s">
        <v>718</v>
      </c>
      <c r="O41" t="s">
        <v>718</v>
      </c>
      <c r="P41" t="s">
        <v>254</v>
      </c>
      <c r="Q41" t="s">
        <v>1576</v>
      </c>
      <c r="R41" s="126" t="s">
        <v>929</v>
      </c>
      <c r="S41" s="126" t="s">
        <v>938</v>
      </c>
      <c r="T41" t="s">
        <v>254</v>
      </c>
      <c r="U41" t="s">
        <v>254</v>
      </c>
      <c r="V41" t="s">
        <v>1342</v>
      </c>
      <c r="W41" t="s">
        <v>718</v>
      </c>
      <c r="X41" t="s">
        <v>718</v>
      </c>
      <c r="Y41" s="126" t="s">
        <v>942</v>
      </c>
      <c r="Z41" t="s">
        <v>947</v>
      </c>
      <c r="AA41" t="s">
        <v>1342</v>
      </c>
      <c r="AB41" t="s">
        <v>720</v>
      </c>
      <c r="AC41" t="s">
        <v>720</v>
      </c>
      <c r="AD41" t="s">
        <v>720</v>
      </c>
      <c r="AE41" t="s">
        <v>720</v>
      </c>
      <c r="AF41" t="s">
        <v>733</v>
      </c>
      <c r="AG41" t="s">
        <v>734</v>
      </c>
      <c r="AH41" t="s">
        <v>735</v>
      </c>
      <c r="AI41" t="s">
        <v>254</v>
      </c>
      <c r="AJ41" t="s">
        <v>740</v>
      </c>
      <c r="AK41" s="126" t="s">
        <v>735</v>
      </c>
      <c r="AL41" t="s">
        <v>254</v>
      </c>
      <c r="AM41" t="s">
        <v>718</v>
      </c>
      <c r="AN41" t="s">
        <v>718</v>
      </c>
      <c r="AO41" t="s">
        <v>718</v>
      </c>
      <c r="AP41" t="s">
        <v>733</v>
      </c>
      <c r="AQ41" t="s">
        <v>734</v>
      </c>
      <c r="AR41" t="s">
        <v>718</v>
      </c>
      <c r="AS41" t="s">
        <v>718</v>
      </c>
      <c r="AT41" t="s">
        <v>718</v>
      </c>
      <c r="AU41" t="s">
        <v>718</v>
      </c>
      <c r="AV41" t="s">
        <v>718</v>
      </c>
      <c r="AW41" t="s">
        <v>718</v>
      </c>
      <c r="AX41" t="s">
        <v>718</v>
      </c>
      <c r="AY41" t="s">
        <v>718</v>
      </c>
      <c r="AZ41" t="s">
        <v>718</v>
      </c>
      <c r="BA41" t="s">
        <v>718</v>
      </c>
      <c r="BB41" t="s">
        <v>718</v>
      </c>
      <c r="BC41" t="s">
        <v>719</v>
      </c>
      <c r="BD41" t="s">
        <v>720</v>
      </c>
      <c r="BE41" t="s">
        <v>733</v>
      </c>
      <c r="BF41" t="s">
        <v>734</v>
      </c>
      <c r="BG41" t="s">
        <v>720</v>
      </c>
      <c r="BH41" t="s">
        <v>718</v>
      </c>
      <c r="BI41" t="s">
        <v>718</v>
      </c>
      <c r="BJ41" t="s">
        <v>718</v>
      </c>
      <c r="BK41" t="s">
        <v>718</v>
      </c>
      <c r="BL41" t="s">
        <v>718</v>
      </c>
      <c r="BM41" t="s">
        <v>719</v>
      </c>
      <c r="BN41" t="s">
        <v>718</v>
      </c>
      <c r="BO41" t="s">
        <v>720</v>
      </c>
      <c r="BP41" t="s">
        <v>733</v>
      </c>
      <c r="BQ41" t="s">
        <v>734</v>
      </c>
      <c r="BR41" t="s">
        <v>718</v>
      </c>
      <c r="BS41" t="s">
        <v>718</v>
      </c>
      <c r="BT41" t="s">
        <v>733</v>
      </c>
      <c r="BU41" t="s">
        <v>734</v>
      </c>
      <c r="BV41">
        <v>0</v>
      </c>
      <c r="BW41" t="s">
        <v>1577</v>
      </c>
      <c r="BX41" t="s">
        <v>1342</v>
      </c>
      <c r="BY41" t="s">
        <v>743</v>
      </c>
      <c r="BZ41" t="s">
        <v>744</v>
      </c>
      <c r="CA41" t="s">
        <v>746</v>
      </c>
      <c r="CB41" s="126" t="s">
        <v>1578</v>
      </c>
      <c r="CC41" t="s">
        <v>254</v>
      </c>
      <c r="CD41" t="s">
        <v>2</v>
      </c>
      <c r="CE41" t="s">
        <v>753</v>
      </c>
      <c r="CF41" s="126" t="s">
        <v>301</v>
      </c>
      <c r="CG41" s="126" t="s">
        <v>301</v>
      </c>
      <c r="CH41" t="s">
        <v>734</v>
      </c>
      <c r="CI41">
        <v>0</v>
      </c>
      <c r="CJ41">
        <v>0</v>
      </c>
      <c r="CK41">
        <v>0</v>
      </c>
      <c r="CL41">
        <v>0</v>
      </c>
      <c r="CM41">
        <v>10</v>
      </c>
      <c r="CN41" t="s">
        <v>734</v>
      </c>
      <c r="CO41">
        <v>0</v>
      </c>
      <c r="CP41" t="s">
        <v>734</v>
      </c>
      <c r="CQ41" t="s">
        <v>734</v>
      </c>
      <c r="CR41">
        <v>0</v>
      </c>
      <c r="CS41" t="s">
        <v>1343</v>
      </c>
      <c r="CT41">
        <v>0</v>
      </c>
      <c r="CU41" t="s">
        <v>2</v>
      </c>
      <c r="CV41" t="s">
        <v>301</v>
      </c>
      <c r="CW41" t="s">
        <v>301</v>
      </c>
      <c r="CX41" t="s">
        <v>301</v>
      </c>
      <c r="CY41" t="s">
        <v>734</v>
      </c>
      <c r="CZ41">
        <v>0</v>
      </c>
      <c r="DA41" t="s">
        <v>734</v>
      </c>
      <c r="DB41">
        <v>0</v>
      </c>
      <c r="DC41" t="s">
        <v>734</v>
      </c>
      <c r="DD41" t="s">
        <v>734</v>
      </c>
      <c r="DE41" t="s">
        <v>734</v>
      </c>
      <c r="DF41">
        <v>0</v>
      </c>
      <c r="DG41">
        <v>0</v>
      </c>
      <c r="DH41">
        <v>0</v>
      </c>
      <c r="DI41">
        <v>0</v>
      </c>
      <c r="DJ41">
        <v>0</v>
      </c>
      <c r="DK41">
        <v>0</v>
      </c>
      <c r="DL41">
        <v>0</v>
      </c>
      <c r="DM41" t="s">
        <v>301</v>
      </c>
      <c r="DN41" t="s">
        <v>301</v>
      </c>
      <c r="DO41" t="s">
        <v>301</v>
      </c>
      <c r="DP41" t="s">
        <v>734</v>
      </c>
      <c r="DQ41">
        <v>0</v>
      </c>
      <c r="DR41" t="s">
        <v>734</v>
      </c>
      <c r="DS41">
        <v>0</v>
      </c>
      <c r="DT41" t="s">
        <v>734</v>
      </c>
      <c r="DU41" t="s">
        <v>734</v>
      </c>
      <c r="DV41" t="s">
        <v>734</v>
      </c>
      <c r="DW41">
        <v>0</v>
      </c>
      <c r="DX41">
        <v>0</v>
      </c>
      <c r="DY41">
        <v>0</v>
      </c>
      <c r="DZ41">
        <v>0</v>
      </c>
      <c r="EA41" t="s">
        <v>1343</v>
      </c>
      <c r="EB41" t="s">
        <v>720</v>
      </c>
      <c r="EC41" t="s">
        <v>301</v>
      </c>
      <c r="ED41" t="s">
        <v>720</v>
      </c>
      <c r="EE41">
        <v>0</v>
      </c>
      <c r="EF41">
        <v>0</v>
      </c>
      <c r="EG41" s="126" t="s">
        <v>1575</v>
      </c>
      <c r="EH41" t="s">
        <v>1343</v>
      </c>
      <c r="EI41" t="s">
        <v>1579</v>
      </c>
      <c r="EJ41" t="s">
        <v>734</v>
      </c>
      <c r="EK41" t="s">
        <v>734</v>
      </c>
      <c r="EL41" t="s">
        <v>734</v>
      </c>
      <c r="EM41" t="s">
        <v>734</v>
      </c>
      <c r="EN41">
        <v>1</v>
      </c>
      <c r="EO41">
        <v>0</v>
      </c>
      <c r="EP41">
        <v>0</v>
      </c>
      <c r="EQ41">
        <v>0</v>
      </c>
      <c r="ER41">
        <v>999</v>
      </c>
      <c r="ES41" s="126" t="s">
        <v>1580</v>
      </c>
      <c r="ET41" s="127" t="s">
        <v>254</v>
      </c>
    </row>
    <row r="42" spans="1:150" ht="12.6" customHeight="1" x14ac:dyDescent="0.25">
      <c r="A42" t="s">
        <v>49</v>
      </c>
      <c r="B42" t="s">
        <v>50</v>
      </c>
      <c r="C42" t="s">
        <v>1486</v>
      </c>
      <c r="D42" t="s">
        <v>51</v>
      </c>
      <c r="E42" t="s">
        <v>52</v>
      </c>
      <c r="F42" t="s">
        <v>129</v>
      </c>
      <c r="G42" t="s">
        <v>53</v>
      </c>
      <c r="I42" t="s">
        <v>713</v>
      </c>
      <c r="K42" t="s">
        <v>1343</v>
      </c>
      <c r="L42" s="126" t="s">
        <v>714</v>
      </c>
      <c r="M42" s="126" t="s">
        <v>1112</v>
      </c>
      <c r="N42" t="s">
        <v>718</v>
      </c>
      <c r="O42" t="s">
        <v>718</v>
      </c>
      <c r="P42" t="s">
        <v>425</v>
      </c>
      <c r="Q42" t="s">
        <v>1145</v>
      </c>
      <c r="R42" s="126" t="s">
        <v>931</v>
      </c>
      <c r="S42" s="126" t="s">
        <v>936</v>
      </c>
      <c r="T42" t="s">
        <v>439</v>
      </c>
      <c r="U42" t="s">
        <v>460</v>
      </c>
      <c r="V42" t="s">
        <v>1342</v>
      </c>
      <c r="W42" t="s">
        <v>718</v>
      </c>
      <c r="X42" t="s">
        <v>718</v>
      </c>
      <c r="Y42" s="126" t="s">
        <v>729</v>
      </c>
      <c r="Z42" t="s">
        <v>731</v>
      </c>
      <c r="AA42" t="s">
        <v>1343</v>
      </c>
      <c r="AB42" t="s">
        <v>727</v>
      </c>
      <c r="AC42" t="s">
        <v>727</v>
      </c>
      <c r="AD42" t="s">
        <v>727</v>
      </c>
      <c r="AE42" t="s">
        <v>728</v>
      </c>
      <c r="AF42" t="s">
        <v>718</v>
      </c>
      <c r="AG42" t="s">
        <v>734</v>
      </c>
      <c r="AH42" t="s">
        <v>735</v>
      </c>
      <c r="AI42" t="s">
        <v>494</v>
      </c>
      <c r="AJ42" t="s">
        <v>961</v>
      </c>
      <c r="AK42" t="s">
        <v>967</v>
      </c>
      <c r="AL42" t="s">
        <v>514</v>
      </c>
      <c r="AM42" t="s">
        <v>718</v>
      </c>
      <c r="AN42" t="s">
        <v>718</v>
      </c>
      <c r="AO42" t="s">
        <v>728</v>
      </c>
      <c r="AP42" t="s">
        <v>719</v>
      </c>
      <c r="AQ42" t="s">
        <v>734</v>
      </c>
      <c r="AR42" t="s">
        <v>719</v>
      </c>
      <c r="AS42" t="s">
        <v>718</v>
      </c>
      <c r="AT42" t="s">
        <v>718</v>
      </c>
      <c r="AU42" t="s">
        <v>719</v>
      </c>
      <c r="AV42" t="s">
        <v>718</v>
      </c>
      <c r="AW42" t="s">
        <v>718</v>
      </c>
      <c r="AX42" t="s">
        <v>718</v>
      </c>
      <c r="AY42" t="s">
        <v>719</v>
      </c>
      <c r="AZ42" t="s">
        <v>719</v>
      </c>
      <c r="BA42" t="s">
        <v>719</v>
      </c>
      <c r="BB42" t="s">
        <v>719</v>
      </c>
      <c r="BC42" t="s">
        <v>718</v>
      </c>
      <c r="BD42" t="s">
        <v>728</v>
      </c>
      <c r="BE42" t="s">
        <v>728</v>
      </c>
      <c r="BF42" t="s">
        <v>734</v>
      </c>
      <c r="BG42" t="s">
        <v>718</v>
      </c>
      <c r="BH42" t="s">
        <v>718</v>
      </c>
      <c r="BI42" t="s">
        <v>719</v>
      </c>
      <c r="BJ42" t="s">
        <v>718</v>
      </c>
      <c r="BK42" t="s">
        <v>718</v>
      </c>
      <c r="BL42" t="s">
        <v>718</v>
      </c>
      <c r="BM42" t="s">
        <v>728</v>
      </c>
      <c r="BN42" t="s">
        <v>718</v>
      </c>
      <c r="BO42" t="s">
        <v>720</v>
      </c>
      <c r="BP42" t="s">
        <v>728</v>
      </c>
      <c r="BQ42" t="s">
        <v>734</v>
      </c>
      <c r="BR42" t="s">
        <v>718</v>
      </c>
      <c r="BS42" t="s">
        <v>719</v>
      </c>
      <c r="BT42" t="s">
        <v>728</v>
      </c>
      <c r="BU42" t="s">
        <v>540</v>
      </c>
      <c r="BV42" t="s">
        <v>54</v>
      </c>
      <c r="BW42" t="s">
        <v>55</v>
      </c>
      <c r="BX42" t="s">
        <v>1343</v>
      </c>
      <c r="BY42" t="s">
        <v>743</v>
      </c>
      <c r="BZ42" t="s">
        <v>744</v>
      </c>
      <c r="CA42" t="s">
        <v>1130</v>
      </c>
      <c r="CB42" s="126" t="s">
        <v>978</v>
      </c>
      <c r="CC42" t="s">
        <v>56</v>
      </c>
      <c r="CD42" t="s">
        <v>2</v>
      </c>
      <c r="CE42" t="s">
        <v>755</v>
      </c>
      <c r="CF42" s="126" t="s">
        <v>1006</v>
      </c>
      <c r="CG42" s="126" t="s">
        <v>1025</v>
      </c>
      <c r="CH42">
        <v>530</v>
      </c>
      <c r="CI42" t="s">
        <v>565</v>
      </c>
      <c r="CJ42">
        <v>39</v>
      </c>
      <c r="CK42" t="s">
        <v>1390</v>
      </c>
      <c r="CL42">
        <v>0.08</v>
      </c>
      <c r="CM42">
        <v>0</v>
      </c>
      <c r="CN42">
        <v>0</v>
      </c>
      <c r="CO42" t="s">
        <v>601</v>
      </c>
      <c r="CP42" s="126" t="s">
        <v>776</v>
      </c>
      <c r="CQ42" t="s">
        <v>777</v>
      </c>
      <c r="CR42" t="s">
        <v>1391</v>
      </c>
      <c r="CS42" t="s">
        <v>1342</v>
      </c>
      <c r="CT42" t="s">
        <v>57</v>
      </c>
      <c r="CU42" t="s">
        <v>2</v>
      </c>
      <c r="CV42" t="s">
        <v>752</v>
      </c>
      <c r="CW42" t="s">
        <v>1078</v>
      </c>
      <c r="CX42" t="s">
        <v>1025</v>
      </c>
      <c r="CY42">
        <v>2360</v>
      </c>
      <c r="CZ42" t="s">
        <v>1392</v>
      </c>
      <c r="DA42">
        <v>3.75</v>
      </c>
      <c r="DB42" t="s">
        <v>630</v>
      </c>
      <c r="DC42">
        <v>0</v>
      </c>
      <c r="DD42">
        <v>0</v>
      </c>
      <c r="DE42">
        <v>0</v>
      </c>
      <c r="DF42" t="s">
        <v>601</v>
      </c>
      <c r="DG42" t="s">
        <v>1090</v>
      </c>
      <c r="DH42" t="s">
        <v>1094</v>
      </c>
      <c r="DI42" t="s">
        <v>640</v>
      </c>
      <c r="DJ42" t="s">
        <v>1342</v>
      </c>
      <c r="DK42" t="s">
        <v>58</v>
      </c>
      <c r="DL42" t="s">
        <v>2</v>
      </c>
      <c r="DM42" t="s">
        <v>752</v>
      </c>
      <c r="DN42" t="s">
        <v>1097</v>
      </c>
      <c r="DO42" t="s">
        <v>1098</v>
      </c>
      <c r="DP42">
        <v>2360</v>
      </c>
      <c r="DQ42" t="s">
        <v>1392</v>
      </c>
      <c r="DR42">
        <v>3.75</v>
      </c>
      <c r="DS42" t="s">
        <v>644</v>
      </c>
      <c r="DT42">
        <v>0</v>
      </c>
      <c r="DU42">
        <v>0</v>
      </c>
      <c r="DV42">
        <v>0</v>
      </c>
      <c r="DW42" t="s">
        <v>601</v>
      </c>
      <c r="DX42" t="s">
        <v>775</v>
      </c>
      <c r="DY42" t="s">
        <v>781</v>
      </c>
      <c r="DZ42" t="s">
        <v>647</v>
      </c>
      <c r="EA42" t="s">
        <v>1342</v>
      </c>
      <c r="EB42" t="s">
        <v>714</v>
      </c>
      <c r="EC42" t="s">
        <v>782</v>
      </c>
      <c r="ED42" t="s">
        <v>716</v>
      </c>
      <c r="EE42" t="s">
        <v>1343</v>
      </c>
      <c r="EF42">
        <v>0</v>
      </c>
      <c r="EG42" t="s">
        <v>303</v>
      </c>
      <c r="EH42" t="s">
        <v>1342</v>
      </c>
      <c r="EI42" s="126" t="s">
        <v>1101</v>
      </c>
      <c r="EJ42">
        <v>3000</v>
      </c>
      <c r="EK42">
        <v>2600</v>
      </c>
      <c r="EL42">
        <v>300</v>
      </c>
      <c r="EM42">
        <v>100</v>
      </c>
      <c r="EN42">
        <v>1</v>
      </c>
      <c r="EO42">
        <v>12</v>
      </c>
      <c r="EP42">
        <v>12</v>
      </c>
      <c r="EQ42">
        <v>3</v>
      </c>
      <c r="ER42">
        <v>1000</v>
      </c>
      <c r="ES42" t="s">
        <v>675</v>
      </c>
      <c r="ET42" s="127" t="s">
        <v>254</v>
      </c>
    </row>
    <row r="43" spans="1:150" ht="12.6" customHeight="1" x14ac:dyDescent="0.25">
      <c r="A43" t="s">
        <v>25</v>
      </c>
      <c r="B43" t="s">
        <v>26</v>
      </c>
      <c r="C43" t="s">
        <v>27</v>
      </c>
      <c r="D43" t="s">
        <v>28</v>
      </c>
      <c r="E43" t="s">
        <v>354</v>
      </c>
      <c r="F43" t="s">
        <v>129</v>
      </c>
      <c r="G43" t="s">
        <v>29</v>
      </c>
      <c r="I43" t="s">
        <v>692</v>
      </c>
      <c r="K43" t="s">
        <v>1342</v>
      </c>
      <c r="L43" s="126" t="s">
        <v>714</v>
      </c>
      <c r="M43" s="126" t="s">
        <v>1112</v>
      </c>
      <c r="N43" t="s">
        <v>719</v>
      </c>
      <c r="O43" t="s">
        <v>718</v>
      </c>
      <c r="P43" t="s">
        <v>254</v>
      </c>
      <c r="Q43" s="126" t="s">
        <v>1146</v>
      </c>
      <c r="R43" s="126" t="s">
        <v>932</v>
      </c>
      <c r="S43" s="126" t="s">
        <v>939</v>
      </c>
      <c r="T43" s="126" t="s">
        <v>254</v>
      </c>
      <c r="U43" t="s">
        <v>254</v>
      </c>
      <c r="V43" t="s">
        <v>1342</v>
      </c>
      <c r="W43" t="s">
        <v>718</v>
      </c>
      <c r="X43" t="s">
        <v>727</v>
      </c>
      <c r="Y43" t="s">
        <v>730</v>
      </c>
      <c r="Z43" t="s">
        <v>731</v>
      </c>
      <c r="AA43" t="s">
        <v>1343</v>
      </c>
      <c r="AB43" t="s">
        <v>728</v>
      </c>
      <c r="AC43" t="s">
        <v>718</v>
      </c>
      <c r="AD43" t="s">
        <v>720</v>
      </c>
      <c r="AE43" t="s">
        <v>718</v>
      </c>
      <c r="AF43" t="s">
        <v>733</v>
      </c>
      <c r="AG43" t="s">
        <v>734</v>
      </c>
      <c r="AH43" t="s">
        <v>735</v>
      </c>
      <c r="AI43" t="s">
        <v>254</v>
      </c>
      <c r="AJ43" s="126" t="s">
        <v>954</v>
      </c>
      <c r="AK43" t="s">
        <v>967</v>
      </c>
      <c r="AL43" t="s">
        <v>510</v>
      </c>
      <c r="AM43" t="s">
        <v>718</v>
      </c>
      <c r="AN43" t="s">
        <v>718</v>
      </c>
      <c r="AO43" t="s">
        <v>718</v>
      </c>
      <c r="AP43" t="s">
        <v>733</v>
      </c>
      <c r="AQ43" t="s">
        <v>734</v>
      </c>
      <c r="AR43" t="s">
        <v>720</v>
      </c>
      <c r="AS43" t="s">
        <v>720</v>
      </c>
      <c r="AT43" t="s">
        <v>720</v>
      </c>
      <c r="AU43" t="s">
        <v>720</v>
      </c>
      <c r="AV43" t="s">
        <v>720</v>
      </c>
      <c r="AW43" t="s">
        <v>720</v>
      </c>
      <c r="AX43" t="s">
        <v>720</v>
      </c>
      <c r="AY43" t="s">
        <v>719</v>
      </c>
      <c r="AZ43" t="s">
        <v>719</v>
      </c>
      <c r="BA43" t="s">
        <v>719</v>
      </c>
      <c r="BB43" t="s">
        <v>719</v>
      </c>
      <c r="BC43" t="s">
        <v>728</v>
      </c>
      <c r="BD43" t="s">
        <v>728</v>
      </c>
      <c r="BE43" t="s">
        <v>733</v>
      </c>
      <c r="BF43" t="s">
        <v>734</v>
      </c>
      <c r="BG43" t="s">
        <v>720</v>
      </c>
      <c r="BH43" t="s">
        <v>718</v>
      </c>
      <c r="BI43" t="s">
        <v>718</v>
      </c>
      <c r="BJ43" t="s">
        <v>718</v>
      </c>
      <c r="BK43" t="s">
        <v>720</v>
      </c>
      <c r="BL43" t="s">
        <v>718</v>
      </c>
      <c r="BM43" t="s">
        <v>720</v>
      </c>
      <c r="BN43" t="s">
        <v>728</v>
      </c>
      <c r="BO43" t="s">
        <v>720</v>
      </c>
      <c r="BP43" t="s">
        <v>733</v>
      </c>
      <c r="BQ43" t="s">
        <v>734</v>
      </c>
      <c r="BR43" t="s">
        <v>719</v>
      </c>
      <c r="BS43" t="s">
        <v>719</v>
      </c>
      <c r="BT43" t="s">
        <v>733</v>
      </c>
      <c r="BU43" t="s">
        <v>734</v>
      </c>
      <c r="BV43">
        <v>0</v>
      </c>
      <c r="BW43" t="s">
        <v>1636</v>
      </c>
      <c r="BX43" t="s">
        <v>1343</v>
      </c>
      <c r="BY43" t="s">
        <v>742</v>
      </c>
      <c r="BZ43" t="s">
        <v>745</v>
      </c>
      <c r="CA43" s="126" t="s">
        <v>746</v>
      </c>
      <c r="CB43" s="126" t="s">
        <v>748</v>
      </c>
      <c r="CC43" t="s">
        <v>26</v>
      </c>
      <c r="CD43" t="s">
        <v>2</v>
      </c>
      <c r="CE43" t="s">
        <v>752</v>
      </c>
      <c r="CF43" s="126" t="s">
        <v>995</v>
      </c>
      <c r="CG43" s="126" t="s">
        <v>1026</v>
      </c>
      <c r="CH43">
        <v>1499</v>
      </c>
      <c r="CI43" t="s">
        <v>1639</v>
      </c>
      <c r="CJ43">
        <v>9</v>
      </c>
      <c r="CK43" t="s">
        <v>1640</v>
      </c>
      <c r="CL43" t="s">
        <v>734</v>
      </c>
      <c r="CM43" t="s">
        <v>734</v>
      </c>
      <c r="CN43" t="s">
        <v>734</v>
      </c>
      <c r="CO43" s="126" t="s">
        <v>1641</v>
      </c>
      <c r="CP43" t="s">
        <v>1051</v>
      </c>
      <c r="CQ43" t="s">
        <v>1064</v>
      </c>
      <c r="CR43" s="126" t="s">
        <v>1642</v>
      </c>
      <c r="CS43" t="s">
        <v>1343</v>
      </c>
      <c r="CT43">
        <v>0</v>
      </c>
      <c r="CU43" t="s">
        <v>2</v>
      </c>
      <c r="CV43" t="s">
        <v>301</v>
      </c>
      <c r="CW43" s="126" t="s">
        <v>301</v>
      </c>
      <c r="CX43" s="126" t="s">
        <v>301</v>
      </c>
      <c r="CY43" t="s">
        <v>734</v>
      </c>
      <c r="CZ43">
        <v>0</v>
      </c>
      <c r="DA43" t="s">
        <v>734</v>
      </c>
      <c r="DB43">
        <v>0</v>
      </c>
      <c r="DC43" t="s">
        <v>734</v>
      </c>
      <c r="DD43" t="s">
        <v>734</v>
      </c>
      <c r="DE43" t="s">
        <v>734</v>
      </c>
      <c r="DF43">
        <v>0</v>
      </c>
      <c r="DG43">
        <v>0</v>
      </c>
      <c r="DH43">
        <v>0</v>
      </c>
      <c r="DI43">
        <v>0</v>
      </c>
      <c r="DJ43">
        <v>0</v>
      </c>
      <c r="DK43">
        <v>0</v>
      </c>
      <c r="DL43">
        <v>0</v>
      </c>
      <c r="DM43" t="s">
        <v>301</v>
      </c>
      <c r="DN43" s="126" t="s">
        <v>301</v>
      </c>
      <c r="DO43" s="126" t="s">
        <v>301</v>
      </c>
      <c r="DP43" t="s">
        <v>734</v>
      </c>
      <c r="DQ43">
        <v>0</v>
      </c>
      <c r="DR43" t="s">
        <v>734</v>
      </c>
      <c r="DS43">
        <v>0</v>
      </c>
      <c r="DT43" t="s">
        <v>734</v>
      </c>
      <c r="DU43" t="s">
        <v>734</v>
      </c>
      <c r="DV43" t="s">
        <v>734</v>
      </c>
      <c r="DW43">
        <v>0</v>
      </c>
      <c r="DX43">
        <v>0</v>
      </c>
      <c r="DY43">
        <v>0</v>
      </c>
      <c r="DZ43">
        <v>0</v>
      </c>
      <c r="EA43" t="s">
        <v>1342</v>
      </c>
      <c r="EB43" s="126" t="s">
        <v>714</v>
      </c>
      <c r="EC43" t="s">
        <v>1342</v>
      </c>
      <c r="ED43" s="126" t="s">
        <v>716</v>
      </c>
      <c r="EE43" t="s">
        <v>1343</v>
      </c>
      <c r="EF43">
        <v>0</v>
      </c>
      <c r="EG43" s="126" t="s">
        <v>299</v>
      </c>
      <c r="EH43" t="s">
        <v>1343</v>
      </c>
      <c r="EI43" s="126" t="s">
        <v>301</v>
      </c>
      <c r="EJ43">
        <v>80</v>
      </c>
      <c r="EK43">
        <v>80</v>
      </c>
      <c r="EL43">
        <v>0</v>
      </c>
      <c r="EM43">
        <v>0</v>
      </c>
      <c r="EN43">
        <v>5</v>
      </c>
      <c r="EO43">
        <v>6</v>
      </c>
      <c r="EP43">
        <v>24</v>
      </c>
      <c r="EQ43">
        <v>3</v>
      </c>
      <c r="ER43">
        <v>1000</v>
      </c>
      <c r="ES43" s="126" t="s">
        <v>1635</v>
      </c>
      <c r="ET43" t="s">
        <v>254</v>
      </c>
    </row>
    <row r="44" spans="1:150" ht="12.6" customHeight="1" x14ac:dyDescent="0.25">
      <c r="A44" t="s">
        <v>273</v>
      </c>
      <c r="B44" t="s">
        <v>250</v>
      </c>
      <c r="C44" t="s">
        <v>1487</v>
      </c>
      <c r="D44" t="s">
        <v>274</v>
      </c>
      <c r="E44" t="s">
        <v>365</v>
      </c>
      <c r="F44" t="s">
        <v>129</v>
      </c>
      <c r="G44" t="s">
        <v>275</v>
      </c>
      <c r="I44" t="s">
        <v>713</v>
      </c>
      <c r="K44" t="s">
        <v>1343</v>
      </c>
      <c r="L44" s="126" t="s">
        <v>714</v>
      </c>
      <c r="M44" s="126" t="s">
        <v>927</v>
      </c>
      <c r="N44" t="s">
        <v>718</v>
      </c>
      <c r="O44" t="s">
        <v>720</v>
      </c>
      <c r="P44" t="s">
        <v>426</v>
      </c>
      <c r="Q44" s="126" t="s">
        <v>721</v>
      </c>
      <c r="R44" s="126" t="s">
        <v>930</v>
      </c>
      <c r="S44" s="126" t="s">
        <v>936</v>
      </c>
      <c r="T44" t="s">
        <v>254</v>
      </c>
      <c r="U44" t="s">
        <v>461</v>
      </c>
      <c r="V44" t="s">
        <v>1342</v>
      </c>
      <c r="W44" t="s">
        <v>718</v>
      </c>
      <c r="X44" t="s">
        <v>727</v>
      </c>
      <c r="Y44" t="s">
        <v>729</v>
      </c>
      <c r="Z44" t="s">
        <v>947</v>
      </c>
      <c r="AA44" t="s">
        <v>1342</v>
      </c>
      <c r="AB44" t="s">
        <v>727</v>
      </c>
      <c r="AC44" t="s">
        <v>727</v>
      </c>
      <c r="AD44" t="s">
        <v>727</v>
      </c>
      <c r="AE44" t="s">
        <v>720</v>
      </c>
      <c r="AF44" t="s">
        <v>733</v>
      </c>
      <c r="AG44" t="s">
        <v>734</v>
      </c>
      <c r="AH44" t="s">
        <v>736</v>
      </c>
      <c r="AI44" t="s">
        <v>495</v>
      </c>
      <c r="AJ44" s="126" t="s">
        <v>962</v>
      </c>
      <c r="AK44" t="s">
        <v>968</v>
      </c>
      <c r="AL44" t="s">
        <v>515</v>
      </c>
      <c r="AM44" t="s">
        <v>720</v>
      </c>
      <c r="AN44" t="s">
        <v>718</v>
      </c>
      <c r="AO44" t="s">
        <v>718</v>
      </c>
      <c r="AP44" t="s">
        <v>733</v>
      </c>
      <c r="AQ44" t="s">
        <v>734</v>
      </c>
      <c r="AR44" t="s">
        <v>718</v>
      </c>
      <c r="AS44" t="s">
        <v>718</v>
      </c>
      <c r="AT44" t="s">
        <v>718</v>
      </c>
      <c r="AU44" t="s">
        <v>718</v>
      </c>
      <c r="AV44" t="s">
        <v>719</v>
      </c>
      <c r="AW44" t="s">
        <v>719</v>
      </c>
      <c r="AX44" t="s">
        <v>719</v>
      </c>
      <c r="AY44" t="s">
        <v>718</v>
      </c>
      <c r="AZ44" t="s">
        <v>719</v>
      </c>
      <c r="BA44" t="s">
        <v>719</v>
      </c>
      <c r="BB44" t="s">
        <v>719</v>
      </c>
      <c r="BC44" t="s">
        <v>718</v>
      </c>
      <c r="BD44" t="s">
        <v>720</v>
      </c>
      <c r="BE44" t="s">
        <v>733</v>
      </c>
      <c r="BF44" t="s">
        <v>734</v>
      </c>
      <c r="BG44" t="s">
        <v>718</v>
      </c>
      <c r="BH44" t="s">
        <v>718</v>
      </c>
      <c r="BI44" t="s">
        <v>718</v>
      </c>
      <c r="BJ44" t="s">
        <v>718</v>
      </c>
      <c r="BK44" t="s">
        <v>718</v>
      </c>
      <c r="BL44" t="s">
        <v>718</v>
      </c>
      <c r="BM44" t="s">
        <v>720</v>
      </c>
      <c r="BN44" t="s">
        <v>720</v>
      </c>
      <c r="BO44" t="s">
        <v>720</v>
      </c>
      <c r="BP44" t="s">
        <v>733</v>
      </c>
      <c r="BQ44" t="s">
        <v>734</v>
      </c>
      <c r="BR44" t="s">
        <v>718</v>
      </c>
      <c r="BS44" t="s">
        <v>718</v>
      </c>
      <c r="BT44" t="s">
        <v>733</v>
      </c>
      <c r="BU44" t="s">
        <v>734</v>
      </c>
      <c r="BV44" t="s">
        <v>276</v>
      </c>
      <c r="BW44" t="s">
        <v>277</v>
      </c>
      <c r="BX44" t="s">
        <v>1342</v>
      </c>
      <c r="BY44" t="s">
        <v>743</v>
      </c>
      <c r="BZ44" t="s">
        <v>745</v>
      </c>
      <c r="CA44" t="s">
        <v>746</v>
      </c>
      <c r="CB44" t="s">
        <v>971</v>
      </c>
      <c r="CC44" t="s">
        <v>278</v>
      </c>
      <c r="CD44" t="s">
        <v>2</v>
      </c>
      <c r="CE44" t="s">
        <v>753</v>
      </c>
      <c r="CF44" t="s">
        <v>1008</v>
      </c>
      <c r="CG44" t="s">
        <v>1039</v>
      </c>
      <c r="CH44">
        <v>199</v>
      </c>
      <c r="CI44" t="s">
        <v>566</v>
      </c>
      <c r="CJ44">
        <v>3.5</v>
      </c>
      <c r="CK44" t="s">
        <v>590</v>
      </c>
      <c r="CL44">
        <v>0</v>
      </c>
      <c r="CM44">
        <v>0</v>
      </c>
      <c r="CN44">
        <v>0</v>
      </c>
      <c r="CO44" t="s">
        <v>605</v>
      </c>
      <c r="CP44" s="126" t="s">
        <v>1352</v>
      </c>
      <c r="CQ44" s="126" t="s">
        <v>1065</v>
      </c>
      <c r="CR44">
        <v>0</v>
      </c>
      <c r="CS44" t="s">
        <v>1343</v>
      </c>
      <c r="CT44">
        <v>0</v>
      </c>
      <c r="CU44" t="s">
        <v>2</v>
      </c>
      <c r="CV44" t="s">
        <v>301</v>
      </c>
      <c r="CW44" t="s">
        <v>301</v>
      </c>
      <c r="CX44" t="s">
        <v>301</v>
      </c>
      <c r="CY44" t="s">
        <v>734</v>
      </c>
      <c r="CZ44">
        <v>0</v>
      </c>
      <c r="DA44" t="s">
        <v>734</v>
      </c>
      <c r="DB44">
        <v>0</v>
      </c>
      <c r="DC44" t="s">
        <v>734</v>
      </c>
      <c r="DD44" t="s">
        <v>734</v>
      </c>
      <c r="DE44" t="s">
        <v>734</v>
      </c>
      <c r="DF44">
        <v>0</v>
      </c>
      <c r="DG44">
        <v>0</v>
      </c>
      <c r="DH44">
        <v>0</v>
      </c>
      <c r="DI44">
        <v>0</v>
      </c>
      <c r="DJ44">
        <v>0</v>
      </c>
      <c r="DK44">
        <v>0</v>
      </c>
      <c r="DL44">
        <v>0</v>
      </c>
      <c r="DM44" t="s">
        <v>301</v>
      </c>
      <c r="DN44" t="s">
        <v>301</v>
      </c>
      <c r="DO44" t="s">
        <v>301</v>
      </c>
      <c r="DP44" t="s">
        <v>734</v>
      </c>
      <c r="DQ44">
        <v>0</v>
      </c>
      <c r="DR44" t="s">
        <v>734</v>
      </c>
      <c r="DS44">
        <v>0</v>
      </c>
      <c r="DT44" t="s">
        <v>734</v>
      </c>
      <c r="DU44" t="s">
        <v>734</v>
      </c>
      <c r="DV44" t="s">
        <v>734</v>
      </c>
      <c r="DW44">
        <v>0</v>
      </c>
      <c r="DX44">
        <v>0</v>
      </c>
      <c r="DY44">
        <v>0</v>
      </c>
      <c r="DZ44">
        <v>0</v>
      </c>
      <c r="EA44" t="s">
        <v>1342</v>
      </c>
      <c r="EB44" s="126" t="s">
        <v>714</v>
      </c>
      <c r="EC44" t="s">
        <v>782</v>
      </c>
      <c r="ED44" s="126" t="s">
        <v>715</v>
      </c>
      <c r="EE44" t="s">
        <v>651</v>
      </c>
      <c r="EF44">
        <v>0</v>
      </c>
      <c r="EG44" s="126" t="s">
        <v>124</v>
      </c>
      <c r="EH44" t="s">
        <v>1342</v>
      </c>
      <c r="EI44" t="s">
        <v>1101</v>
      </c>
      <c r="EJ44">
        <v>60</v>
      </c>
      <c r="EK44">
        <v>40</v>
      </c>
      <c r="EL44">
        <v>20</v>
      </c>
      <c r="EM44">
        <v>0</v>
      </c>
      <c r="EN44">
        <v>5</v>
      </c>
      <c r="EO44">
        <v>3</v>
      </c>
      <c r="EP44">
        <v>60</v>
      </c>
      <c r="EQ44">
        <v>3</v>
      </c>
      <c r="ER44">
        <v>100</v>
      </c>
      <c r="ES44" s="126" t="s">
        <v>676</v>
      </c>
      <c r="ET44" s="127" t="s">
        <v>254</v>
      </c>
    </row>
    <row r="45" spans="1:150" ht="12.6" customHeight="1" x14ac:dyDescent="0.25">
      <c r="A45" t="s">
        <v>255</v>
      </c>
      <c r="B45" t="s">
        <v>256</v>
      </c>
      <c r="C45" t="s">
        <v>257</v>
      </c>
      <c r="D45" t="s">
        <v>258</v>
      </c>
      <c r="E45" t="s">
        <v>364</v>
      </c>
      <c r="F45" t="s">
        <v>129</v>
      </c>
      <c r="G45" t="s">
        <v>259</v>
      </c>
      <c r="I45" t="s">
        <v>713</v>
      </c>
      <c r="K45" t="s">
        <v>1343</v>
      </c>
      <c r="L45" s="126" t="s">
        <v>714</v>
      </c>
      <c r="M45" s="126" t="s">
        <v>1112</v>
      </c>
      <c r="N45" t="s">
        <v>718</v>
      </c>
      <c r="O45" t="s">
        <v>720</v>
      </c>
      <c r="P45" t="s">
        <v>254</v>
      </c>
      <c r="Q45" t="s">
        <v>721</v>
      </c>
      <c r="R45" s="126" t="s">
        <v>932</v>
      </c>
      <c r="S45" s="126" t="s">
        <v>940</v>
      </c>
      <c r="T45" t="s">
        <v>254</v>
      </c>
      <c r="U45" t="s">
        <v>254</v>
      </c>
      <c r="V45" t="s">
        <v>1342</v>
      </c>
      <c r="W45" t="s">
        <v>718</v>
      </c>
      <c r="X45" t="s">
        <v>727</v>
      </c>
      <c r="Y45" t="s">
        <v>945</v>
      </c>
      <c r="Z45" s="126" t="s">
        <v>952</v>
      </c>
      <c r="AA45" t="s">
        <v>1342</v>
      </c>
      <c r="AB45" t="s">
        <v>727</v>
      </c>
      <c r="AC45" t="s">
        <v>728</v>
      </c>
      <c r="AD45" t="s">
        <v>727</v>
      </c>
      <c r="AE45" t="s">
        <v>727</v>
      </c>
      <c r="AF45" t="s">
        <v>733</v>
      </c>
      <c r="AG45" t="s">
        <v>1393</v>
      </c>
      <c r="AH45" t="s">
        <v>735</v>
      </c>
      <c r="AI45" t="s">
        <v>1394</v>
      </c>
      <c r="AJ45" s="126" t="s">
        <v>502</v>
      </c>
      <c r="AK45" s="126" t="s">
        <v>969</v>
      </c>
      <c r="AL45" t="s">
        <v>516</v>
      </c>
      <c r="AM45" t="s">
        <v>718</v>
      </c>
      <c r="AN45" t="s">
        <v>718</v>
      </c>
      <c r="AO45" t="s">
        <v>728</v>
      </c>
      <c r="AP45" t="s">
        <v>733</v>
      </c>
      <c r="AQ45" t="s">
        <v>734</v>
      </c>
      <c r="AR45" t="s">
        <v>719</v>
      </c>
      <c r="AS45" t="s">
        <v>718</v>
      </c>
      <c r="AT45" t="s">
        <v>718</v>
      </c>
      <c r="AU45" t="s">
        <v>718</v>
      </c>
      <c r="AV45" t="s">
        <v>718</v>
      </c>
      <c r="AW45" t="s">
        <v>718</v>
      </c>
      <c r="AX45" t="s">
        <v>719</v>
      </c>
      <c r="AY45" t="s">
        <v>718</v>
      </c>
      <c r="AZ45" t="s">
        <v>718</v>
      </c>
      <c r="BA45" t="s">
        <v>718</v>
      </c>
      <c r="BB45" t="s">
        <v>718</v>
      </c>
      <c r="BC45" t="s">
        <v>720</v>
      </c>
      <c r="BD45" t="s">
        <v>728</v>
      </c>
      <c r="BE45" t="s">
        <v>718</v>
      </c>
      <c r="BF45" t="s">
        <v>528</v>
      </c>
      <c r="BG45" t="s">
        <v>718</v>
      </c>
      <c r="BH45" t="s">
        <v>718</v>
      </c>
      <c r="BI45" t="s">
        <v>719</v>
      </c>
      <c r="BJ45" t="s">
        <v>718</v>
      </c>
      <c r="BK45" t="s">
        <v>718</v>
      </c>
      <c r="BL45" t="s">
        <v>718</v>
      </c>
      <c r="BM45" t="s">
        <v>719</v>
      </c>
      <c r="BN45" t="s">
        <v>718</v>
      </c>
      <c r="BO45" t="s">
        <v>718</v>
      </c>
      <c r="BP45" t="s">
        <v>718</v>
      </c>
      <c r="BQ45" t="s">
        <v>533</v>
      </c>
      <c r="BR45" t="s">
        <v>718</v>
      </c>
      <c r="BS45" t="s">
        <v>719</v>
      </c>
      <c r="BT45" t="s">
        <v>733</v>
      </c>
      <c r="BU45" t="s">
        <v>734</v>
      </c>
      <c r="BV45">
        <v>0</v>
      </c>
      <c r="BW45" t="s">
        <v>547</v>
      </c>
      <c r="BX45" t="s">
        <v>1342</v>
      </c>
      <c r="BY45" t="s">
        <v>743</v>
      </c>
      <c r="BZ45" t="s">
        <v>744</v>
      </c>
      <c r="CA45" t="s">
        <v>746</v>
      </c>
      <c r="CB45" s="126" t="s">
        <v>979</v>
      </c>
      <c r="CC45" t="s">
        <v>553</v>
      </c>
      <c r="CD45" t="s">
        <v>2</v>
      </c>
      <c r="CE45" t="s">
        <v>753</v>
      </c>
      <c r="CF45" s="126" t="s">
        <v>1395</v>
      </c>
      <c r="CG45" s="126" t="s">
        <v>1040</v>
      </c>
      <c r="CH45">
        <v>205.4</v>
      </c>
      <c r="CI45" t="s">
        <v>567</v>
      </c>
      <c r="CJ45">
        <v>8.5500000000000007</v>
      </c>
      <c r="CK45" t="s">
        <v>1396</v>
      </c>
      <c r="CL45">
        <v>0</v>
      </c>
      <c r="CM45">
        <v>0</v>
      </c>
      <c r="CN45">
        <v>0</v>
      </c>
      <c r="CO45">
        <v>0</v>
      </c>
      <c r="CP45" s="126" t="s">
        <v>1353</v>
      </c>
      <c r="CQ45" s="126" t="s">
        <v>778</v>
      </c>
      <c r="CR45" t="s">
        <v>1397</v>
      </c>
      <c r="CS45" t="s">
        <v>1342</v>
      </c>
      <c r="CT45" t="s">
        <v>260</v>
      </c>
      <c r="CU45" t="s">
        <v>2</v>
      </c>
      <c r="CV45" t="s">
        <v>753</v>
      </c>
      <c r="CW45" t="s">
        <v>1395</v>
      </c>
      <c r="CX45" t="s">
        <v>1040</v>
      </c>
      <c r="CY45">
        <v>205.4</v>
      </c>
      <c r="CZ45" t="s">
        <v>567</v>
      </c>
      <c r="DA45">
        <v>10.7</v>
      </c>
      <c r="DB45" t="s">
        <v>1398</v>
      </c>
      <c r="DC45">
        <v>0</v>
      </c>
      <c r="DD45">
        <v>0</v>
      </c>
      <c r="DE45">
        <v>0</v>
      </c>
      <c r="DF45">
        <v>0</v>
      </c>
      <c r="DG45" t="s">
        <v>1091</v>
      </c>
      <c r="DH45" t="s">
        <v>778</v>
      </c>
      <c r="DI45" t="s">
        <v>1399</v>
      </c>
      <c r="DJ45" t="s">
        <v>1343</v>
      </c>
      <c r="DK45">
        <v>0</v>
      </c>
      <c r="DL45">
        <v>0</v>
      </c>
      <c r="DM45" t="s">
        <v>301</v>
      </c>
      <c r="DN45" t="s">
        <v>301</v>
      </c>
      <c r="DO45" t="s">
        <v>301</v>
      </c>
      <c r="DP45" t="s">
        <v>734</v>
      </c>
      <c r="DQ45">
        <v>0</v>
      </c>
      <c r="DR45" t="s">
        <v>734</v>
      </c>
      <c r="DS45">
        <v>0</v>
      </c>
      <c r="DT45" t="s">
        <v>734</v>
      </c>
      <c r="DU45" t="s">
        <v>734</v>
      </c>
      <c r="DV45" t="s">
        <v>734</v>
      </c>
      <c r="DW45">
        <v>0</v>
      </c>
      <c r="DX45">
        <v>0</v>
      </c>
      <c r="DY45">
        <v>0</v>
      </c>
      <c r="DZ45">
        <v>0</v>
      </c>
      <c r="EA45" t="s">
        <v>1343</v>
      </c>
      <c r="EB45" s="126" t="s">
        <v>720</v>
      </c>
      <c r="EC45" t="s">
        <v>301</v>
      </c>
      <c r="ED45" s="126" t="s">
        <v>720</v>
      </c>
      <c r="EE45">
        <v>0</v>
      </c>
      <c r="EF45">
        <v>0</v>
      </c>
      <c r="EG45" t="s">
        <v>1696</v>
      </c>
      <c r="EH45" t="s">
        <v>1343</v>
      </c>
      <c r="EI45" s="126" t="s">
        <v>301</v>
      </c>
      <c r="EJ45">
        <v>3200</v>
      </c>
      <c r="EK45">
        <v>2750</v>
      </c>
      <c r="EL45">
        <v>400</v>
      </c>
      <c r="EM45">
        <v>50</v>
      </c>
      <c r="EN45">
        <v>0</v>
      </c>
      <c r="EO45">
        <v>1</v>
      </c>
      <c r="EP45">
        <v>0</v>
      </c>
      <c r="EQ45">
        <v>1</v>
      </c>
      <c r="ER45">
        <v>0</v>
      </c>
      <c r="ES45" s="126" t="s">
        <v>1697</v>
      </c>
      <c r="ET45" s="127" t="s">
        <v>254</v>
      </c>
    </row>
    <row r="46" spans="1:150" ht="12.6" customHeight="1" x14ac:dyDescent="0.25">
      <c r="A46" t="s">
        <v>218</v>
      </c>
      <c r="B46" t="s">
        <v>219</v>
      </c>
      <c r="C46" t="s">
        <v>1488</v>
      </c>
      <c r="D46" t="s">
        <v>220</v>
      </c>
      <c r="E46" t="s">
        <v>363</v>
      </c>
      <c r="F46" t="s">
        <v>703</v>
      </c>
      <c r="G46" t="s">
        <v>704</v>
      </c>
      <c r="I46" t="s">
        <v>713</v>
      </c>
      <c r="K46" t="s">
        <v>1343</v>
      </c>
      <c r="L46" s="126" t="s">
        <v>714</v>
      </c>
      <c r="M46" s="126" t="s">
        <v>1112</v>
      </c>
      <c r="N46" t="s">
        <v>718</v>
      </c>
      <c r="O46" t="s">
        <v>720</v>
      </c>
      <c r="P46" t="s">
        <v>427</v>
      </c>
      <c r="Q46" t="s">
        <v>721</v>
      </c>
      <c r="R46" s="126" t="s">
        <v>930</v>
      </c>
      <c r="S46" s="126" t="s">
        <v>724</v>
      </c>
      <c r="T46" t="s">
        <v>432</v>
      </c>
      <c r="U46" t="s">
        <v>254</v>
      </c>
      <c r="V46" t="s">
        <v>1342</v>
      </c>
      <c r="W46" t="s">
        <v>727</v>
      </c>
      <c r="X46" t="s">
        <v>728</v>
      </c>
      <c r="Y46" t="s">
        <v>942</v>
      </c>
      <c r="Z46" t="s">
        <v>732</v>
      </c>
      <c r="AA46" t="s">
        <v>1342</v>
      </c>
      <c r="AB46" t="s">
        <v>728</v>
      </c>
      <c r="AC46" t="s">
        <v>728</v>
      </c>
      <c r="AD46" t="s">
        <v>727</v>
      </c>
      <c r="AE46" t="s">
        <v>727</v>
      </c>
      <c r="AF46" t="s">
        <v>733</v>
      </c>
      <c r="AG46" t="s">
        <v>734</v>
      </c>
      <c r="AH46" t="s">
        <v>736</v>
      </c>
      <c r="AI46" t="s">
        <v>254</v>
      </c>
      <c r="AJ46" s="126" t="s">
        <v>739</v>
      </c>
      <c r="AK46" t="s">
        <v>741</v>
      </c>
      <c r="AL46" t="s">
        <v>254</v>
      </c>
      <c r="AM46" t="s">
        <v>718</v>
      </c>
      <c r="AN46" t="s">
        <v>718</v>
      </c>
      <c r="AO46" t="s">
        <v>720</v>
      </c>
      <c r="AP46" t="s">
        <v>718</v>
      </c>
      <c r="AQ46" t="s">
        <v>524</v>
      </c>
      <c r="AR46" t="s">
        <v>718</v>
      </c>
      <c r="AS46" t="s">
        <v>718</v>
      </c>
      <c r="AT46" t="s">
        <v>719</v>
      </c>
      <c r="AU46" t="s">
        <v>719</v>
      </c>
      <c r="AV46" t="s">
        <v>718</v>
      </c>
      <c r="AW46" t="s">
        <v>718</v>
      </c>
      <c r="AX46" t="s">
        <v>720</v>
      </c>
      <c r="AY46" t="s">
        <v>718</v>
      </c>
      <c r="AZ46" t="s">
        <v>718</v>
      </c>
      <c r="BA46" t="s">
        <v>719</v>
      </c>
      <c r="BB46" t="s">
        <v>719</v>
      </c>
      <c r="BC46" t="s">
        <v>720</v>
      </c>
      <c r="BD46" t="s">
        <v>720</v>
      </c>
      <c r="BE46" t="s">
        <v>719</v>
      </c>
      <c r="BF46" t="s">
        <v>529</v>
      </c>
      <c r="BG46" t="s">
        <v>718</v>
      </c>
      <c r="BH46" t="s">
        <v>718</v>
      </c>
      <c r="BI46" t="s">
        <v>728</v>
      </c>
      <c r="BJ46" t="s">
        <v>718</v>
      </c>
      <c r="BK46" t="s">
        <v>718</v>
      </c>
      <c r="BL46" t="s">
        <v>718</v>
      </c>
      <c r="BM46" t="s">
        <v>720</v>
      </c>
      <c r="BN46" t="s">
        <v>718</v>
      </c>
      <c r="BO46" t="s">
        <v>719</v>
      </c>
      <c r="BP46" t="s">
        <v>719</v>
      </c>
      <c r="BQ46" t="s">
        <v>535</v>
      </c>
      <c r="BR46" t="s">
        <v>718</v>
      </c>
      <c r="BS46" t="s">
        <v>719</v>
      </c>
      <c r="BT46" t="s">
        <v>733</v>
      </c>
      <c r="BU46" t="s">
        <v>734</v>
      </c>
      <c r="BV46" t="s">
        <v>221</v>
      </c>
      <c r="BW46" t="s">
        <v>548</v>
      </c>
      <c r="BX46" t="s">
        <v>1343</v>
      </c>
      <c r="BY46" t="s">
        <v>743</v>
      </c>
      <c r="BZ46" t="s">
        <v>744</v>
      </c>
      <c r="CA46" t="s">
        <v>746</v>
      </c>
      <c r="CB46" s="126" t="s">
        <v>971</v>
      </c>
      <c r="CC46" t="s">
        <v>222</v>
      </c>
      <c r="CD46" t="s">
        <v>2</v>
      </c>
      <c r="CE46" t="s">
        <v>753</v>
      </c>
      <c r="CF46" s="126" t="s">
        <v>1010</v>
      </c>
      <c r="CG46" s="126" t="s">
        <v>1035</v>
      </c>
      <c r="CH46">
        <v>265</v>
      </c>
      <c r="CI46" t="s">
        <v>568</v>
      </c>
      <c r="CJ46">
        <v>7.5</v>
      </c>
      <c r="CK46" t="s">
        <v>591</v>
      </c>
      <c r="CL46">
        <v>0</v>
      </c>
      <c r="CM46">
        <v>2.5</v>
      </c>
      <c r="CN46">
        <v>0.2</v>
      </c>
      <c r="CO46" t="s">
        <v>606</v>
      </c>
      <c r="CP46" s="126" t="s">
        <v>1052</v>
      </c>
      <c r="CQ46" s="126" t="s">
        <v>1062</v>
      </c>
      <c r="CR46" t="s">
        <v>223</v>
      </c>
      <c r="CS46" t="s">
        <v>1342</v>
      </c>
      <c r="CT46" t="s">
        <v>224</v>
      </c>
      <c r="CU46" t="s">
        <v>2</v>
      </c>
      <c r="CV46" t="s">
        <v>753</v>
      </c>
      <c r="CW46" t="s">
        <v>1079</v>
      </c>
      <c r="CX46" t="s">
        <v>1020</v>
      </c>
      <c r="CY46">
        <v>265</v>
      </c>
      <c r="CZ46" t="s">
        <v>568</v>
      </c>
      <c r="DA46">
        <v>4.5</v>
      </c>
      <c r="DB46" t="s">
        <v>591</v>
      </c>
      <c r="DC46">
        <v>0</v>
      </c>
      <c r="DD46">
        <v>0</v>
      </c>
      <c r="DE46">
        <v>0</v>
      </c>
      <c r="DF46">
        <v>0</v>
      </c>
      <c r="DG46" t="s">
        <v>225</v>
      </c>
      <c r="DH46" t="s">
        <v>226</v>
      </c>
      <c r="DI46" t="s">
        <v>223</v>
      </c>
      <c r="DJ46" t="s">
        <v>1343</v>
      </c>
      <c r="DK46">
        <v>0</v>
      </c>
      <c r="DL46">
        <v>0</v>
      </c>
      <c r="DM46" t="s">
        <v>301</v>
      </c>
      <c r="DN46" t="s">
        <v>301</v>
      </c>
      <c r="DO46" t="s">
        <v>301</v>
      </c>
      <c r="DP46" t="s">
        <v>734</v>
      </c>
      <c r="DQ46">
        <v>0</v>
      </c>
      <c r="DR46" t="s">
        <v>734</v>
      </c>
      <c r="DS46">
        <v>0</v>
      </c>
      <c r="DT46" t="s">
        <v>734</v>
      </c>
      <c r="DU46" t="s">
        <v>734</v>
      </c>
      <c r="DV46" t="s">
        <v>734</v>
      </c>
      <c r="DW46">
        <v>0</v>
      </c>
      <c r="DX46">
        <v>0</v>
      </c>
      <c r="DY46">
        <v>0</v>
      </c>
      <c r="DZ46">
        <v>0</v>
      </c>
      <c r="EA46" t="s">
        <v>1343</v>
      </c>
      <c r="EB46" t="s">
        <v>720</v>
      </c>
      <c r="EC46" t="s">
        <v>301</v>
      </c>
      <c r="ED46" t="s">
        <v>720</v>
      </c>
      <c r="EE46">
        <v>0</v>
      </c>
      <c r="EF46">
        <v>0</v>
      </c>
      <c r="EG46" s="126" t="s">
        <v>1343</v>
      </c>
      <c r="EH46" t="s">
        <v>1342</v>
      </c>
      <c r="EI46" t="s">
        <v>1103</v>
      </c>
      <c r="EJ46">
        <v>100</v>
      </c>
      <c r="EK46">
        <v>70</v>
      </c>
      <c r="EL46">
        <v>20</v>
      </c>
      <c r="EM46">
        <v>10</v>
      </c>
      <c r="EN46">
        <v>2</v>
      </c>
      <c r="EO46">
        <v>3</v>
      </c>
      <c r="EP46">
        <v>0</v>
      </c>
      <c r="EQ46">
        <v>0</v>
      </c>
      <c r="ER46">
        <v>1000</v>
      </c>
      <c r="ES46" s="126" t="s">
        <v>677</v>
      </c>
      <c r="ET46" s="127" t="s">
        <v>254</v>
      </c>
    </row>
    <row r="47" spans="1:150" ht="12.6" customHeight="1" x14ac:dyDescent="0.25">
      <c r="A47" t="s">
        <v>294</v>
      </c>
      <c r="B47" t="s">
        <v>295</v>
      </c>
      <c r="C47" t="s">
        <v>296</v>
      </c>
      <c r="D47" t="s">
        <v>297</v>
      </c>
      <c r="E47" t="s">
        <v>367</v>
      </c>
      <c r="F47" t="s">
        <v>129</v>
      </c>
      <c r="G47" t="s">
        <v>697</v>
      </c>
      <c r="I47" t="s">
        <v>924</v>
      </c>
      <c r="K47" t="s">
        <v>1342</v>
      </c>
      <c r="L47" s="126" t="s">
        <v>714</v>
      </c>
      <c r="M47" s="126" t="s">
        <v>927</v>
      </c>
      <c r="N47" t="s">
        <v>720</v>
      </c>
      <c r="O47" t="s">
        <v>718</v>
      </c>
      <c r="P47" t="s">
        <v>428</v>
      </c>
      <c r="Q47" t="s">
        <v>1147</v>
      </c>
      <c r="R47" s="126" t="s">
        <v>931</v>
      </c>
      <c r="S47" t="s">
        <v>936</v>
      </c>
      <c r="T47" t="s">
        <v>254</v>
      </c>
      <c r="U47" t="s">
        <v>254</v>
      </c>
      <c r="V47" t="s">
        <v>1342</v>
      </c>
      <c r="W47" t="s">
        <v>727</v>
      </c>
      <c r="X47" t="s">
        <v>718</v>
      </c>
      <c r="Y47" s="126" t="s">
        <v>729</v>
      </c>
      <c r="Z47" t="s">
        <v>731</v>
      </c>
      <c r="AA47" t="s">
        <v>1343</v>
      </c>
      <c r="AB47" t="s">
        <v>727</v>
      </c>
      <c r="AC47" t="s">
        <v>727</v>
      </c>
      <c r="AD47" t="s">
        <v>727</v>
      </c>
      <c r="AE47" t="s">
        <v>727</v>
      </c>
      <c r="AF47" t="s">
        <v>733</v>
      </c>
      <c r="AG47" t="s">
        <v>734</v>
      </c>
      <c r="AH47" t="s">
        <v>735</v>
      </c>
      <c r="AI47" t="s">
        <v>254</v>
      </c>
      <c r="AJ47" t="s">
        <v>962</v>
      </c>
      <c r="AK47" t="s">
        <v>966</v>
      </c>
      <c r="AL47" t="s">
        <v>254</v>
      </c>
      <c r="AM47" t="s">
        <v>719</v>
      </c>
      <c r="AN47" t="s">
        <v>719</v>
      </c>
      <c r="AO47" t="s">
        <v>719</v>
      </c>
      <c r="AP47" t="s">
        <v>733</v>
      </c>
      <c r="AQ47" t="s">
        <v>734</v>
      </c>
      <c r="AR47" t="s">
        <v>719</v>
      </c>
      <c r="AS47" t="s">
        <v>728</v>
      </c>
      <c r="AT47" t="s">
        <v>728</v>
      </c>
      <c r="AU47" t="s">
        <v>719</v>
      </c>
      <c r="AV47" t="s">
        <v>719</v>
      </c>
      <c r="AW47" t="s">
        <v>728</v>
      </c>
      <c r="AX47" t="s">
        <v>719</v>
      </c>
      <c r="AY47" t="s">
        <v>719</v>
      </c>
      <c r="AZ47" t="s">
        <v>719</v>
      </c>
      <c r="BA47" t="s">
        <v>719</v>
      </c>
      <c r="BB47" t="s">
        <v>719</v>
      </c>
      <c r="BC47" t="s">
        <v>728</v>
      </c>
      <c r="BD47" t="s">
        <v>728</v>
      </c>
      <c r="BE47" t="s">
        <v>728</v>
      </c>
      <c r="BF47" t="s">
        <v>734</v>
      </c>
      <c r="BG47" t="s">
        <v>719</v>
      </c>
      <c r="BH47" t="s">
        <v>720</v>
      </c>
      <c r="BI47" t="s">
        <v>720</v>
      </c>
      <c r="BJ47" t="s">
        <v>719</v>
      </c>
      <c r="BK47" t="s">
        <v>719</v>
      </c>
      <c r="BL47" t="s">
        <v>719</v>
      </c>
      <c r="BM47" t="s">
        <v>719</v>
      </c>
      <c r="BN47" t="s">
        <v>719</v>
      </c>
      <c r="BO47" t="s">
        <v>720</v>
      </c>
      <c r="BP47" t="s">
        <v>733</v>
      </c>
      <c r="BQ47" t="s">
        <v>734</v>
      </c>
      <c r="BR47" t="s">
        <v>719</v>
      </c>
      <c r="BS47" t="s">
        <v>719</v>
      </c>
      <c r="BT47" t="s">
        <v>733</v>
      </c>
      <c r="BU47" t="s">
        <v>734</v>
      </c>
      <c r="BV47">
        <v>0</v>
      </c>
      <c r="BW47">
        <v>0</v>
      </c>
      <c r="BX47" t="s">
        <v>1342</v>
      </c>
      <c r="BY47" t="s">
        <v>742</v>
      </c>
      <c r="BZ47" t="s">
        <v>745</v>
      </c>
      <c r="CA47" s="126" t="s">
        <v>1506</v>
      </c>
      <c r="CB47" s="126" t="s">
        <v>551</v>
      </c>
      <c r="CC47" t="s">
        <v>254</v>
      </c>
      <c r="CD47" t="s">
        <v>2</v>
      </c>
      <c r="CE47" t="s">
        <v>753</v>
      </c>
      <c r="CF47" s="126" t="s">
        <v>1011</v>
      </c>
      <c r="CG47" s="126" t="s">
        <v>1042</v>
      </c>
      <c r="CH47" t="s">
        <v>734</v>
      </c>
      <c r="CI47">
        <v>0</v>
      </c>
      <c r="CJ47">
        <v>8</v>
      </c>
      <c r="CK47">
        <v>0</v>
      </c>
      <c r="CL47">
        <v>0</v>
      </c>
      <c r="CM47" t="s">
        <v>734</v>
      </c>
      <c r="CN47" t="s">
        <v>734</v>
      </c>
      <c r="CO47">
        <v>0</v>
      </c>
      <c r="CP47" s="126" t="s">
        <v>1351</v>
      </c>
      <c r="CQ47" s="126" t="s">
        <v>734</v>
      </c>
      <c r="CR47">
        <v>0</v>
      </c>
      <c r="CS47" t="s">
        <v>1343</v>
      </c>
      <c r="CT47">
        <v>0</v>
      </c>
      <c r="CU47" t="s">
        <v>2</v>
      </c>
      <c r="CV47" t="s">
        <v>301</v>
      </c>
      <c r="CW47" s="126" t="s">
        <v>301</v>
      </c>
      <c r="CX47" s="126" t="s">
        <v>301</v>
      </c>
      <c r="CY47" t="s">
        <v>734</v>
      </c>
      <c r="CZ47">
        <v>0</v>
      </c>
      <c r="DA47" t="s">
        <v>734</v>
      </c>
      <c r="DB47">
        <v>0</v>
      </c>
      <c r="DC47" t="s">
        <v>734</v>
      </c>
      <c r="DD47" t="s">
        <v>734</v>
      </c>
      <c r="DE47" t="s">
        <v>734</v>
      </c>
      <c r="DF47">
        <v>0</v>
      </c>
      <c r="DG47">
        <v>0</v>
      </c>
      <c r="DH47">
        <v>0</v>
      </c>
      <c r="DI47">
        <v>0</v>
      </c>
      <c r="DJ47">
        <v>0</v>
      </c>
      <c r="DK47">
        <v>0</v>
      </c>
      <c r="DL47">
        <v>0</v>
      </c>
      <c r="DM47" t="s">
        <v>301</v>
      </c>
      <c r="DN47" t="s">
        <v>301</v>
      </c>
      <c r="DO47" t="s">
        <v>301</v>
      </c>
      <c r="DP47" t="s">
        <v>734</v>
      </c>
      <c r="DQ47">
        <v>0</v>
      </c>
      <c r="DR47" t="s">
        <v>734</v>
      </c>
      <c r="DS47">
        <v>0</v>
      </c>
      <c r="DT47" t="s">
        <v>734</v>
      </c>
      <c r="DU47" t="s">
        <v>734</v>
      </c>
      <c r="DV47" t="s">
        <v>734</v>
      </c>
      <c r="DW47">
        <v>0</v>
      </c>
      <c r="DX47">
        <v>0</v>
      </c>
      <c r="DY47">
        <v>0</v>
      </c>
      <c r="DZ47">
        <v>0</v>
      </c>
      <c r="EA47" t="s">
        <v>1342</v>
      </c>
      <c r="EB47" t="s">
        <v>714</v>
      </c>
      <c r="EC47" t="s">
        <v>1343</v>
      </c>
      <c r="ED47" t="s">
        <v>720</v>
      </c>
      <c r="EE47" t="s">
        <v>1343</v>
      </c>
      <c r="EF47">
        <v>0</v>
      </c>
      <c r="EG47" t="s">
        <v>37</v>
      </c>
      <c r="EH47" t="s">
        <v>1342</v>
      </c>
      <c r="EI47" s="126" t="s">
        <v>1110</v>
      </c>
      <c r="EJ47" t="s">
        <v>734</v>
      </c>
      <c r="EK47" t="s">
        <v>734</v>
      </c>
      <c r="EL47" t="s">
        <v>734</v>
      </c>
      <c r="EM47" t="s">
        <v>734</v>
      </c>
      <c r="EN47">
        <v>0</v>
      </c>
      <c r="EO47">
        <v>0</v>
      </c>
      <c r="EP47">
        <v>0</v>
      </c>
      <c r="EQ47">
        <v>0</v>
      </c>
      <c r="ER47">
        <v>99</v>
      </c>
      <c r="ES47" t="s">
        <v>678</v>
      </c>
      <c r="ET47" t="s">
        <v>254</v>
      </c>
    </row>
    <row r="48" spans="1:150" ht="12.6" customHeight="1" x14ac:dyDescent="0.25">
      <c r="A48" t="s">
        <v>283</v>
      </c>
      <c r="B48" t="s">
        <v>254</v>
      </c>
      <c r="C48" t="s">
        <v>284</v>
      </c>
      <c r="D48" t="s">
        <v>285</v>
      </c>
      <c r="E48" t="s">
        <v>366</v>
      </c>
      <c r="F48" t="s">
        <v>129</v>
      </c>
      <c r="G48" t="s">
        <v>699</v>
      </c>
      <c r="I48" s="126" t="s">
        <v>713</v>
      </c>
      <c r="K48" t="s">
        <v>1342</v>
      </c>
      <c r="L48" s="126" t="s">
        <v>714</v>
      </c>
      <c r="M48" s="126" t="s">
        <v>717</v>
      </c>
      <c r="N48" t="s">
        <v>720</v>
      </c>
      <c r="O48" t="s">
        <v>718</v>
      </c>
      <c r="P48" t="s">
        <v>254</v>
      </c>
      <c r="Q48" s="126" t="s">
        <v>1148</v>
      </c>
      <c r="R48" s="126" t="s">
        <v>928</v>
      </c>
      <c r="S48" s="126" t="s">
        <v>724</v>
      </c>
      <c r="T48" t="s">
        <v>438</v>
      </c>
      <c r="U48" t="s">
        <v>462</v>
      </c>
      <c r="V48" t="s">
        <v>1342</v>
      </c>
      <c r="W48" t="s">
        <v>718</v>
      </c>
      <c r="X48" t="s">
        <v>718</v>
      </c>
      <c r="Y48" t="s">
        <v>730</v>
      </c>
      <c r="Z48" t="s">
        <v>731</v>
      </c>
      <c r="AA48" t="s">
        <v>1343</v>
      </c>
      <c r="AB48" t="s">
        <v>728</v>
      </c>
      <c r="AC48" t="s">
        <v>728</v>
      </c>
      <c r="AD48" t="s">
        <v>720</v>
      </c>
      <c r="AE48" t="s">
        <v>728</v>
      </c>
      <c r="AF48" t="s">
        <v>733</v>
      </c>
      <c r="AG48" t="s">
        <v>470</v>
      </c>
      <c r="AH48" t="s">
        <v>735</v>
      </c>
      <c r="AI48" t="s">
        <v>254</v>
      </c>
      <c r="AJ48" s="126" t="s">
        <v>958</v>
      </c>
      <c r="AK48" s="126" t="s">
        <v>735</v>
      </c>
      <c r="AL48" t="s">
        <v>254</v>
      </c>
      <c r="AM48" t="s">
        <v>718</v>
      </c>
      <c r="AN48" t="s">
        <v>718</v>
      </c>
      <c r="AO48" t="s">
        <v>720</v>
      </c>
      <c r="AP48" t="s">
        <v>733</v>
      </c>
      <c r="AQ48" t="s">
        <v>734</v>
      </c>
      <c r="AR48" t="s">
        <v>720</v>
      </c>
      <c r="AS48" t="s">
        <v>720</v>
      </c>
      <c r="AT48" t="s">
        <v>720</v>
      </c>
      <c r="AU48" t="s">
        <v>720</v>
      </c>
      <c r="AV48" t="s">
        <v>728</v>
      </c>
      <c r="AW48" t="s">
        <v>718</v>
      </c>
      <c r="AX48" t="s">
        <v>718</v>
      </c>
      <c r="AY48" t="s">
        <v>719</v>
      </c>
      <c r="AZ48" t="s">
        <v>720</v>
      </c>
      <c r="BA48" t="s">
        <v>720</v>
      </c>
      <c r="BB48" t="s">
        <v>720</v>
      </c>
      <c r="BC48" t="s">
        <v>728</v>
      </c>
      <c r="BD48" t="s">
        <v>728</v>
      </c>
      <c r="BE48" t="s">
        <v>733</v>
      </c>
      <c r="BF48" t="s">
        <v>734</v>
      </c>
      <c r="BG48" t="s">
        <v>718</v>
      </c>
      <c r="BH48" t="s">
        <v>718</v>
      </c>
      <c r="BI48" t="s">
        <v>720</v>
      </c>
      <c r="BJ48" t="s">
        <v>720</v>
      </c>
      <c r="BK48" t="s">
        <v>718</v>
      </c>
      <c r="BL48" t="s">
        <v>718</v>
      </c>
      <c r="BM48" t="s">
        <v>720</v>
      </c>
      <c r="BN48" t="s">
        <v>720</v>
      </c>
      <c r="BO48" t="s">
        <v>720</v>
      </c>
      <c r="BP48" t="s">
        <v>733</v>
      </c>
      <c r="BQ48" t="s">
        <v>734</v>
      </c>
      <c r="BR48" t="s">
        <v>720</v>
      </c>
      <c r="BS48" t="s">
        <v>720</v>
      </c>
      <c r="BT48" t="s">
        <v>733</v>
      </c>
      <c r="BU48" t="s">
        <v>734</v>
      </c>
      <c r="BV48">
        <v>0</v>
      </c>
      <c r="BW48" t="s">
        <v>286</v>
      </c>
      <c r="BX48" t="s">
        <v>1343</v>
      </c>
      <c r="BY48" t="s">
        <v>742</v>
      </c>
      <c r="BZ48" t="s">
        <v>744</v>
      </c>
      <c r="CA48" s="126" t="s">
        <v>746</v>
      </c>
      <c r="CB48" t="s">
        <v>975</v>
      </c>
      <c r="CC48" t="s">
        <v>287</v>
      </c>
      <c r="CD48" t="s">
        <v>2</v>
      </c>
      <c r="CE48" t="s">
        <v>752</v>
      </c>
      <c r="CF48" s="126" t="s">
        <v>1012</v>
      </c>
      <c r="CG48" s="126" t="s">
        <v>1039</v>
      </c>
      <c r="CH48" t="s">
        <v>734</v>
      </c>
      <c r="CI48" t="s">
        <v>569</v>
      </c>
      <c r="CJ48">
        <v>9</v>
      </c>
      <c r="CK48" t="s">
        <v>592</v>
      </c>
      <c r="CL48">
        <v>0</v>
      </c>
      <c r="CM48">
        <v>0</v>
      </c>
      <c r="CN48">
        <v>0</v>
      </c>
      <c r="CO48" t="s">
        <v>607</v>
      </c>
      <c r="CP48" s="126" t="s">
        <v>773</v>
      </c>
      <c r="CQ48" t="s">
        <v>780</v>
      </c>
      <c r="CR48">
        <v>0</v>
      </c>
      <c r="CS48" t="s">
        <v>1342</v>
      </c>
      <c r="CT48" t="s">
        <v>288</v>
      </c>
      <c r="CU48" t="s">
        <v>2</v>
      </c>
      <c r="CV48" t="s">
        <v>752</v>
      </c>
      <c r="CW48" t="s">
        <v>1012</v>
      </c>
      <c r="CX48" t="s">
        <v>1033</v>
      </c>
      <c r="CY48" t="s">
        <v>734</v>
      </c>
      <c r="CZ48" t="s">
        <v>621</v>
      </c>
      <c r="DA48">
        <v>17</v>
      </c>
      <c r="DB48" t="s">
        <v>631</v>
      </c>
      <c r="DC48">
        <v>0</v>
      </c>
      <c r="DD48">
        <v>0</v>
      </c>
      <c r="DE48">
        <v>0</v>
      </c>
      <c r="DF48" t="s">
        <v>637</v>
      </c>
      <c r="DG48" t="s">
        <v>773</v>
      </c>
      <c r="DH48" t="s">
        <v>780</v>
      </c>
      <c r="DI48">
        <v>0</v>
      </c>
      <c r="DJ48" t="s">
        <v>1342</v>
      </c>
      <c r="DK48" t="s">
        <v>289</v>
      </c>
      <c r="DL48" t="s">
        <v>2</v>
      </c>
      <c r="DM48" t="s">
        <v>755</v>
      </c>
      <c r="DN48" t="s">
        <v>301</v>
      </c>
      <c r="DO48" t="s">
        <v>301</v>
      </c>
      <c r="DP48" t="s">
        <v>734</v>
      </c>
      <c r="DQ48" t="s">
        <v>642</v>
      </c>
      <c r="DR48">
        <v>28</v>
      </c>
      <c r="DS48" t="s">
        <v>1401</v>
      </c>
      <c r="DT48">
        <v>0</v>
      </c>
      <c r="DU48">
        <v>0</v>
      </c>
      <c r="DV48">
        <v>0</v>
      </c>
      <c r="DW48" t="s">
        <v>1402</v>
      </c>
      <c r="DX48" t="s">
        <v>773</v>
      </c>
      <c r="DY48" t="s">
        <v>290</v>
      </c>
      <c r="DZ48" t="s">
        <v>1401</v>
      </c>
      <c r="EA48" t="s">
        <v>1342</v>
      </c>
      <c r="EB48" s="126" t="s">
        <v>714</v>
      </c>
      <c r="EC48" t="s">
        <v>1342</v>
      </c>
      <c r="ED48" t="s">
        <v>720</v>
      </c>
      <c r="EE48" t="s">
        <v>1343</v>
      </c>
      <c r="EF48">
        <v>0</v>
      </c>
      <c r="EG48" t="s">
        <v>1344</v>
      </c>
      <c r="EH48" t="s">
        <v>1342</v>
      </c>
      <c r="EI48" s="126" t="s">
        <v>1105</v>
      </c>
      <c r="EJ48">
        <v>820</v>
      </c>
      <c r="EK48">
        <v>820</v>
      </c>
      <c r="EL48">
        <v>0</v>
      </c>
      <c r="EM48">
        <v>0</v>
      </c>
      <c r="EN48">
        <v>5</v>
      </c>
      <c r="EO48">
        <v>3</v>
      </c>
      <c r="EP48">
        <v>12</v>
      </c>
      <c r="EQ48">
        <v>1</v>
      </c>
      <c r="ER48">
        <v>999</v>
      </c>
      <c r="ES48" t="s">
        <v>679</v>
      </c>
      <c r="ET48" t="s">
        <v>254</v>
      </c>
    </row>
    <row r="49" spans="1:150" ht="12.6" customHeight="1" x14ac:dyDescent="0.25">
      <c r="A49" t="s">
        <v>18</v>
      </c>
      <c r="B49" t="s">
        <v>19</v>
      </c>
      <c r="C49" t="s">
        <v>20</v>
      </c>
      <c r="D49" t="s">
        <v>20</v>
      </c>
      <c r="E49" t="s">
        <v>21</v>
      </c>
      <c r="F49" t="s">
        <v>129</v>
      </c>
      <c r="G49" t="s">
        <v>698</v>
      </c>
      <c r="I49" t="s">
        <v>708</v>
      </c>
      <c r="K49" t="s">
        <v>1342</v>
      </c>
      <c r="L49" s="126" t="s">
        <v>714</v>
      </c>
      <c r="M49" t="s">
        <v>1112</v>
      </c>
      <c r="N49" t="s">
        <v>719</v>
      </c>
      <c r="O49" t="s">
        <v>718</v>
      </c>
      <c r="P49" t="s">
        <v>254</v>
      </c>
      <c r="Q49" s="126" t="s">
        <v>721</v>
      </c>
      <c r="R49" s="126" t="s">
        <v>929</v>
      </c>
      <c r="S49" s="126" t="s">
        <v>724</v>
      </c>
      <c r="T49" t="s">
        <v>440</v>
      </c>
      <c r="U49" t="s">
        <v>463</v>
      </c>
      <c r="V49" t="s">
        <v>1342</v>
      </c>
      <c r="W49" t="s">
        <v>720</v>
      </c>
      <c r="X49" t="s">
        <v>718</v>
      </c>
      <c r="Y49" t="s">
        <v>729</v>
      </c>
      <c r="Z49" t="s">
        <v>731</v>
      </c>
      <c r="AA49" t="s">
        <v>1343</v>
      </c>
      <c r="AB49" t="s">
        <v>718</v>
      </c>
      <c r="AC49" t="s">
        <v>720</v>
      </c>
      <c r="AD49" t="s">
        <v>720</v>
      </c>
      <c r="AE49" t="s">
        <v>720</v>
      </c>
      <c r="AF49" t="s">
        <v>733</v>
      </c>
      <c r="AG49" t="s">
        <v>734</v>
      </c>
      <c r="AH49" t="s">
        <v>735</v>
      </c>
      <c r="AI49" t="s">
        <v>496</v>
      </c>
      <c r="AJ49" s="126" t="s">
        <v>955</v>
      </c>
      <c r="AK49" t="s">
        <v>966</v>
      </c>
      <c r="AL49" t="s">
        <v>254</v>
      </c>
      <c r="AM49" t="s">
        <v>718</v>
      </c>
      <c r="AN49" t="s">
        <v>718</v>
      </c>
      <c r="AO49" t="s">
        <v>728</v>
      </c>
      <c r="AP49" t="s">
        <v>718</v>
      </c>
      <c r="AQ49" t="s">
        <v>734</v>
      </c>
      <c r="AR49" t="s">
        <v>718</v>
      </c>
      <c r="AS49" t="s">
        <v>718</v>
      </c>
      <c r="AT49" t="s">
        <v>718</v>
      </c>
      <c r="AU49" t="s">
        <v>719</v>
      </c>
      <c r="AV49" t="s">
        <v>718</v>
      </c>
      <c r="AW49" t="s">
        <v>718</v>
      </c>
      <c r="AX49" t="s">
        <v>718</v>
      </c>
      <c r="AY49" t="s">
        <v>718</v>
      </c>
      <c r="AZ49" t="s">
        <v>718</v>
      </c>
      <c r="BA49" t="s">
        <v>718</v>
      </c>
      <c r="BB49" t="s">
        <v>718</v>
      </c>
      <c r="BC49" t="s">
        <v>718</v>
      </c>
      <c r="BD49" t="s">
        <v>728</v>
      </c>
      <c r="BE49" t="s">
        <v>718</v>
      </c>
      <c r="BF49" t="s">
        <v>734</v>
      </c>
      <c r="BG49" t="s">
        <v>718</v>
      </c>
      <c r="BH49" t="s">
        <v>718</v>
      </c>
      <c r="BI49" t="s">
        <v>728</v>
      </c>
      <c r="BJ49" t="s">
        <v>728</v>
      </c>
      <c r="BK49" t="s">
        <v>718</v>
      </c>
      <c r="BL49" t="s">
        <v>718</v>
      </c>
      <c r="BM49" t="s">
        <v>718</v>
      </c>
      <c r="BN49" t="s">
        <v>718</v>
      </c>
      <c r="BO49" t="s">
        <v>718</v>
      </c>
      <c r="BP49" t="s">
        <v>718</v>
      </c>
      <c r="BQ49" t="s">
        <v>734</v>
      </c>
      <c r="BR49" t="s">
        <v>720</v>
      </c>
      <c r="BS49" t="s">
        <v>720</v>
      </c>
      <c r="BT49" t="s">
        <v>733</v>
      </c>
      <c r="BU49" t="s">
        <v>734</v>
      </c>
      <c r="BV49" t="s">
        <v>22</v>
      </c>
      <c r="BW49">
        <v>0</v>
      </c>
      <c r="BX49" t="s">
        <v>1343</v>
      </c>
      <c r="BY49" t="s">
        <v>743</v>
      </c>
      <c r="BZ49" t="s">
        <v>744</v>
      </c>
      <c r="CA49" t="s">
        <v>1130</v>
      </c>
      <c r="CB49" s="126" t="s">
        <v>751</v>
      </c>
      <c r="CC49" t="s">
        <v>23</v>
      </c>
      <c r="CD49" t="s">
        <v>2</v>
      </c>
      <c r="CE49" t="s">
        <v>752</v>
      </c>
      <c r="CF49" s="126" t="s">
        <v>1013</v>
      </c>
      <c r="CG49" s="126" t="s">
        <v>1027</v>
      </c>
      <c r="CH49">
        <v>200</v>
      </c>
      <c r="CI49" t="s">
        <v>570</v>
      </c>
      <c r="CJ49">
        <v>7.9</v>
      </c>
      <c r="CK49" t="s">
        <v>593</v>
      </c>
      <c r="CL49">
        <v>0.03</v>
      </c>
      <c r="CM49">
        <v>0</v>
      </c>
      <c r="CN49">
        <v>0</v>
      </c>
      <c r="CO49" t="s">
        <v>608</v>
      </c>
      <c r="CP49" t="s">
        <v>774</v>
      </c>
      <c r="CQ49" t="s">
        <v>779</v>
      </c>
      <c r="CR49">
        <v>0</v>
      </c>
      <c r="CS49" t="s">
        <v>1342</v>
      </c>
      <c r="CT49" t="s">
        <v>24</v>
      </c>
      <c r="CU49" t="s">
        <v>2</v>
      </c>
      <c r="CV49" t="s">
        <v>755</v>
      </c>
      <c r="CW49" s="126" t="s">
        <v>1080</v>
      </c>
      <c r="CX49" s="126" t="s">
        <v>1027</v>
      </c>
      <c r="CY49">
        <v>0</v>
      </c>
      <c r="CZ49">
        <v>0</v>
      </c>
      <c r="DA49">
        <v>39.9</v>
      </c>
      <c r="DB49" t="s">
        <v>1403</v>
      </c>
      <c r="DC49">
        <v>0.03</v>
      </c>
      <c r="DD49">
        <v>0</v>
      </c>
      <c r="DE49">
        <v>0</v>
      </c>
      <c r="DF49" t="s">
        <v>638</v>
      </c>
      <c r="DG49" t="s">
        <v>774</v>
      </c>
      <c r="DH49" t="s">
        <v>779</v>
      </c>
      <c r="DI49">
        <v>0</v>
      </c>
      <c r="DJ49" t="s">
        <v>1342</v>
      </c>
      <c r="DK49" t="s">
        <v>24</v>
      </c>
      <c r="DL49" t="s">
        <v>2</v>
      </c>
      <c r="DM49" t="s">
        <v>755</v>
      </c>
      <c r="DN49" t="s">
        <v>1080</v>
      </c>
      <c r="DO49" t="s">
        <v>1027</v>
      </c>
      <c r="DP49">
        <v>0</v>
      </c>
      <c r="DQ49">
        <v>0</v>
      </c>
      <c r="DR49">
        <v>29.9</v>
      </c>
      <c r="DS49" t="s">
        <v>1403</v>
      </c>
      <c r="DT49">
        <v>0.03</v>
      </c>
      <c r="DU49">
        <v>0</v>
      </c>
      <c r="DV49">
        <v>0</v>
      </c>
      <c r="DW49" t="s">
        <v>638</v>
      </c>
      <c r="DX49" t="s">
        <v>645</v>
      </c>
      <c r="DY49" t="s">
        <v>779</v>
      </c>
      <c r="DZ49">
        <v>0</v>
      </c>
      <c r="EA49" t="s">
        <v>1343</v>
      </c>
      <c r="EB49" s="126" t="s">
        <v>720</v>
      </c>
      <c r="EC49" t="s">
        <v>301</v>
      </c>
      <c r="ED49" t="s">
        <v>720</v>
      </c>
      <c r="EE49">
        <v>0</v>
      </c>
      <c r="EF49">
        <v>0</v>
      </c>
      <c r="EG49" s="126" t="s">
        <v>302</v>
      </c>
      <c r="EH49" t="s">
        <v>1343</v>
      </c>
      <c r="EI49" s="126" t="s">
        <v>3</v>
      </c>
      <c r="EJ49">
        <v>150</v>
      </c>
      <c r="EK49">
        <v>150</v>
      </c>
      <c r="EL49">
        <v>0</v>
      </c>
      <c r="EM49">
        <v>0</v>
      </c>
      <c r="EN49">
        <v>3</v>
      </c>
      <c r="EO49">
        <v>3</v>
      </c>
      <c r="EP49">
        <v>24</v>
      </c>
      <c r="EQ49">
        <v>3</v>
      </c>
      <c r="ER49">
        <v>250</v>
      </c>
      <c r="ES49" s="126" t="s">
        <v>680</v>
      </c>
      <c r="ET49" s="127" t="s">
        <v>254</v>
      </c>
    </row>
    <row r="50" spans="1:150" ht="12.6" customHeight="1" x14ac:dyDescent="0.25">
      <c r="A50" t="s">
        <v>228</v>
      </c>
      <c r="B50" t="s">
        <v>1704</v>
      </c>
      <c r="C50" t="s">
        <v>1489</v>
      </c>
      <c r="D50" t="s">
        <v>1504</v>
      </c>
      <c r="E50" t="s">
        <v>227</v>
      </c>
      <c r="F50" t="s">
        <v>129</v>
      </c>
      <c r="G50" t="s">
        <v>1708</v>
      </c>
      <c r="I50" s="126" t="s">
        <v>713</v>
      </c>
      <c r="K50" t="s">
        <v>1343</v>
      </c>
      <c r="L50" s="126" t="s">
        <v>714</v>
      </c>
      <c r="M50" s="126" t="s">
        <v>1715</v>
      </c>
      <c r="N50" t="s">
        <v>718</v>
      </c>
      <c r="O50" t="s">
        <v>718</v>
      </c>
      <c r="P50" t="s">
        <v>254</v>
      </c>
      <c r="Q50" t="s">
        <v>721</v>
      </c>
      <c r="R50" s="126" t="s">
        <v>929</v>
      </c>
      <c r="S50" s="126" t="s">
        <v>938</v>
      </c>
      <c r="T50" t="s">
        <v>441</v>
      </c>
      <c r="U50" t="s">
        <v>254</v>
      </c>
      <c r="V50" t="s">
        <v>1343</v>
      </c>
      <c r="W50" t="s">
        <v>301</v>
      </c>
      <c r="X50" t="s">
        <v>301</v>
      </c>
      <c r="Y50" t="s">
        <v>301</v>
      </c>
      <c r="Z50" t="s">
        <v>301</v>
      </c>
      <c r="AA50" t="s">
        <v>301</v>
      </c>
      <c r="AB50" t="s">
        <v>301</v>
      </c>
      <c r="AC50" t="s">
        <v>301</v>
      </c>
      <c r="AD50" t="s">
        <v>301</v>
      </c>
      <c r="AE50" t="s">
        <v>301</v>
      </c>
      <c r="AF50" t="s">
        <v>301</v>
      </c>
      <c r="AG50" t="s">
        <v>734</v>
      </c>
      <c r="AH50" t="s">
        <v>1706</v>
      </c>
      <c r="AI50" t="s">
        <v>1707</v>
      </c>
      <c r="AJ50" s="126" t="s">
        <v>1705</v>
      </c>
      <c r="AK50" s="126" t="s">
        <v>966</v>
      </c>
      <c r="AL50" t="s">
        <v>517</v>
      </c>
      <c r="AM50" t="s">
        <v>718</v>
      </c>
      <c r="AN50" t="s">
        <v>718</v>
      </c>
      <c r="AO50" t="s">
        <v>728</v>
      </c>
      <c r="AP50" t="s">
        <v>718</v>
      </c>
      <c r="AQ50" t="s">
        <v>1709</v>
      </c>
      <c r="AR50" t="s">
        <v>718</v>
      </c>
      <c r="AS50" t="s">
        <v>718</v>
      </c>
      <c r="AT50" t="s">
        <v>718</v>
      </c>
      <c r="AU50" t="s">
        <v>718</v>
      </c>
      <c r="AV50" t="s">
        <v>718</v>
      </c>
      <c r="AW50" t="s">
        <v>718</v>
      </c>
      <c r="AX50" t="s">
        <v>719</v>
      </c>
      <c r="AY50" t="s">
        <v>718</v>
      </c>
      <c r="AZ50" t="s">
        <v>718</v>
      </c>
      <c r="BA50" t="s">
        <v>718</v>
      </c>
      <c r="BB50" t="s">
        <v>728</v>
      </c>
      <c r="BC50" t="s">
        <v>718</v>
      </c>
      <c r="BD50" t="s">
        <v>719</v>
      </c>
      <c r="BE50" t="s">
        <v>718</v>
      </c>
      <c r="BF50" t="s">
        <v>1716</v>
      </c>
      <c r="BG50" t="s">
        <v>718</v>
      </c>
      <c r="BH50" t="s">
        <v>718</v>
      </c>
      <c r="BI50" t="s">
        <v>728</v>
      </c>
      <c r="BJ50" t="s">
        <v>718</v>
      </c>
      <c r="BK50" t="s">
        <v>718</v>
      </c>
      <c r="BL50" t="s">
        <v>718</v>
      </c>
      <c r="BM50" t="s">
        <v>719</v>
      </c>
      <c r="BN50" t="s">
        <v>718</v>
      </c>
      <c r="BO50" t="s">
        <v>728</v>
      </c>
      <c r="BP50" t="s">
        <v>733</v>
      </c>
      <c r="BQ50" t="s">
        <v>734</v>
      </c>
      <c r="BR50" t="s">
        <v>718</v>
      </c>
      <c r="BS50" t="s">
        <v>718</v>
      </c>
      <c r="BT50" t="s">
        <v>718</v>
      </c>
      <c r="BU50" t="s">
        <v>734</v>
      </c>
      <c r="BV50">
        <v>0</v>
      </c>
      <c r="BW50" t="s">
        <v>1710</v>
      </c>
      <c r="BX50" t="s">
        <v>1342</v>
      </c>
      <c r="BY50" t="s">
        <v>743</v>
      </c>
      <c r="BZ50" t="s">
        <v>744</v>
      </c>
      <c r="CA50" s="126" t="s">
        <v>1130</v>
      </c>
      <c r="CB50" t="s">
        <v>980</v>
      </c>
      <c r="CC50" t="s">
        <v>1722</v>
      </c>
      <c r="CD50" t="s">
        <v>2</v>
      </c>
      <c r="CE50" t="s">
        <v>753</v>
      </c>
      <c r="CF50" s="126" t="s">
        <v>1720</v>
      </c>
      <c r="CG50" s="126" t="s">
        <v>1083</v>
      </c>
      <c r="CH50">
        <v>69</v>
      </c>
      <c r="CI50" t="s">
        <v>571</v>
      </c>
      <c r="CJ50">
        <v>6.9</v>
      </c>
      <c r="CL50">
        <v>0</v>
      </c>
      <c r="CM50">
        <v>3.5</v>
      </c>
      <c r="CN50">
        <v>0</v>
      </c>
      <c r="CO50">
        <v>0</v>
      </c>
      <c r="CP50" s="126" t="s">
        <v>1713</v>
      </c>
      <c r="CQ50" s="126" t="s">
        <v>1714</v>
      </c>
      <c r="CR50" t="s">
        <v>1722</v>
      </c>
      <c r="CS50" t="s">
        <v>1342</v>
      </c>
      <c r="CT50" t="s">
        <v>1728</v>
      </c>
      <c r="CU50" t="s">
        <v>2</v>
      </c>
      <c r="CV50" t="s">
        <v>753</v>
      </c>
      <c r="CW50" s="126" t="s">
        <v>1724</v>
      </c>
      <c r="CX50" s="126" t="s">
        <v>1083</v>
      </c>
      <c r="CY50">
        <v>69</v>
      </c>
      <c r="CZ50" t="s">
        <v>622</v>
      </c>
      <c r="DA50">
        <v>11.9</v>
      </c>
      <c r="DC50">
        <v>0</v>
      </c>
      <c r="DD50">
        <v>3.5</v>
      </c>
      <c r="DE50">
        <v>0</v>
      </c>
      <c r="DF50">
        <v>0</v>
      </c>
      <c r="DG50" t="s">
        <v>1087</v>
      </c>
      <c r="DH50" t="s">
        <v>778</v>
      </c>
      <c r="DI50" t="s">
        <v>641</v>
      </c>
      <c r="DJ50" t="s">
        <v>1342</v>
      </c>
      <c r="DK50" t="s">
        <v>1729</v>
      </c>
      <c r="DL50" t="s">
        <v>2</v>
      </c>
      <c r="DM50" t="s">
        <v>753</v>
      </c>
      <c r="DN50" s="126" t="s">
        <v>1726</v>
      </c>
      <c r="DO50" s="126" t="s">
        <v>1099</v>
      </c>
      <c r="DP50">
        <v>0</v>
      </c>
      <c r="DQ50">
        <v>0</v>
      </c>
      <c r="DR50">
        <v>0</v>
      </c>
      <c r="DS50">
        <v>0</v>
      </c>
      <c r="DT50">
        <v>0</v>
      </c>
      <c r="DU50">
        <v>20</v>
      </c>
      <c r="DV50">
        <v>0</v>
      </c>
      <c r="DW50">
        <v>0</v>
      </c>
      <c r="DX50" t="s">
        <v>1087</v>
      </c>
      <c r="DY50" t="s">
        <v>777</v>
      </c>
      <c r="DZ50" t="s">
        <v>1730</v>
      </c>
      <c r="EA50" t="s">
        <v>1342</v>
      </c>
      <c r="EB50" t="s">
        <v>714</v>
      </c>
      <c r="EC50" t="s">
        <v>782</v>
      </c>
      <c r="ED50" t="s">
        <v>720</v>
      </c>
      <c r="EE50" t="s">
        <v>1343</v>
      </c>
      <c r="EF50">
        <v>0</v>
      </c>
      <c r="EG50" s="126" t="s">
        <v>1711</v>
      </c>
      <c r="EH50" t="s">
        <v>1343</v>
      </c>
      <c r="EI50" t="s">
        <v>301</v>
      </c>
      <c r="EJ50">
        <v>5000</v>
      </c>
      <c r="EK50">
        <v>4000</v>
      </c>
      <c r="EL50">
        <v>800</v>
      </c>
      <c r="EM50">
        <v>200</v>
      </c>
      <c r="EN50">
        <v>0</v>
      </c>
      <c r="EO50">
        <v>3</v>
      </c>
      <c r="EP50">
        <v>0</v>
      </c>
      <c r="EQ50">
        <v>1</v>
      </c>
      <c r="ER50" t="s">
        <v>784</v>
      </c>
      <c r="ES50" s="126" t="s">
        <v>681</v>
      </c>
      <c r="ET50" s="127" t="s">
        <v>254</v>
      </c>
    </row>
    <row r="51" spans="1:150" ht="12.6" customHeight="1" x14ac:dyDescent="0.25">
      <c r="A51" t="s">
        <v>236</v>
      </c>
      <c r="B51" t="s">
        <v>237</v>
      </c>
      <c r="C51" s="128" t="s">
        <v>1490</v>
      </c>
      <c r="D51" t="s">
        <v>238</v>
      </c>
      <c r="E51" t="s">
        <v>1901</v>
      </c>
      <c r="F51" t="s">
        <v>129</v>
      </c>
      <c r="G51" t="s">
        <v>692</v>
      </c>
      <c r="I51" t="s">
        <v>713</v>
      </c>
      <c r="K51" t="s">
        <v>1343</v>
      </c>
      <c r="L51" s="126" t="s">
        <v>714</v>
      </c>
      <c r="M51" s="126" t="s">
        <v>925</v>
      </c>
      <c r="N51" t="s">
        <v>718</v>
      </c>
      <c r="O51" t="s">
        <v>718</v>
      </c>
      <c r="P51" t="s">
        <v>254</v>
      </c>
      <c r="Q51" t="s">
        <v>723</v>
      </c>
      <c r="R51" s="126" t="s">
        <v>930</v>
      </c>
      <c r="S51" s="126" t="s">
        <v>938</v>
      </c>
      <c r="T51" t="s">
        <v>254</v>
      </c>
      <c r="U51" t="s">
        <v>254</v>
      </c>
      <c r="V51" t="s">
        <v>1342</v>
      </c>
      <c r="W51" t="s">
        <v>718</v>
      </c>
      <c r="X51" t="s">
        <v>718</v>
      </c>
      <c r="Y51" t="s">
        <v>942</v>
      </c>
      <c r="Z51" t="s">
        <v>947</v>
      </c>
      <c r="AA51" t="s">
        <v>1342</v>
      </c>
      <c r="AB51" t="s">
        <v>727</v>
      </c>
      <c r="AC51" t="s">
        <v>727</v>
      </c>
      <c r="AD51" t="s">
        <v>727</v>
      </c>
      <c r="AE51" t="s">
        <v>720</v>
      </c>
      <c r="AF51" t="s">
        <v>727</v>
      </c>
      <c r="AG51" t="s">
        <v>239</v>
      </c>
      <c r="AH51" t="s">
        <v>735</v>
      </c>
      <c r="AI51" t="s">
        <v>239</v>
      </c>
      <c r="AJ51" t="s">
        <v>738</v>
      </c>
      <c r="AK51" s="126" t="s">
        <v>735</v>
      </c>
      <c r="AL51" t="s">
        <v>254</v>
      </c>
      <c r="AM51" t="s">
        <v>719</v>
      </c>
      <c r="AN51" t="s">
        <v>718</v>
      </c>
      <c r="AO51" t="s">
        <v>720</v>
      </c>
      <c r="AP51" t="s">
        <v>733</v>
      </c>
      <c r="AQ51" t="s">
        <v>734</v>
      </c>
      <c r="AR51" t="s">
        <v>718</v>
      </c>
      <c r="AS51" t="s">
        <v>720</v>
      </c>
      <c r="AT51" t="s">
        <v>719</v>
      </c>
      <c r="AU51" t="s">
        <v>718</v>
      </c>
      <c r="AV51" t="s">
        <v>719</v>
      </c>
      <c r="AW51" t="s">
        <v>718</v>
      </c>
      <c r="AX51" t="s">
        <v>718</v>
      </c>
      <c r="AY51" t="s">
        <v>718</v>
      </c>
      <c r="AZ51" t="s">
        <v>728</v>
      </c>
      <c r="BA51" t="s">
        <v>720</v>
      </c>
      <c r="BB51" t="s">
        <v>720</v>
      </c>
      <c r="BC51" t="s">
        <v>720</v>
      </c>
      <c r="BD51" t="s">
        <v>728</v>
      </c>
      <c r="BE51" t="s">
        <v>733</v>
      </c>
      <c r="BF51" t="s">
        <v>734</v>
      </c>
      <c r="BG51" t="s">
        <v>718</v>
      </c>
      <c r="BH51" t="s">
        <v>720</v>
      </c>
      <c r="BI51" t="s">
        <v>719</v>
      </c>
      <c r="BJ51" t="s">
        <v>718</v>
      </c>
      <c r="BK51" t="s">
        <v>718</v>
      </c>
      <c r="BL51" t="s">
        <v>718</v>
      </c>
      <c r="BM51" t="s">
        <v>720</v>
      </c>
      <c r="BN51" t="s">
        <v>720</v>
      </c>
      <c r="BO51" t="s">
        <v>720</v>
      </c>
      <c r="BP51" t="s">
        <v>733</v>
      </c>
      <c r="BQ51" t="s">
        <v>734</v>
      </c>
      <c r="BR51" t="s">
        <v>718</v>
      </c>
      <c r="BS51" t="s">
        <v>719</v>
      </c>
      <c r="BT51" t="s">
        <v>733</v>
      </c>
      <c r="BU51" t="s">
        <v>734</v>
      </c>
      <c r="BV51">
        <v>0</v>
      </c>
      <c r="BW51" t="s">
        <v>240</v>
      </c>
      <c r="BX51" t="s">
        <v>1342</v>
      </c>
      <c r="BY51" t="s">
        <v>743</v>
      </c>
      <c r="BZ51" t="s">
        <v>744</v>
      </c>
      <c r="CA51" s="126" t="s">
        <v>746</v>
      </c>
      <c r="CB51" s="126" t="s">
        <v>748</v>
      </c>
      <c r="CC51" t="s">
        <v>47</v>
      </c>
      <c r="CD51" t="s">
        <v>2</v>
      </c>
      <c r="CE51" t="s">
        <v>752</v>
      </c>
      <c r="CF51" s="126" t="s">
        <v>1014</v>
      </c>
      <c r="CG51" s="126" t="s">
        <v>1036</v>
      </c>
      <c r="CH51">
        <v>2345</v>
      </c>
      <c r="CI51" t="s">
        <v>1404</v>
      </c>
      <c r="CJ51">
        <v>7.5</v>
      </c>
      <c r="CK51" t="s">
        <v>594</v>
      </c>
      <c r="CL51" t="s">
        <v>241</v>
      </c>
      <c r="CM51">
        <v>0</v>
      </c>
      <c r="CN51">
        <v>0</v>
      </c>
      <c r="CO51">
        <v>0</v>
      </c>
      <c r="CP51" s="126" t="s">
        <v>1345</v>
      </c>
      <c r="CQ51" t="s">
        <v>1060</v>
      </c>
      <c r="CR51">
        <v>0</v>
      </c>
      <c r="CS51" t="s">
        <v>1342</v>
      </c>
      <c r="CT51" t="s">
        <v>48</v>
      </c>
      <c r="CU51" t="s">
        <v>2</v>
      </c>
      <c r="CV51" t="s">
        <v>755</v>
      </c>
      <c r="CW51" s="126" t="s">
        <v>1014</v>
      </c>
      <c r="CX51" s="126" t="s">
        <v>1036</v>
      </c>
      <c r="CY51">
        <v>990</v>
      </c>
      <c r="CZ51" t="s">
        <v>623</v>
      </c>
      <c r="DA51">
        <v>43.5</v>
      </c>
      <c r="DB51" t="s">
        <v>632</v>
      </c>
      <c r="DC51">
        <v>0</v>
      </c>
      <c r="DD51">
        <v>0</v>
      </c>
      <c r="DE51">
        <v>0</v>
      </c>
      <c r="DF51">
        <v>0</v>
      </c>
      <c r="DG51" t="s">
        <v>1090</v>
      </c>
      <c r="DH51" t="s">
        <v>1095</v>
      </c>
      <c r="DI51">
        <v>0</v>
      </c>
      <c r="DJ51" t="s">
        <v>1343</v>
      </c>
      <c r="DK51">
        <v>0</v>
      </c>
      <c r="DL51">
        <v>0</v>
      </c>
      <c r="DM51" t="s">
        <v>301</v>
      </c>
      <c r="DN51" s="126" t="s">
        <v>301</v>
      </c>
      <c r="DO51" s="126" t="s">
        <v>301</v>
      </c>
      <c r="DP51" t="s">
        <v>734</v>
      </c>
      <c r="DQ51">
        <v>0</v>
      </c>
      <c r="DR51" t="s">
        <v>734</v>
      </c>
      <c r="DS51">
        <v>0</v>
      </c>
      <c r="DT51" t="s">
        <v>734</v>
      </c>
      <c r="DU51" t="s">
        <v>734</v>
      </c>
      <c r="DV51" t="s">
        <v>734</v>
      </c>
      <c r="DW51">
        <v>0</v>
      </c>
      <c r="DX51">
        <v>0</v>
      </c>
      <c r="DY51">
        <v>0</v>
      </c>
      <c r="DZ51">
        <v>0</v>
      </c>
      <c r="EA51" t="s">
        <v>1342</v>
      </c>
      <c r="EB51" s="126" t="s">
        <v>714</v>
      </c>
      <c r="EC51" t="s">
        <v>782</v>
      </c>
      <c r="ED51" s="126" t="s">
        <v>716</v>
      </c>
      <c r="EE51" t="s">
        <v>1343</v>
      </c>
      <c r="EF51">
        <v>0</v>
      </c>
      <c r="EG51" t="s">
        <v>312</v>
      </c>
      <c r="EH51" t="s">
        <v>1342</v>
      </c>
      <c r="EI51" t="s">
        <v>1101</v>
      </c>
      <c r="EJ51">
        <v>1500</v>
      </c>
      <c r="EK51">
        <v>1450</v>
      </c>
      <c r="EL51">
        <v>50</v>
      </c>
      <c r="EM51">
        <v>0</v>
      </c>
      <c r="EN51">
        <v>3</v>
      </c>
      <c r="EO51">
        <v>3</v>
      </c>
      <c r="EP51">
        <v>12</v>
      </c>
      <c r="EQ51">
        <v>2</v>
      </c>
      <c r="ER51">
        <v>100</v>
      </c>
      <c r="ES51" t="s">
        <v>682</v>
      </c>
      <c r="ET51" s="127" t="s">
        <v>254</v>
      </c>
    </row>
    <row r="52" spans="1:150" ht="12.6" customHeight="1" x14ac:dyDescent="0.25">
      <c r="A52" t="s">
        <v>150</v>
      </c>
      <c r="B52" t="s">
        <v>151</v>
      </c>
      <c r="C52" s="128" t="s">
        <v>1921</v>
      </c>
      <c r="D52" t="s">
        <v>152</v>
      </c>
      <c r="E52" t="s">
        <v>153</v>
      </c>
      <c r="F52" t="s">
        <v>129</v>
      </c>
      <c r="G52" t="s">
        <v>154</v>
      </c>
      <c r="I52" t="s">
        <v>713</v>
      </c>
      <c r="K52" t="s">
        <v>1343</v>
      </c>
      <c r="L52" s="126" t="s">
        <v>715</v>
      </c>
      <c r="M52" s="126" t="s">
        <v>1112</v>
      </c>
      <c r="N52" t="s">
        <v>718</v>
      </c>
      <c r="O52" t="s">
        <v>720</v>
      </c>
      <c r="P52" t="s">
        <v>254</v>
      </c>
      <c r="Q52" t="s">
        <v>1149</v>
      </c>
      <c r="R52" s="126" t="s">
        <v>930</v>
      </c>
      <c r="S52" s="126" t="s">
        <v>938</v>
      </c>
      <c r="T52" t="s">
        <v>254</v>
      </c>
      <c r="U52" t="s">
        <v>254</v>
      </c>
      <c r="V52" t="s">
        <v>1342</v>
      </c>
      <c r="W52" t="s">
        <v>718</v>
      </c>
      <c r="X52" t="s">
        <v>718</v>
      </c>
      <c r="Y52" s="126" t="s">
        <v>942</v>
      </c>
      <c r="Z52" s="126" t="s">
        <v>947</v>
      </c>
      <c r="AA52" t="s">
        <v>1342</v>
      </c>
      <c r="AB52" t="s">
        <v>718</v>
      </c>
      <c r="AC52" t="s">
        <v>718</v>
      </c>
      <c r="AD52" t="s">
        <v>718</v>
      </c>
      <c r="AE52" t="s">
        <v>718</v>
      </c>
      <c r="AF52" t="s">
        <v>718</v>
      </c>
      <c r="AG52" t="s">
        <v>471</v>
      </c>
      <c r="AH52" t="s">
        <v>736</v>
      </c>
      <c r="AI52" t="s">
        <v>254</v>
      </c>
      <c r="AJ52" t="s">
        <v>740</v>
      </c>
      <c r="AK52" t="s">
        <v>965</v>
      </c>
      <c r="AL52" t="s">
        <v>254</v>
      </c>
      <c r="AM52" t="s">
        <v>718</v>
      </c>
      <c r="AN52" t="s">
        <v>718</v>
      </c>
      <c r="AO52" t="s">
        <v>718</v>
      </c>
      <c r="AP52" t="s">
        <v>718</v>
      </c>
      <c r="AQ52" t="s">
        <v>734</v>
      </c>
      <c r="AR52" t="s">
        <v>718</v>
      </c>
      <c r="AS52" t="s">
        <v>718</v>
      </c>
      <c r="AT52" t="s">
        <v>718</v>
      </c>
      <c r="AU52" t="s">
        <v>718</v>
      </c>
      <c r="AV52" t="s">
        <v>718</v>
      </c>
      <c r="AW52" t="s">
        <v>718</v>
      </c>
      <c r="AX52" t="s">
        <v>720</v>
      </c>
      <c r="AY52" t="s">
        <v>718</v>
      </c>
      <c r="AZ52" t="s">
        <v>718</v>
      </c>
      <c r="BA52" t="s">
        <v>718</v>
      </c>
      <c r="BB52" t="s">
        <v>720</v>
      </c>
      <c r="BC52" t="s">
        <v>718</v>
      </c>
      <c r="BD52" t="s">
        <v>718</v>
      </c>
      <c r="BE52" t="s">
        <v>718</v>
      </c>
      <c r="BF52" t="s">
        <v>734</v>
      </c>
      <c r="BG52" t="s">
        <v>718</v>
      </c>
      <c r="BH52" t="s">
        <v>718</v>
      </c>
      <c r="BI52" t="s">
        <v>718</v>
      </c>
      <c r="BJ52" t="s">
        <v>718</v>
      </c>
      <c r="BK52" t="s">
        <v>718</v>
      </c>
      <c r="BL52" t="s">
        <v>718</v>
      </c>
      <c r="BM52" t="s">
        <v>720</v>
      </c>
      <c r="BN52" t="s">
        <v>720</v>
      </c>
      <c r="BO52" t="s">
        <v>720</v>
      </c>
      <c r="BP52" t="s">
        <v>718</v>
      </c>
      <c r="BQ52" t="s">
        <v>734</v>
      </c>
      <c r="BR52" t="s">
        <v>718</v>
      </c>
      <c r="BS52" t="s">
        <v>718</v>
      </c>
      <c r="BT52" t="s">
        <v>718</v>
      </c>
      <c r="BU52" t="s">
        <v>734</v>
      </c>
      <c r="BV52" t="s">
        <v>155</v>
      </c>
      <c r="BW52">
        <v>0</v>
      </c>
      <c r="BX52" t="s">
        <v>1342</v>
      </c>
      <c r="BY52" t="s">
        <v>743</v>
      </c>
      <c r="BZ52" t="s">
        <v>744</v>
      </c>
      <c r="CA52" t="s">
        <v>746</v>
      </c>
      <c r="CB52" t="s">
        <v>748</v>
      </c>
      <c r="CC52">
        <v>0</v>
      </c>
      <c r="CD52">
        <v>0</v>
      </c>
      <c r="CE52" t="s">
        <v>301</v>
      </c>
      <c r="CF52" s="126" t="s">
        <v>301</v>
      </c>
      <c r="CG52" s="126" t="s">
        <v>301</v>
      </c>
      <c r="CH52" t="s">
        <v>734</v>
      </c>
      <c r="CI52" s="126">
        <v>0</v>
      </c>
      <c r="CJ52" t="s">
        <v>734</v>
      </c>
      <c r="CK52" s="126">
        <v>0</v>
      </c>
      <c r="CL52" t="s">
        <v>734</v>
      </c>
      <c r="CM52" t="s">
        <v>734</v>
      </c>
      <c r="CN52" t="s">
        <v>734</v>
      </c>
      <c r="CO52">
        <v>0</v>
      </c>
      <c r="CP52" s="126" t="s">
        <v>734</v>
      </c>
      <c r="CQ52" s="126" t="s">
        <v>734</v>
      </c>
      <c r="CR52">
        <v>0</v>
      </c>
      <c r="CS52" t="s">
        <v>1343</v>
      </c>
      <c r="CT52">
        <v>0</v>
      </c>
      <c r="CU52" t="s">
        <v>2</v>
      </c>
      <c r="CV52" t="s">
        <v>301</v>
      </c>
      <c r="CW52" s="126" t="s">
        <v>301</v>
      </c>
      <c r="CX52" s="126" t="s">
        <v>301</v>
      </c>
      <c r="CY52" t="s">
        <v>734</v>
      </c>
      <c r="CZ52">
        <v>0</v>
      </c>
      <c r="DA52" t="s">
        <v>734</v>
      </c>
      <c r="DB52">
        <v>0</v>
      </c>
      <c r="DC52" t="s">
        <v>734</v>
      </c>
      <c r="DD52" t="s">
        <v>734</v>
      </c>
      <c r="DE52" t="s">
        <v>734</v>
      </c>
      <c r="DF52">
        <v>0</v>
      </c>
      <c r="DG52">
        <v>0</v>
      </c>
      <c r="DH52">
        <v>0</v>
      </c>
      <c r="DI52">
        <v>0</v>
      </c>
      <c r="DJ52">
        <v>0</v>
      </c>
      <c r="DK52">
        <v>0</v>
      </c>
      <c r="DL52">
        <v>0</v>
      </c>
      <c r="DM52" t="s">
        <v>301</v>
      </c>
      <c r="DN52" t="s">
        <v>301</v>
      </c>
      <c r="DO52" t="s">
        <v>301</v>
      </c>
      <c r="DP52" t="s">
        <v>734</v>
      </c>
      <c r="DQ52">
        <v>0</v>
      </c>
      <c r="DR52" t="s">
        <v>734</v>
      </c>
      <c r="DS52">
        <v>0</v>
      </c>
      <c r="DT52" t="s">
        <v>734</v>
      </c>
      <c r="DU52" t="s">
        <v>734</v>
      </c>
      <c r="DV52" t="s">
        <v>734</v>
      </c>
      <c r="DW52">
        <v>0</v>
      </c>
      <c r="DX52">
        <v>0</v>
      </c>
      <c r="DY52">
        <v>0</v>
      </c>
      <c r="DZ52">
        <v>0</v>
      </c>
      <c r="EA52" t="s">
        <v>1342</v>
      </c>
      <c r="EB52" s="126" t="s">
        <v>715</v>
      </c>
      <c r="EC52" t="s">
        <v>782</v>
      </c>
      <c r="ED52" s="126" t="s">
        <v>715</v>
      </c>
      <c r="EE52" t="s">
        <v>1343</v>
      </c>
      <c r="EF52">
        <v>0</v>
      </c>
      <c r="EG52" s="126" t="s">
        <v>1343</v>
      </c>
      <c r="EH52" t="s">
        <v>1342</v>
      </c>
      <c r="EI52" s="126" t="s">
        <v>1103</v>
      </c>
      <c r="EJ52">
        <v>7000</v>
      </c>
      <c r="EK52">
        <v>5000</v>
      </c>
      <c r="EL52">
        <v>1500</v>
      </c>
      <c r="EM52">
        <v>500</v>
      </c>
      <c r="EN52">
        <v>0</v>
      </c>
      <c r="EO52">
        <v>0</v>
      </c>
      <c r="EP52">
        <v>0</v>
      </c>
      <c r="EQ52">
        <v>0</v>
      </c>
      <c r="ER52">
        <v>30</v>
      </c>
      <c r="ES52" t="s">
        <v>683</v>
      </c>
      <c r="ET52" s="127" t="s">
        <v>254</v>
      </c>
    </row>
    <row r="53" spans="1:150" ht="12.6" customHeight="1" x14ac:dyDescent="0.25">
      <c r="A53" t="s">
        <v>215</v>
      </c>
      <c r="B53" t="s">
        <v>254</v>
      </c>
      <c r="C53" s="128" t="s">
        <v>1917</v>
      </c>
      <c r="D53" t="s">
        <v>214</v>
      </c>
      <c r="E53" t="s">
        <v>362</v>
      </c>
      <c r="F53" t="s">
        <v>129</v>
      </c>
      <c r="G53" t="s">
        <v>203</v>
      </c>
      <c r="I53" t="s">
        <v>699</v>
      </c>
      <c r="K53" t="s">
        <v>1342</v>
      </c>
      <c r="L53" s="126" t="s">
        <v>716</v>
      </c>
      <c r="M53" s="126" t="s">
        <v>925</v>
      </c>
      <c r="N53" t="s">
        <v>720</v>
      </c>
      <c r="O53" t="s">
        <v>718</v>
      </c>
      <c r="P53" t="s">
        <v>254</v>
      </c>
      <c r="Q53" s="126" t="s">
        <v>721</v>
      </c>
      <c r="R53" s="126" t="s">
        <v>934</v>
      </c>
      <c r="S53" s="126" t="s">
        <v>726</v>
      </c>
      <c r="T53" t="s">
        <v>254</v>
      </c>
      <c r="U53" t="s">
        <v>254</v>
      </c>
      <c r="V53" t="s">
        <v>1343</v>
      </c>
      <c r="W53" t="s">
        <v>301</v>
      </c>
      <c r="X53" t="s">
        <v>301</v>
      </c>
      <c r="Y53" s="126" t="s">
        <v>301</v>
      </c>
      <c r="Z53" s="126" t="s">
        <v>301</v>
      </c>
      <c r="AA53" t="s">
        <v>301</v>
      </c>
      <c r="AB53" t="s">
        <v>301</v>
      </c>
      <c r="AC53" t="s">
        <v>301</v>
      </c>
      <c r="AD53" t="s">
        <v>301</v>
      </c>
      <c r="AE53" t="s">
        <v>301</v>
      </c>
      <c r="AF53" t="s">
        <v>301</v>
      </c>
      <c r="AG53" t="s">
        <v>734</v>
      </c>
      <c r="AH53" t="s">
        <v>735</v>
      </c>
      <c r="AI53" t="s">
        <v>254</v>
      </c>
      <c r="AJ53" t="s">
        <v>956</v>
      </c>
      <c r="AK53" s="126" t="s">
        <v>735</v>
      </c>
      <c r="AL53" t="s">
        <v>254</v>
      </c>
      <c r="AM53" t="s">
        <v>720</v>
      </c>
      <c r="AN53" t="s">
        <v>718</v>
      </c>
      <c r="AO53" t="s">
        <v>720</v>
      </c>
      <c r="AP53" t="s">
        <v>733</v>
      </c>
      <c r="AQ53" t="s">
        <v>734</v>
      </c>
      <c r="AR53" t="s">
        <v>720</v>
      </c>
      <c r="AS53" t="s">
        <v>720</v>
      </c>
      <c r="AT53" t="s">
        <v>720</v>
      </c>
      <c r="AU53" t="s">
        <v>720</v>
      </c>
      <c r="AV53" t="s">
        <v>720</v>
      </c>
      <c r="AW53" t="s">
        <v>718</v>
      </c>
      <c r="AX53" t="s">
        <v>719</v>
      </c>
      <c r="AY53" t="s">
        <v>719</v>
      </c>
      <c r="AZ53" t="s">
        <v>720</v>
      </c>
      <c r="BA53" t="s">
        <v>720</v>
      </c>
      <c r="BB53" t="s">
        <v>720</v>
      </c>
      <c r="BC53" t="s">
        <v>718</v>
      </c>
      <c r="BD53" t="s">
        <v>720</v>
      </c>
      <c r="BE53" t="s">
        <v>733</v>
      </c>
      <c r="BF53" t="s">
        <v>734</v>
      </c>
      <c r="BG53" t="s">
        <v>719</v>
      </c>
      <c r="BH53" t="s">
        <v>719</v>
      </c>
      <c r="BI53" t="s">
        <v>719</v>
      </c>
      <c r="BJ53" t="s">
        <v>719</v>
      </c>
      <c r="BK53" t="s">
        <v>719</v>
      </c>
      <c r="BL53" t="s">
        <v>720</v>
      </c>
      <c r="BM53" t="s">
        <v>720</v>
      </c>
      <c r="BN53" t="s">
        <v>720</v>
      </c>
      <c r="BO53" t="s">
        <v>720</v>
      </c>
      <c r="BP53" t="s">
        <v>733</v>
      </c>
      <c r="BQ53" t="s">
        <v>734</v>
      </c>
      <c r="BR53" t="s">
        <v>719</v>
      </c>
      <c r="BS53" t="s">
        <v>719</v>
      </c>
      <c r="BT53" t="s">
        <v>733</v>
      </c>
      <c r="BU53" t="s">
        <v>734</v>
      </c>
      <c r="BV53">
        <v>0</v>
      </c>
      <c r="BW53" t="s">
        <v>1621</v>
      </c>
      <c r="BX53" t="s">
        <v>1343</v>
      </c>
      <c r="BY53" t="s">
        <v>742</v>
      </c>
      <c r="BZ53" t="s">
        <v>744</v>
      </c>
      <c r="CA53" t="s">
        <v>746</v>
      </c>
      <c r="CB53" t="s">
        <v>748</v>
      </c>
      <c r="CC53" t="s">
        <v>254</v>
      </c>
      <c r="CD53" t="s">
        <v>2</v>
      </c>
      <c r="CE53" t="s">
        <v>753</v>
      </c>
      <c r="CF53" t="s">
        <v>1015</v>
      </c>
      <c r="CG53" t="s">
        <v>1043</v>
      </c>
      <c r="CH53">
        <v>150</v>
      </c>
      <c r="CI53">
        <v>0</v>
      </c>
      <c r="CJ53" t="s">
        <v>734</v>
      </c>
      <c r="CK53">
        <v>0</v>
      </c>
      <c r="CL53" t="s">
        <v>734</v>
      </c>
      <c r="CM53" t="s">
        <v>734</v>
      </c>
      <c r="CN53" t="s">
        <v>734</v>
      </c>
      <c r="CO53">
        <v>0</v>
      </c>
      <c r="CP53" t="s">
        <v>774</v>
      </c>
      <c r="CQ53" t="s">
        <v>779</v>
      </c>
      <c r="CR53">
        <v>0</v>
      </c>
      <c r="CS53" t="s">
        <v>1343</v>
      </c>
      <c r="CT53">
        <v>0</v>
      </c>
      <c r="CU53" t="s">
        <v>2</v>
      </c>
      <c r="CV53" t="s">
        <v>301</v>
      </c>
      <c r="CW53" t="s">
        <v>301</v>
      </c>
      <c r="CX53" t="s">
        <v>301</v>
      </c>
      <c r="CY53" t="s">
        <v>734</v>
      </c>
      <c r="CZ53">
        <v>0</v>
      </c>
      <c r="DA53" t="s">
        <v>734</v>
      </c>
      <c r="DB53">
        <v>0</v>
      </c>
      <c r="DC53" t="s">
        <v>734</v>
      </c>
      <c r="DD53" t="s">
        <v>734</v>
      </c>
      <c r="DE53" t="s">
        <v>734</v>
      </c>
      <c r="DF53">
        <v>0</v>
      </c>
      <c r="DG53">
        <v>0</v>
      </c>
      <c r="DH53">
        <v>0</v>
      </c>
      <c r="DI53">
        <v>0</v>
      </c>
      <c r="DJ53">
        <v>0</v>
      </c>
      <c r="DK53">
        <v>0</v>
      </c>
      <c r="DL53">
        <v>0</v>
      </c>
      <c r="DM53" t="s">
        <v>301</v>
      </c>
      <c r="DN53" t="s">
        <v>301</v>
      </c>
      <c r="DO53" t="s">
        <v>301</v>
      </c>
      <c r="DP53" t="s">
        <v>734</v>
      </c>
      <c r="DQ53">
        <v>0</v>
      </c>
      <c r="DR53" t="s">
        <v>734</v>
      </c>
      <c r="DS53">
        <v>0</v>
      </c>
      <c r="DT53" t="s">
        <v>734</v>
      </c>
      <c r="DU53" t="s">
        <v>734</v>
      </c>
      <c r="DV53" t="s">
        <v>734</v>
      </c>
      <c r="DW53">
        <v>0</v>
      </c>
      <c r="DX53">
        <v>0</v>
      </c>
      <c r="DY53">
        <v>0</v>
      </c>
      <c r="DZ53">
        <v>0</v>
      </c>
      <c r="EA53" t="s">
        <v>1342</v>
      </c>
      <c r="EB53" s="126" t="s">
        <v>716</v>
      </c>
      <c r="EC53" t="s">
        <v>1343</v>
      </c>
      <c r="ED53" s="126" t="s">
        <v>720</v>
      </c>
      <c r="EE53" t="s">
        <v>1343</v>
      </c>
      <c r="EF53">
        <v>0</v>
      </c>
      <c r="EG53" t="s">
        <v>1343</v>
      </c>
      <c r="EH53" t="s">
        <v>1343</v>
      </c>
      <c r="EI53" s="126" t="s">
        <v>301</v>
      </c>
      <c r="EJ53">
        <v>23</v>
      </c>
      <c r="EK53">
        <v>23</v>
      </c>
      <c r="EL53">
        <v>0</v>
      </c>
      <c r="EM53">
        <v>0</v>
      </c>
      <c r="EN53">
        <v>1</v>
      </c>
      <c r="EO53">
        <v>1</v>
      </c>
      <c r="EP53">
        <v>3</v>
      </c>
      <c r="EQ53">
        <v>3</v>
      </c>
      <c r="ER53">
        <v>100</v>
      </c>
      <c r="ES53" t="s">
        <v>216</v>
      </c>
      <c r="ET53" s="127" t="s">
        <v>217</v>
      </c>
    </row>
    <row r="54" spans="1:150" ht="12.6" customHeight="1" x14ac:dyDescent="0.25">
      <c r="A54" t="s">
        <v>200</v>
      </c>
      <c r="B54" t="s">
        <v>201</v>
      </c>
      <c r="C54" s="128" t="s">
        <v>1491</v>
      </c>
      <c r="D54" t="s">
        <v>202</v>
      </c>
      <c r="E54" t="s">
        <v>361</v>
      </c>
      <c r="F54" t="s">
        <v>129</v>
      </c>
      <c r="G54" t="s">
        <v>203</v>
      </c>
      <c r="I54" t="s">
        <v>713</v>
      </c>
      <c r="K54" t="s">
        <v>1343</v>
      </c>
      <c r="L54" s="126" t="s">
        <v>714</v>
      </c>
      <c r="M54" s="126" t="s">
        <v>1112</v>
      </c>
      <c r="N54" t="s">
        <v>718</v>
      </c>
      <c r="O54" t="s">
        <v>719</v>
      </c>
      <c r="P54" t="s">
        <v>254</v>
      </c>
      <c r="Q54" t="s">
        <v>721</v>
      </c>
      <c r="R54" s="126" t="s">
        <v>929</v>
      </c>
      <c r="S54" s="126" t="s">
        <v>940</v>
      </c>
      <c r="T54" t="s">
        <v>254</v>
      </c>
      <c r="U54" t="s">
        <v>254</v>
      </c>
      <c r="V54" t="s">
        <v>1342</v>
      </c>
      <c r="W54" t="s">
        <v>718</v>
      </c>
      <c r="X54" t="s">
        <v>718</v>
      </c>
      <c r="Y54" t="s">
        <v>942</v>
      </c>
      <c r="Z54" t="s">
        <v>731</v>
      </c>
      <c r="AA54" t="s">
        <v>1342</v>
      </c>
      <c r="AB54" t="s">
        <v>720</v>
      </c>
      <c r="AC54" t="s">
        <v>728</v>
      </c>
      <c r="AD54" t="s">
        <v>718</v>
      </c>
      <c r="AE54" t="s">
        <v>720</v>
      </c>
      <c r="AF54" t="s">
        <v>733</v>
      </c>
      <c r="AG54" t="s">
        <v>734</v>
      </c>
      <c r="AH54" t="s">
        <v>735</v>
      </c>
      <c r="AI54" t="s">
        <v>1405</v>
      </c>
      <c r="AJ54" s="126" t="s">
        <v>964</v>
      </c>
      <c r="AK54" t="s">
        <v>967</v>
      </c>
      <c r="AL54" t="s">
        <v>254</v>
      </c>
      <c r="AM54" t="s">
        <v>718</v>
      </c>
      <c r="AN54" t="s">
        <v>718</v>
      </c>
      <c r="AO54" t="s">
        <v>719</v>
      </c>
      <c r="AP54" t="s">
        <v>733</v>
      </c>
      <c r="AQ54" t="s">
        <v>204</v>
      </c>
      <c r="AR54" t="s">
        <v>718</v>
      </c>
      <c r="AS54" t="s">
        <v>718</v>
      </c>
      <c r="AT54" t="s">
        <v>719</v>
      </c>
      <c r="AU54" t="s">
        <v>718</v>
      </c>
      <c r="AV54" t="s">
        <v>718</v>
      </c>
      <c r="AW54" t="s">
        <v>718</v>
      </c>
      <c r="AX54" t="s">
        <v>719</v>
      </c>
      <c r="AY54" t="s">
        <v>718</v>
      </c>
      <c r="AZ54" t="s">
        <v>718</v>
      </c>
      <c r="BA54" t="s">
        <v>718</v>
      </c>
      <c r="BB54" t="s">
        <v>718</v>
      </c>
      <c r="BC54" t="s">
        <v>720</v>
      </c>
      <c r="BD54" t="s">
        <v>720</v>
      </c>
      <c r="BE54" t="s">
        <v>733</v>
      </c>
      <c r="BF54" t="s">
        <v>734</v>
      </c>
      <c r="BG54" t="s">
        <v>718</v>
      </c>
      <c r="BH54" t="s">
        <v>718</v>
      </c>
      <c r="BI54" t="s">
        <v>728</v>
      </c>
      <c r="BJ54" t="s">
        <v>718</v>
      </c>
      <c r="BK54" t="s">
        <v>718</v>
      </c>
      <c r="BL54" t="s">
        <v>718</v>
      </c>
      <c r="BM54" t="s">
        <v>718</v>
      </c>
      <c r="BN54" t="s">
        <v>718</v>
      </c>
      <c r="BO54" t="s">
        <v>718</v>
      </c>
      <c r="BP54" t="s">
        <v>733</v>
      </c>
      <c r="BQ54" t="s">
        <v>734</v>
      </c>
      <c r="BR54" t="s">
        <v>718</v>
      </c>
      <c r="BS54" t="s">
        <v>719</v>
      </c>
      <c r="BT54" t="s">
        <v>733</v>
      </c>
      <c r="BU54" t="s">
        <v>734</v>
      </c>
      <c r="BV54" t="s">
        <v>205</v>
      </c>
      <c r="BW54">
        <v>0</v>
      </c>
      <c r="BX54" t="s">
        <v>1342</v>
      </c>
      <c r="BY54" t="s">
        <v>743</v>
      </c>
      <c r="BZ54" t="s">
        <v>744</v>
      </c>
      <c r="CA54" t="s">
        <v>746</v>
      </c>
      <c r="CB54" t="s">
        <v>975</v>
      </c>
      <c r="CC54" t="s">
        <v>206</v>
      </c>
      <c r="CD54" t="s">
        <v>2</v>
      </c>
      <c r="CE54" t="s">
        <v>753</v>
      </c>
      <c r="CF54" s="126" t="s">
        <v>1016</v>
      </c>
      <c r="CG54" s="126" t="s">
        <v>1044</v>
      </c>
      <c r="CH54">
        <v>99</v>
      </c>
      <c r="CI54" t="s">
        <v>572</v>
      </c>
      <c r="CJ54">
        <v>0</v>
      </c>
      <c r="CK54">
        <v>0</v>
      </c>
      <c r="CL54">
        <v>0.05</v>
      </c>
      <c r="CM54">
        <v>0</v>
      </c>
      <c r="CN54">
        <v>0</v>
      </c>
      <c r="CO54">
        <v>0</v>
      </c>
      <c r="CP54" t="s">
        <v>1350</v>
      </c>
      <c r="CQ54" t="s">
        <v>778</v>
      </c>
      <c r="CR54">
        <v>0</v>
      </c>
      <c r="CS54" t="s">
        <v>1342</v>
      </c>
      <c r="CT54" t="s">
        <v>207</v>
      </c>
      <c r="CU54" t="s">
        <v>2</v>
      </c>
      <c r="CV54" t="s">
        <v>753</v>
      </c>
      <c r="CW54" t="s">
        <v>1081</v>
      </c>
      <c r="CX54" t="s">
        <v>1084</v>
      </c>
      <c r="CY54">
        <v>99</v>
      </c>
      <c r="CZ54" t="s">
        <v>624</v>
      </c>
      <c r="DA54">
        <v>12.5</v>
      </c>
      <c r="DB54">
        <v>0</v>
      </c>
      <c r="DC54">
        <v>0</v>
      </c>
      <c r="DD54">
        <v>0</v>
      </c>
      <c r="DE54">
        <v>0</v>
      </c>
      <c r="DF54">
        <v>0</v>
      </c>
      <c r="DG54" t="s">
        <v>1092</v>
      </c>
      <c r="DH54" t="s">
        <v>778</v>
      </c>
      <c r="DI54">
        <v>0</v>
      </c>
      <c r="DJ54" t="s">
        <v>1343</v>
      </c>
      <c r="DK54">
        <v>0</v>
      </c>
      <c r="DL54">
        <v>0</v>
      </c>
      <c r="DM54" t="s">
        <v>301</v>
      </c>
      <c r="DN54" t="s">
        <v>301</v>
      </c>
      <c r="DO54" t="s">
        <v>301</v>
      </c>
      <c r="DP54" t="s">
        <v>734</v>
      </c>
      <c r="DQ54">
        <v>0</v>
      </c>
      <c r="DR54" t="s">
        <v>734</v>
      </c>
      <c r="DS54">
        <v>0</v>
      </c>
      <c r="DT54" t="s">
        <v>734</v>
      </c>
      <c r="DU54" t="s">
        <v>734</v>
      </c>
      <c r="DV54" t="s">
        <v>734</v>
      </c>
      <c r="DW54">
        <v>0</v>
      </c>
      <c r="DX54">
        <v>0</v>
      </c>
      <c r="DY54">
        <v>0</v>
      </c>
      <c r="DZ54">
        <v>0</v>
      </c>
      <c r="EA54" t="s">
        <v>1343</v>
      </c>
      <c r="EB54" s="126" t="s">
        <v>720</v>
      </c>
      <c r="EC54" t="s">
        <v>301</v>
      </c>
      <c r="ED54" t="s">
        <v>720</v>
      </c>
      <c r="EE54">
        <v>0</v>
      </c>
      <c r="EF54">
        <v>0</v>
      </c>
      <c r="EG54" t="s">
        <v>310</v>
      </c>
      <c r="EH54" t="s">
        <v>1342</v>
      </c>
      <c r="EI54" t="s">
        <v>783</v>
      </c>
      <c r="EJ54">
        <v>8000</v>
      </c>
      <c r="EK54">
        <v>6000</v>
      </c>
      <c r="EL54">
        <v>1500</v>
      </c>
      <c r="EM54">
        <v>500</v>
      </c>
      <c r="EN54">
        <v>0</v>
      </c>
      <c r="EO54">
        <v>3</v>
      </c>
      <c r="EP54">
        <v>0</v>
      </c>
      <c r="EQ54">
        <v>3</v>
      </c>
      <c r="ER54">
        <v>500</v>
      </c>
      <c r="ES54" t="s">
        <v>684</v>
      </c>
      <c r="ET54" s="127" t="s">
        <v>254</v>
      </c>
    </row>
    <row r="55" spans="1:150" ht="12.6" customHeight="1" x14ac:dyDescent="0.25">
      <c r="A55" t="s">
        <v>194</v>
      </c>
      <c r="B55" t="s">
        <v>254</v>
      </c>
      <c r="C55" t="s">
        <v>1492</v>
      </c>
      <c r="D55" t="s">
        <v>195</v>
      </c>
      <c r="E55" t="s">
        <v>360</v>
      </c>
      <c r="F55" t="s">
        <v>703</v>
      </c>
      <c r="G55" t="s">
        <v>196</v>
      </c>
      <c r="I55" t="s">
        <v>713</v>
      </c>
      <c r="K55" t="s">
        <v>1343</v>
      </c>
      <c r="L55" s="126" t="s">
        <v>716</v>
      </c>
      <c r="M55" s="126" t="s">
        <v>1112</v>
      </c>
      <c r="N55" t="s">
        <v>718</v>
      </c>
      <c r="O55" t="s">
        <v>720</v>
      </c>
      <c r="P55" t="s">
        <v>254</v>
      </c>
      <c r="Q55" t="s">
        <v>1150</v>
      </c>
      <c r="R55" s="126" t="s">
        <v>930</v>
      </c>
      <c r="S55" s="126" t="s">
        <v>726</v>
      </c>
      <c r="T55" t="s">
        <v>254</v>
      </c>
      <c r="U55" t="s">
        <v>254</v>
      </c>
      <c r="V55" t="s">
        <v>1342</v>
      </c>
      <c r="W55" t="s">
        <v>720</v>
      </c>
      <c r="X55" t="s">
        <v>718</v>
      </c>
      <c r="Y55" s="126" t="s">
        <v>729</v>
      </c>
      <c r="Z55" t="s">
        <v>731</v>
      </c>
      <c r="AA55" t="s">
        <v>1343</v>
      </c>
      <c r="AB55" t="s">
        <v>720</v>
      </c>
      <c r="AC55" t="s">
        <v>720</v>
      </c>
      <c r="AD55" t="s">
        <v>720</v>
      </c>
      <c r="AE55" t="s">
        <v>720</v>
      </c>
      <c r="AF55" t="s">
        <v>733</v>
      </c>
      <c r="AG55" t="s">
        <v>734</v>
      </c>
      <c r="AH55" t="s">
        <v>735</v>
      </c>
      <c r="AI55" t="s">
        <v>254</v>
      </c>
      <c r="AJ55" s="126" t="s">
        <v>738</v>
      </c>
      <c r="AK55" s="126" t="s">
        <v>741</v>
      </c>
      <c r="AL55" t="s">
        <v>254</v>
      </c>
      <c r="AM55" t="s">
        <v>720</v>
      </c>
      <c r="AN55" t="s">
        <v>718</v>
      </c>
      <c r="AO55" t="s">
        <v>720</v>
      </c>
      <c r="AP55" t="s">
        <v>733</v>
      </c>
      <c r="AQ55" t="s">
        <v>734</v>
      </c>
      <c r="AR55" t="s">
        <v>720</v>
      </c>
      <c r="AS55" t="s">
        <v>720</v>
      </c>
      <c r="AT55" t="s">
        <v>718</v>
      </c>
      <c r="AU55" t="s">
        <v>718</v>
      </c>
      <c r="AV55" t="s">
        <v>720</v>
      </c>
      <c r="AW55" t="s">
        <v>720</v>
      </c>
      <c r="AX55" t="s">
        <v>720</v>
      </c>
      <c r="AY55" t="s">
        <v>720</v>
      </c>
      <c r="AZ55" t="s">
        <v>718</v>
      </c>
      <c r="BA55" t="s">
        <v>718</v>
      </c>
      <c r="BB55" t="s">
        <v>720</v>
      </c>
      <c r="BC55" t="s">
        <v>720</v>
      </c>
      <c r="BD55" t="s">
        <v>720</v>
      </c>
      <c r="BE55" t="s">
        <v>733</v>
      </c>
      <c r="BF55" t="s">
        <v>734</v>
      </c>
      <c r="BG55" t="s">
        <v>720</v>
      </c>
      <c r="BH55" t="s">
        <v>718</v>
      </c>
      <c r="BI55" t="s">
        <v>720</v>
      </c>
      <c r="BJ55" t="s">
        <v>718</v>
      </c>
      <c r="BK55" t="s">
        <v>718</v>
      </c>
      <c r="BL55" t="s">
        <v>718</v>
      </c>
      <c r="BM55" t="s">
        <v>720</v>
      </c>
      <c r="BN55" t="s">
        <v>720</v>
      </c>
      <c r="BO55" t="s">
        <v>720</v>
      </c>
      <c r="BP55" t="s">
        <v>733</v>
      </c>
      <c r="BQ55" t="s">
        <v>734</v>
      </c>
      <c r="BR55" t="s">
        <v>720</v>
      </c>
      <c r="BS55" t="s">
        <v>719</v>
      </c>
      <c r="BT55" t="s">
        <v>733</v>
      </c>
      <c r="BU55" t="s">
        <v>734</v>
      </c>
      <c r="BV55">
        <v>0</v>
      </c>
      <c r="BW55">
        <v>0</v>
      </c>
      <c r="BX55" t="s">
        <v>1343</v>
      </c>
      <c r="BY55" t="s">
        <v>742</v>
      </c>
      <c r="BZ55" t="s">
        <v>745</v>
      </c>
      <c r="CA55" t="s">
        <v>746</v>
      </c>
      <c r="CB55" s="126" t="s">
        <v>552</v>
      </c>
      <c r="CC55">
        <v>0</v>
      </c>
      <c r="CD55" t="s">
        <v>2</v>
      </c>
      <c r="CE55" t="s">
        <v>753</v>
      </c>
      <c r="CF55" s="126" t="s">
        <v>1017</v>
      </c>
      <c r="CG55" s="126" t="s">
        <v>1045</v>
      </c>
      <c r="CH55" t="s">
        <v>734</v>
      </c>
      <c r="CI55">
        <v>0</v>
      </c>
      <c r="CJ55" t="s">
        <v>734</v>
      </c>
      <c r="CK55">
        <v>0</v>
      </c>
      <c r="CL55">
        <v>0</v>
      </c>
      <c r="CM55">
        <v>0</v>
      </c>
      <c r="CN55">
        <v>0</v>
      </c>
      <c r="CO55">
        <v>0</v>
      </c>
      <c r="CP55" s="126" t="s">
        <v>1354</v>
      </c>
      <c r="CQ55" t="s">
        <v>1066</v>
      </c>
      <c r="CR55" t="s">
        <v>613</v>
      </c>
      <c r="CS55" t="s">
        <v>1343</v>
      </c>
      <c r="CT55">
        <v>0</v>
      </c>
      <c r="CU55" t="s">
        <v>2</v>
      </c>
      <c r="CV55" t="s">
        <v>301</v>
      </c>
      <c r="CW55" s="126" t="s">
        <v>301</v>
      </c>
      <c r="CX55" s="126" t="s">
        <v>301</v>
      </c>
      <c r="CY55" t="s">
        <v>734</v>
      </c>
      <c r="CZ55">
        <v>0</v>
      </c>
      <c r="DA55" t="s">
        <v>734</v>
      </c>
      <c r="DB55">
        <v>0</v>
      </c>
      <c r="DC55" t="s">
        <v>734</v>
      </c>
      <c r="DD55" t="s">
        <v>734</v>
      </c>
      <c r="DE55" t="s">
        <v>734</v>
      </c>
      <c r="DF55">
        <v>0</v>
      </c>
      <c r="DG55">
        <v>0</v>
      </c>
      <c r="DH55">
        <v>0</v>
      </c>
      <c r="DI55">
        <v>0</v>
      </c>
      <c r="DJ55">
        <v>0</v>
      </c>
      <c r="DK55">
        <v>0</v>
      </c>
      <c r="DL55">
        <v>0</v>
      </c>
      <c r="DM55" t="s">
        <v>301</v>
      </c>
      <c r="DN55" t="s">
        <v>301</v>
      </c>
      <c r="DO55" t="s">
        <v>301</v>
      </c>
      <c r="DP55" t="s">
        <v>734</v>
      </c>
      <c r="DQ55">
        <v>0</v>
      </c>
      <c r="DR55" t="s">
        <v>734</v>
      </c>
      <c r="DS55">
        <v>0</v>
      </c>
      <c r="DT55" t="s">
        <v>734</v>
      </c>
      <c r="DU55" t="s">
        <v>734</v>
      </c>
      <c r="DV55" t="s">
        <v>734</v>
      </c>
      <c r="DW55">
        <v>0</v>
      </c>
      <c r="DX55">
        <v>0</v>
      </c>
      <c r="DY55">
        <v>0</v>
      </c>
      <c r="DZ55">
        <v>0</v>
      </c>
      <c r="EA55" t="s">
        <v>1342</v>
      </c>
      <c r="EB55" t="s">
        <v>716</v>
      </c>
      <c r="EC55" t="s">
        <v>782</v>
      </c>
      <c r="ED55" t="s">
        <v>716</v>
      </c>
      <c r="EE55" t="s">
        <v>1343</v>
      </c>
      <c r="EF55">
        <v>0</v>
      </c>
      <c r="EG55" s="126" t="s">
        <v>300</v>
      </c>
      <c r="EH55" t="s">
        <v>1343</v>
      </c>
      <c r="EI55" t="s">
        <v>301</v>
      </c>
      <c r="EJ55">
        <v>50</v>
      </c>
      <c r="EK55">
        <v>50</v>
      </c>
      <c r="EL55">
        <v>0</v>
      </c>
      <c r="EM55">
        <v>0</v>
      </c>
      <c r="EN55">
        <v>1</v>
      </c>
      <c r="EO55">
        <v>3</v>
      </c>
      <c r="EP55">
        <v>12</v>
      </c>
      <c r="EQ55">
        <v>3</v>
      </c>
      <c r="ER55">
        <v>100</v>
      </c>
      <c r="ES55" t="s">
        <v>685</v>
      </c>
      <c r="ET55" s="127" t="s">
        <v>254</v>
      </c>
    </row>
    <row r="56" spans="1:150" ht="12.6" customHeight="1" x14ac:dyDescent="0.25">
      <c r="A56" t="s">
        <v>1494</v>
      </c>
      <c r="B56" t="s">
        <v>1496</v>
      </c>
      <c r="C56" t="s">
        <v>1497</v>
      </c>
      <c r="D56" s="129" t="s">
        <v>1604</v>
      </c>
      <c r="E56" s="131" t="s">
        <v>1605</v>
      </c>
      <c r="F56" t="s">
        <v>703</v>
      </c>
      <c r="G56" t="s">
        <v>1606</v>
      </c>
      <c r="I56" t="s">
        <v>713</v>
      </c>
      <c r="K56" t="s">
        <v>1343</v>
      </c>
      <c r="L56" s="126" t="s">
        <v>714</v>
      </c>
      <c r="M56" s="126" t="s">
        <v>1112</v>
      </c>
      <c r="N56" t="s">
        <v>718</v>
      </c>
      <c r="O56" t="s">
        <v>720</v>
      </c>
      <c r="P56" t="s">
        <v>1617</v>
      </c>
      <c r="Q56" t="s">
        <v>1143</v>
      </c>
      <c r="R56" s="126" t="s">
        <v>933</v>
      </c>
      <c r="S56" s="126" t="s">
        <v>937</v>
      </c>
      <c r="T56" t="s">
        <v>432</v>
      </c>
      <c r="U56" t="s">
        <v>254</v>
      </c>
      <c r="V56" t="s">
        <v>1342</v>
      </c>
      <c r="W56" t="s">
        <v>718</v>
      </c>
      <c r="X56" t="s">
        <v>718</v>
      </c>
      <c r="Y56" s="126" t="s">
        <v>1609</v>
      </c>
      <c r="Z56" s="126" t="s">
        <v>1610</v>
      </c>
      <c r="AA56" t="s">
        <v>1342</v>
      </c>
      <c r="AB56" t="s">
        <v>718</v>
      </c>
      <c r="AC56" t="s">
        <v>718</v>
      </c>
      <c r="AD56" t="s">
        <v>718</v>
      </c>
      <c r="AE56" t="s">
        <v>718</v>
      </c>
      <c r="AF56" t="s">
        <v>718</v>
      </c>
      <c r="AG56" t="s">
        <v>1613</v>
      </c>
      <c r="AH56" t="s">
        <v>735</v>
      </c>
      <c r="AI56" t="s">
        <v>254</v>
      </c>
      <c r="AJ56" s="126" t="s">
        <v>740</v>
      </c>
      <c r="AK56" s="126" t="s">
        <v>967</v>
      </c>
      <c r="AL56" t="s">
        <v>1607</v>
      </c>
      <c r="AM56" t="s">
        <v>718</v>
      </c>
      <c r="AN56" t="s">
        <v>718</v>
      </c>
      <c r="AO56" t="s">
        <v>718</v>
      </c>
      <c r="AP56" t="s">
        <v>718</v>
      </c>
      <c r="AQ56" t="s">
        <v>1612</v>
      </c>
      <c r="AR56" t="s">
        <v>718</v>
      </c>
      <c r="AS56" t="s">
        <v>718</v>
      </c>
      <c r="AT56" t="s">
        <v>718</v>
      </c>
      <c r="AU56" t="s">
        <v>718</v>
      </c>
      <c r="AV56" t="s">
        <v>718</v>
      </c>
      <c r="AW56" t="s">
        <v>718</v>
      </c>
      <c r="AX56" t="s">
        <v>719</v>
      </c>
      <c r="AY56" t="s">
        <v>718</v>
      </c>
      <c r="AZ56" t="s">
        <v>718</v>
      </c>
      <c r="BA56" t="s">
        <v>718</v>
      </c>
      <c r="BB56" t="s">
        <v>718</v>
      </c>
      <c r="BC56" t="s">
        <v>720</v>
      </c>
      <c r="BD56" t="s">
        <v>728</v>
      </c>
      <c r="BE56" t="s">
        <v>718</v>
      </c>
      <c r="BF56" t="s">
        <v>1501</v>
      </c>
      <c r="BG56" t="s">
        <v>718</v>
      </c>
      <c r="BH56" t="s">
        <v>718</v>
      </c>
      <c r="BI56" t="s">
        <v>718</v>
      </c>
      <c r="BJ56" t="s">
        <v>719</v>
      </c>
      <c r="BK56" t="s">
        <v>718</v>
      </c>
      <c r="BL56" t="s">
        <v>718</v>
      </c>
      <c r="BM56" t="s">
        <v>718</v>
      </c>
      <c r="BN56" t="s">
        <v>718</v>
      </c>
      <c r="BO56" t="s">
        <v>718</v>
      </c>
      <c r="BP56" t="s">
        <v>733</v>
      </c>
      <c r="BQ56" t="s">
        <v>301</v>
      </c>
      <c r="BR56" t="s">
        <v>718</v>
      </c>
      <c r="BS56" t="s">
        <v>718</v>
      </c>
      <c r="BT56" t="s">
        <v>718</v>
      </c>
      <c r="BU56" t="s">
        <v>1620</v>
      </c>
      <c r="BV56" t="s">
        <v>1498</v>
      </c>
      <c r="BW56" t="s">
        <v>1502</v>
      </c>
      <c r="BX56" t="s">
        <v>1342</v>
      </c>
      <c r="BY56" t="s">
        <v>743</v>
      </c>
      <c r="BZ56" t="s">
        <v>744</v>
      </c>
      <c r="CA56" t="s">
        <v>746</v>
      </c>
      <c r="CB56" s="126" t="s">
        <v>1500</v>
      </c>
      <c r="CC56">
        <v>0</v>
      </c>
      <c r="CD56" t="s">
        <v>2</v>
      </c>
      <c r="CE56" t="s">
        <v>301</v>
      </c>
      <c r="CF56" s="126" t="s">
        <v>1500</v>
      </c>
      <c r="CG56" s="126" t="s">
        <v>1500</v>
      </c>
      <c r="CH56" t="s">
        <v>734</v>
      </c>
      <c r="CI56">
        <v>0</v>
      </c>
      <c r="CJ56" t="s">
        <v>734</v>
      </c>
      <c r="CK56">
        <v>0</v>
      </c>
      <c r="CL56" t="s">
        <v>734</v>
      </c>
      <c r="CM56" t="s">
        <v>734</v>
      </c>
      <c r="CN56" t="s">
        <v>734</v>
      </c>
      <c r="CO56">
        <v>0</v>
      </c>
      <c r="CP56" s="126" t="s">
        <v>1615</v>
      </c>
      <c r="CQ56" t="s">
        <v>1616</v>
      </c>
      <c r="CR56">
        <v>0</v>
      </c>
      <c r="CS56" t="s">
        <v>1343</v>
      </c>
      <c r="CT56">
        <v>0</v>
      </c>
      <c r="CU56" t="s">
        <v>2</v>
      </c>
      <c r="CV56" t="s">
        <v>301</v>
      </c>
      <c r="CW56" s="126" t="s">
        <v>301</v>
      </c>
      <c r="CX56" s="126" t="s">
        <v>301</v>
      </c>
      <c r="CY56" t="s">
        <v>734</v>
      </c>
      <c r="CZ56">
        <v>0</v>
      </c>
      <c r="DA56" t="s">
        <v>734</v>
      </c>
      <c r="DB56">
        <v>0</v>
      </c>
      <c r="DC56" t="s">
        <v>734</v>
      </c>
      <c r="DD56" t="s">
        <v>734</v>
      </c>
      <c r="DE56" t="s">
        <v>734</v>
      </c>
      <c r="DF56">
        <v>0</v>
      </c>
      <c r="DG56">
        <v>0</v>
      </c>
      <c r="DH56">
        <v>0</v>
      </c>
      <c r="DI56">
        <v>0</v>
      </c>
      <c r="DJ56">
        <v>0</v>
      </c>
      <c r="DK56">
        <v>0</v>
      </c>
      <c r="DL56">
        <v>0</v>
      </c>
      <c r="DM56" t="s">
        <v>301</v>
      </c>
      <c r="DN56" t="s">
        <v>301</v>
      </c>
      <c r="DO56" t="s">
        <v>301</v>
      </c>
      <c r="DP56" t="s">
        <v>734</v>
      </c>
      <c r="DQ56">
        <v>0</v>
      </c>
      <c r="DR56" t="s">
        <v>734</v>
      </c>
      <c r="DS56">
        <v>0</v>
      </c>
      <c r="DT56" t="s">
        <v>734</v>
      </c>
      <c r="DU56" t="s">
        <v>734</v>
      </c>
      <c r="DV56" t="s">
        <v>734</v>
      </c>
      <c r="DW56">
        <v>0</v>
      </c>
      <c r="DX56">
        <v>0</v>
      </c>
      <c r="DY56">
        <v>0</v>
      </c>
      <c r="DZ56">
        <v>0</v>
      </c>
      <c r="EA56" t="s">
        <v>1343</v>
      </c>
      <c r="EB56" t="s">
        <v>720</v>
      </c>
      <c r="EC56" t="s">
        <v>301</v>
      </c>
      <c r="ED56" t="s">
        <v>720</v>
      </c>
      <c r="EE56">
        <v>0</v>
      </c>
      <c r="EF56">
        <v>0</v>
      </c>
      <c r="EG56" s="126" t="s">
        <v>1608</v>
      </c>
      <c r="EH56" t="s">
        <v>1342</v>
      </c>
      <c r="EI56" t="s">
        <v>301</v>
      </c>
      <c r="EJ56" t="s">
        <v>734</v>
      </c>
      <c r="EK56" t="s">
        <v>734</v>
      </c>
      <c r="EL56" t="s">
        <v>734</v>
      </c>
      <c r="EM56" t="s">
        <v>734</v>
      </c>
      <c r="EN56">
        <v>1</v>
      </c>
      <c r="EO56">
        <v>1</v>
      </c>
      <c r="EP56">
        <v>1</v>
      </c>
      <c r="EQ56">
        <v>1</v>
      </c>
      <c r="ER56" t="s">
        <v>784</v>
      </c>
      <c r="ES56" t="s">
        <v>1495</v>
      </c>
      <c r="ET56" s="127" t="s">
        <v>254</v>
      </c>
    </row>
    <row r="57" spans="1:150" ht="12.6" customHeight="1" x14ac:dyDescent="0.25">
      <c r="A57" t="s">
        <v>76</v>
      </c>
      <c r="B57" t="s">
        <v>77</v>
      </c>
      <c r="C57" t="s">
        <v>78</v>
      </c>
      <c r="D57" t="s">
        <v>79</v>
      </c>
      <c r="E57" t="s">
        <v>80</v>
      </c>
      <c r="F57" t="s">
        <v>129</v>
      </c>
      <c r="G57" t="s">
        <v>81</v>
      </c>
      <c r="I57" t="s">
        <v>701</v>
      </c>
      <c r="K57" t="s">
        <v>1342</v>
      </c>
      <c r="L57" s="126" t="s">
        <v>714</v>
      </c>
      <c r="M57" s="126" t="s">
        <v>717</v>
      </c>
      <c r="N57" t="s">
        <v>718</v>
      </c>
      <c r="O57" t="s">
        <v>720</v>
      </c>
      <c r="P57" t="s">
        <v>254</v>
      </c>
      <c r="Q57" s="126" t="s">
        <v>721</v>
      </c>
      <c r="R57" s="126" t="s">
        <v>930</v>
      </c>
      <c r="S57" s="126" t="s">
        <v>939</v>
      </c>
      <c r="T57" t="s">
        <v>254</v>
      </c>
      <c r="U57" t="s">
        <v>254</v>
      </c>
      <c r="V57" t="s">
        <v>1342</v>
      </c>
      <c r="W57" t="s">
        <v>720</v>
      </c>
      <c r="X57" t="s">
        <v>727</v>
      </c>
      <c r="Y57" t="s">
        <v>730</v>
      </c>
      <c r="Z57" t="s">
        <v>731</v>
      </c>
      <c r="AA57" t="s">
        <v>1343</v>
      </c>
      <c r="AB57" t="s">
        <v>720</v>
      </c>
      <c r="AC57" t="s">
        <v>720</v>
      </c>
      <c r="AD57" t="s">
        <v>720</v>
      </c>
      <c r="AE57" t="s">
        <v>720</v>
      </c>
      <c r="AF57" t="s">
        <v>733</v>
      </c>
      <c r="AG57" t="s">
        <v>734</v>
      </c>
      <c r="AH57" t="s">
        <v>736</v>
      </c>
      <c r="AI57" t="s">
        <v>497</v>
      </c>
      <c r="AJ57" t="s">
        <v>956</v>
      </c>
      <c r="AK57" t="s">
        <v>735</v>
      </c>
      <c r="AL57" t="s">
        <v>254</v>
      </c>
      <c r="AM57" t="s">
        <v>718</v>
      </c>
      <c r="AN57" t="s">
        <v>718</v>
      </c>
      <c r="AO57" t="s">
        <v>720</v>
      </c>
      <c r="AP57" t="s">
        <v>733</v>
      </c>
      <c r="AQ57" t="s">
        <v>734</v>
      </c>
      <c r="AR57" t="s">
        <v>718</v>
      </c>
      <c r="AS57" t="s">
        <v>719</v>
      </c>
      <c r="AT57" t="s">
        <v>719</v>
      </c>
      <c r="AU57" t="s">
        <v>719</v>
      </c>
      <c r="AV57" t="s">
        <v>718</v>
      </c>
      <c r="AW57" t="s">
        <v>718</v>
      </c>
      <c r="AX57" t="s">
        <v>719</v>
      </c>
      <c r="AY57" t="s">
        <v>718</v>
      </c>
      <c r="AZ57" t="s">
        <v>718</v>
      </c>
      <c r="BA57" t="s">
        <v>719</v>
      </c>
      <c r="BB57" t="s">
        <v>719</v>
      </c>
      <c r="BC57" t="s">
        <v>718</v>
      </c>
      <c r="BD57" t="s">
        <v>720</v>
      </c>
      <c r="BE57" t="s">
        <v>733</v>
      </c>
      <c r="BF57" t="s">
        <v>734</v>
      </c>
      <c r="BG57" t="s">
        <v>718</v>
      </c>
      <c r="BH57" t="s">
        <v>718</v>
      </c>
      <c r="BI57" t="s">
        <v>720</v>
      </c>
      <c r="BJ57" t="s">
        <v>718</v>
      </c>
      <c r="BK57" t="s">
        <v>718</v>
      </c>
      <c r="BL57" t="s">
        <v>720</v>
      </c>
      <c r="BM57" t="s">
        <v>718</v>
      </c>
      <c r="BN57" t="s">
        <v>720</v>
      </c>
      <c r="BO57" t="s">
        <v>720</v>
      </c>
      <c r="BP57" t="s">
        <v>733</v>
      </c>
      <c r="BQ57" t="s">
        <v>734</v>
      </c>
      <c r="BR57" t="s">
        <v>719</v>
      </c>
      <c r="BS57" t="s">
        <v>719</v>
      </c>
      <c r="BT57" t="s">
        <v>733</v>
      </c>
      <c r="BU57" t="s">
        <v>734</v>
      </c>
      <c r="BV57">
        <v>0</v>
      </c>
      <c r="BW57" t="s">
        <v>82</v>
      </c>
      <c r="BX57" t="s">
        <v>1343</v>
      </c>
      <c r="BY57" t="s">
        <v>742</v>
      </c>
      <c r="BZ57" t="s">
        <v>745</v>
      </c>
      <c r="CA57" t="s">
        <v>746</v>
      </c>
      <c r="CB57" s="126" t="s">
        <v>748</v>
      </c>
      <c r="CC57" t="s">
        <v>747</v>
      </c>
      <c r="CD57" t="s">
        <v>2</v>
      </c>
      <c r="CE57" t="s">
        <v>755</v>
      </c>
      <c r="CF57" s="126" t="s">
        <v>756</v>
      </c>
      <c r="CG57" s="126" t="s">
        <v>1046</v>
      </c>
      <c r="CH57">
        <v>60</v>
      </c>
      <c r="CI57" t="s">
        <v>1406</v>
      </c>
      <c r="CJ57">
        <v>35</v>
      </c>
      <c r="CK57" t="s">
        <v>1407</v>
      </c>
      <c r="CL57">
        <v>0</v>
      </c>
      <c r="CM57">
        <v>0</v>
      </c>
      <c r="CN57">
        <v>0</v>
      </c>
      <c r="CO57">
        <v>0</v>
      </c>
      <c r="CP57" s="126" t="s">
        <v>774</v>
      </c>
      <c r="CQ57" s="126" t="s">
        <v>779</v>
      </c>
      <c r="CR57">
        <v>0</v>
      </c>
      <c r="CS57" t="s">
        <v>1342</v>
      </c>
      <c r="CT57" t="s">
        <v>83</v>
      </c>
      <c r="CU57" t="s">
        <v>2</v>
      </c>
      <c r="CV57" t="s">
        <v>755</v>
      </c>
      <c r="CW57" t="s">
        <v>756</v>
      </c>
      <c r="CX57" t="s">
        <v>1046</v>
      </c>
      <c r="CY57">
        <v>60</v>
      </c>
      <c r="CZ57" t="s">
        <v>1408</v>
      </c>
      <c r="DA57">
        <v>45</v>
      </c>
      <c r="DB57" t="s">
        <v>1409</v>
      </c>
      <c r="DC57">
        <v>0</v>
      </c>
      <c r="DD57">
        <v>0</v>
      </c>
      <c r="DE57">
        <v>0</v>
      </c>
      <c r="DF57">
        <v>0</v>
      </c>
      <c r="DG57" t="s">
        <v>774</v>
      </c>
      <c r="DH57" t="s">
        <v>779</v>
      </c>
      <c r="DI57">
        <v>0</v>
      </c>
      <c r="DJ57" t="s">
        <v>1342</v>
      </c>
      <c r="DK57" t="s">
        <v>84</v>
      </c>
      <c r="DL57" t="s">
        <v>2</v>
      </c>
      <c r="DM57" t="s">
        <v>752</v>
      </c>
      <c r="DN57" t="s">
        <v>756</v>
      </c>
      <c r="DO57" t="s">
        <v>1100</v>
      </c>
      <c r="DP57">
        <v>1820</v>
      </c>
      <c r="DQ57" t="s">
        <v>1410</v>
      </c>
      <c r="DR57">
        <v>5</v>
      </c>
      <c r="DS57" t="s">
        <v>586</v>
      </c>
      <c r="DT57">
        <v>0</v>
      </c>
      <c r="DU57">
        <v>0</v>
      </c>
      <c r="DV57">
        <v>0</v>
      </c>
      <c r="DW57">
        <v>0</v>
      </c>
      <c r="DX57" t="s">
        <v>774</v>
      </c>
      <c r="DY57" t="s">
        <v>779</v>
      </c>
      <c r="DZ57">
        <v>0</v>
      </c>
      <c r="EA57" t="s">
        <v>1342</v>
      </c>
      <c r="EB57" s="126" t="s">
        <v>720</v>
      </c>
      <c r="EC57" t="s">
        <v>1342</v>
      </c>
      <c r="ED57" s="126" t="s">
        <v>714</v>
      </c>
      <c r="EE57" t="s">
        <v>1343</v>
      </c>
      <c r="EF57">
        <v>0</v>
      </c>
      <c r="EG57" s="126" t="s">
        <v>300</v>
      </c>
      <c r="EH57" t="s">
        <v>1343</v>
      </c>
      <c r="EI57" t="s">
        <v>301</v>
      </c>
      <c r="EJ57">
        <v>120</v>
      </c>
      <c r="EK57">
        <v>120</v>
      </c>
      <c r="EL57">
        <v>0</v>
      </c>
      <c r="EM57">
        <v>0</v>
      </c>
      <c r="EN57">
        <v>10</v>
      </c>
      <c r="EO57">
        <v>6</v>
      </c>
      <c r="EP57">
        <v>12</v>
      </c>
      <c r="EQ57">
        <v>3</v>
      </c>
      <c r="ER57">
        <v>1000</v>
      </c>
      <c r="ES57" t="s">
        <v>686</v>
      </c>
      <c r="ET57" s="127" t="s">
        <v>81</v>
      </c>
    </row>
    <row r="58" spans="1:150" ht="12.6" customHeight="1" x14ac:dyDescent="0.25">
      <c r="A58" t="s">
        <v>339</v>
      </c>
      <c r="B58" t="s">
        <v>340</v>
      </c>
      <c r="C58" t="s">
        <v>341</v>
      </c>
      <c r="D58" t="s">
        <v>337</v>
      </c>
      <c r="E58" t="s">
        <v>338</v>
      </c>
      <c r="F58" t="s">
        <v>129</v>
      </c>
      <c r="G58" t="s">
        <v>342</v>
      </c>
      <c r="I58" t="s">
        <v>713</v>
      </c>
      <c r="K58" t="s">
        <v>1343</v>
      </c>
      <c r="L58" s="126" t="s">
        <v>715</v>
      </c>
      <c r="M58" t="s">
        <v>927</v>
      </c>
      <c r="N58" t="s">
        <v>718</v>
      </c>
      <c r="O58" t="s">
        <v>718</v>
      </c>
      <c r="P58" t="s">
        <v>429</v>
      </c>
      <c r="Q58" t="s">
        <v>1129</v>
      </c>
      <c r="R58" s="126" t="s">
        <v>930</v>
      </c>
      <c r="S58" s="126" t="s">
        <v>938</v>
      </c>
      <c r="T58" t="s">
        <v>442</v>
      </c>
      <c r="U58" t="s">
        <v>464</v>
      </c>
      <c r="V58" t="s">
        <v>1342</v>
      </c>
      <c r="W58" t="s">
        <v>718</v>
      </c>
      <c r="X58" t="s">
        <v>718</v>
      </c>
      <c r="Y58" t="s">
        <v>942</v>
      </c>
      <c r="Z58" t="s">
        <v>947</v>
      </c>
      <c r="AA58" t="s">
        <v>1342</v>
      </c>
      <c r="AB58" t="s">
        <v>718</v>
      </c>
      <c r="AC58" t="s">
        <v>718</v>
      </c>
      <c r="AD58" t="s">
        <v>718</v>
      </c>
      <c r="AE58" t="s">
        <v>718</v>
      </c>
      <c r="AF58" t="s">
        <v>718</v>
      </c>
      <c r="AG58" t="s">
        <v>472</v>
      </c>
      <c r="AH58" t="s">
        <v>477</v>
      </c>
      <c r="AI58" t="s">
        <v>254</v>
      </c>
      <c r="AJ58" s="126" t="s">
        <v>953</v>
      </c>
      <c r="AK58" t="s">
        <v>970</v>
      </c>
      <c r="AL58" t="s">
        <v>518</v>
      </c>
      <c r="AM58" t="s">
        <v>720</v>
      </c>
      <c r="AN58" t="s">
        <v>720</v>
      </c>
      <c r="AO58" t="s">
        <v>718</v>
      </c>
      <c r="AP58" t="s">
        <v>719</v>
      </c>
      <c r="AQ58" t="s">
        <v>525</v>
      </c>
      <c r="AR58" t="s">
        <v>718</v>
      </c>
      <c r="AS58" t="s">
        <v>718</v>
      </c>
      <c r="AT58" t="s">
        <v>718</v>
      </c>
      <c r="AU58" t="s">
        <v>718</v>
      </c>
      <c r="AV58" t="s">
        <v>718</v>
      </c>
      <c r="AW58" t="s">
        <v>718</v>
      </c>
      <c r="AX58" t="s">
        <v>719</v>
      </c>
      <c r="AY58" t="s">
        <v>718</v>
      </c>
      <c r="AZ58" t="s">
        <v>718</v>
      </c>
      <c r="BA58" t="s">
        <v>718</v>
      </c>
      <c r="BB58" t="s">
        <v>719</v>
      </c>
      <c r="BC58" t="s">
        <v>719</v>
      </c>
      <c r="BD58" t="s">
        <v>718</v>
      </c>
      <c r="BE58" t="s">
        <v>719</v>
      </c>
      <c r="BF58" t="s">
        <v>734</v>
      </c>
      <c r="BG58" t="s">
        <v>718</v>
      </c>
      <c r="BH58" t="s">
        <v>728</v>
      </c>
      <c r="BI58" t="s">
        <v>718</v>
      </c>
      <c r="BJ58" t="s">
        <v>718</v>
      </c>
      <c r="BK58" t="s">
        <v>718</v>
      </c>
      <c r="BL58" t="s">
        <v>718</v>
      </c>
      <c r="BM58" t="s">
        <v>720</v>
      </c>
      <c r="BN58" t="s">
        <v>720</v>
      </c>
      <c r="BO58" t="s">
        <v>720</v>
      </c>
      <c r="BP58" t="s">
        <v>719</v>
      </c>
      <c r="BQ58" t="s">
        <v>734</v>
      </c>
      <c r="BR58" t="s">
        <v>718</v>
      </c>
      <c r="BS58" t="s">
        <v>718</v>
      </c>
      <c r="BT58" t="s">
        <v>733</v>
      </c>
      <c r="BU58" t="s">
        <v>734</v>
      </c>
      <c r="BV58">
        <v>0</v>
      </c>
      <c r="BW58" t="s">
        <v>343</v>
      </c>
      <c r="BX58" t="s">
        <v>1342</v>
      </c>
      <c r="BY58" t="s">
        <v>743</v>
      </c>
      <c r="BZ58" t="s">
        <v>744</v>
      </c>
      <c r="CA58" t="s">
        <v>746</v>
      </c>
      <c r="CB58" s="126" t="s">
        <v>981</v>
      </c>
      <c r="CC58" t="s">
        <v>344</v>
      </c>
      <c r="CD58" t="s">
        <v>2</v>
      </c>
      <c r="CE58" t="s">
        <v>753</v>
      </c>
      <c r="CF58" s="126" t="s">
        <v>1018</v>
      </c>
      <c r="CG58" s="126" t="s">
        <v>1047</v>
      </c>
      <c r="CH58">
        <v>0</v>
      </c>
      <c r="CI58" t="s">
        <v>573</v>
      </c>
      <c r="CJ58">
        <v>3.5</v>
      </c>
      <c r="CK58" t="s">
        <v>595</v>
      </c>
      <c r="CL58">
        <v>0</v>
      </c>
      <c r="CM58">
        <v>0</v>
      </c>
      <c r="CN58">
        <v>0</v>
      </c>
      <c r="CO58" t="s">
        <v>573</v>
      </c>
      <c r="CP58" t="s">
        <v>1355</v>
      </c>
      <c r="CQ58" t="s">
        <v>1067</v>
      </c>
      <c r="CR58">
        <v>0</v>
      </c>
      <c r="CS58" t="s">
        <v>1343</v>
      </c>
      <c r="CT58">
        <v>0</v>
      </c>
      <c r="CU58" t="s">
        <v>2</v>
      </c>
      <c r="CV58" t="s">
        <v>301</v>
      </c>
      <c r="CW58" t="s">
        <v>301</v>
      </c>
      <c r="CX58" s="126" t="s">
        <v>301</v>
      </c>
      <c r="CY58" t="s">
        <v>734</v>
      </c>
      <c r="CZ58">
        <v>0</v>
      </c>
      <c r="DA58" t="s">
        <v>734</v>
      </c>
      <c r="DB58">
        <v>0</v>
      </c>
      <c r="DC58" t="s">
        <v>734</v>
      </c>
      <c r="DD58" t="s">
        <v>734</v>
      </c>
      <c r="DE58" t="s">
        <v>734</v>
      </c>
      <c r="DF58">
        <v>0</v>
      </c>
      <c r="DG58">
        <v>0</v>
      </c>
      <c r="DH58">
        <v>0</v>
      </c>
      <c r="DI58">
        <v>0</v>
      </c>
      <c r="DJ58">
        <v>0</v>
      </c>
      <c r="DK58">
        <v>0</v>
      </c>
      <c r="DL58">
        <v>0</v>
      </c>
      <c r="DM58" t="s">
        <v>301</v>
      </c>
      <c r="DN58" t="s">
        <v>301</v>
      </c>
      <c r="DO58" s="126" t="s">
        <v>301</v>
      </c>
      <c r="DP58" t="s">
        <v>734</v>
      </c>
      <c r="DQ58">
        <v>0</v>
      </c>
      <c r="DR58" t="s">
        <v>734</v>
      </c>
      <c r="DS58">
        <v>0</v>
      </c>
      <c r="DT58" t="s">
        <v>734</v>
      </c>
      <c r="DU58" t="s">
        <v>734</v>
      </c>
      <c r="DV58" t="s">
        <v>734</v>
      </c>
      <c r="DW58">
        <v>0</v>
      </c>
      <c r="DX58">
        <v>0</v>
      </c>
      <c r="DY58">
        <v>0</v>
      </c>
      <c r="DZ58">
        <v>0</v>
      </c>
      <c r="EA58" t="s">
        <v>1342</v>
      </c>
      <c r="EB58" t="s">
        <v>714</v>
      </c>
      <c r="EC58" t="s">
        <v>1342</v>
      </c>
      <c r="ED58" s="126" t="s">
        <v>714</v>
      </c>
      <c r="EE58" t="s">
        <v>652</v>
      </c>
      <c r="EF58">
        <v>0</v>
      </c>
      <c r="EG58" s="126" t="s">
        <v>346</v>
      </c>
      <c r="EH58" t="s">
        <v>1342</v>
      </c>
      <c r="EI58" t="s">
        <v>1101</v>
      </c>
      <c r="EJ58">
        <v>600</v>
      </c>
      <c r="EK58">
        <v>500</v>
      </c>
      <c r="EL58">
        <v>100</v>
      </c>
      <c r="EM58">
        <v>0</v>
      </c>
      <c r="EN58">
        <v>1</v>
      </c>
      <c r="EO58">
        <v>3</v>
      </c>
      <c r="EP58">
        <v>3</v>
      </c>
      <c r="EQ58">
        <v>3</v>
      </c>
      <c r="ER58" t="s">
        <v>784</v>
      </c>
      <c r="ES58" t="s">
        <v>687</v>
      </c>
      <c r="ET58" t="s">
        <v>254</v>
      </c>
    </row>
    <row r="59" spans="1:150" ht="12.6" customHeight="1" x14ac:dyDescent="0.25">
      <c r="A59" t="s">
        <v>70</v>
      </c>
      <c r="B59" t="s">
        <v>71</v>
      </c>
      <c r="C59" t="s">
        <v>72</v>
      </c>
      <c r="D59" t="s">
        <v>73</v>
      </c>
      <c r="E59" t="s">
        <v>1902</v>
      </c>
      <c r="F59" t="s">
        <v>129</v>
      </c>
      <c r="G59" t="s">
        <v>696</v>
      </c>
      <c r="I59" t="s">
        <v>713</v>
      </c>
      <c r="K59" t="s">
        <v>1342</v>
      </c>
      <c r="L59" s="126" t="s">
        <v>714</v>
      </c>
      <c r="M59" s="126" t="s">
        <v>1112</v>
      </c>
      <c r="N59" t="s">
        <v>718</v>
      </c>
      <c r="O59" t="s">
        <v>718</v>
      </c>
      <c r="P59" t="s">
        <v>430</v>
      </c>
      <c r="Q59" s="126" t="s">
        <v>1148</v>
      </c>
      <c r="R59" s="126" t="s">
        <v>928</v>
      </c>
      <c r="S59" s="126" t="s">
        <v>724</v>
      </c>
      <c r="T59" t="s">
        <v>434</v>
      </c>
      <c r="U59" t="s">
        <v>254</v>
      </c>
      <c r="V59" t="s">
        <v>1342</v>
      </c>
      <c r="W59" t="s">
        <v>718</v>
      </c>
      <c r="X59" t="s">
        <v>718</v>
      </c>
      <c r="Y59" s="126" t="s">
        <v>730</v>
      </c>
      <c r="Z59" s="126" t="s">
        <v>731</v>
      </c>
      <c r="AA59" t="s">
        <v>1343</v>
      </c>
      <c r="AB59" t="s">
        <v>720</v>
      </c>
      <c r="AC59" t="s">
        <v>720</v>
      </c>
      <c r="AD59" t="s">
        <v>720</v>
      </c>
      <c r="AE59" t="s">
        <v>720</v>
      </c>
      <c r="AF59" t="s">
        <v>733</v>
      </c>
      <c r="AG59" t="s">
        <v>734</v>
      </c>
      <c r="AH59" t="s">
        <v>735</v>
      </c>
      <c r="AI59" t="s">
        <v>1411</v>
      </c>
      <c r="AJ59" s="126" t="s">
        <v>74</v>
      </c>
      <c r="AK59" s="126" t="s">
        <v>735</v>
      </c>
      <c r="AL59" t="s">
        <v>254</v>
      </c>
      <c r="AM59" t="s">
        <v>718</v>
      </c>
      <c r="AN59" t="s">
        <v>718</v>
      </c>
      <c r="AO59" t="s">
        <v>720</v>
      </c>
      <c r="AP59" t="s">
        <v>733</v>
      </c>
      <c r="AQ59" t="s">
        <v>734</v>
      </c>
      <c r="AR59" t="s">
        <v>719</v>
      </c>
      <c r="AS59" t="s">
        <v>718</v>
      </c>
      <c r="AT59" t="s">
        <v>718</v>
      </c>
      <c r="AU59" t="s">
        <v>718</v>
      </c>
      <c r="AV59" t="s">
        <v>718</v>
      </c>
      <c r="AW59" t="s">
        <v>718</v>
      </c>
      <c r="AX59" t="s">
        <v>718</v>
      </c>
      <c r="AY59" t="s">
        <v>719</v>
      </c>
      <c r="AZ59" t="s">
        <v>719</v>
      </c>
      <c r="BA59" t="s">
        <v>718</v>
      </c>
      <c r="BB59" t="s">
        <v>718</v>
      </c>
      <c r="BC59" t="s">
        <v>720</v>
      </c>
      <c r="BD59" t="s">
        <v>728</v>
      </c>
      <c r="BE59" t="s">
        <v>733</v>
      </c>
      <c r="BF59" t="s">
        <v>734</v>
      </c>
      <c r="BG59" t="s">
        <v>719</v>
      </c>
      <c r="BH59" t="s">
        <v>718</v>
      </c>
      <c r="BI59" t="s">
        <v>718</v>
      </c>
      <c r="BJ59" t="s">
        <v>718</v>
      </c>
      <c r="BK59" t="s">
        <v>718</v>
      </c>
      <c r="BL59" t="s">
        <v>720</v>
      </c>
      <c r="BM59" t="s">
        <v>718</v>
      </c>
      <c r="BN59" t="s">
        <v>718</v>
      </c>
      <c r="BO59" t="s">
        <v>728</v>
      </c>
      <c r="BP59" t="s">
        <v>733</v>
      </c>
      <c r="BQ59" t="s">
        <v>734</v>
      </c>
      <c r="BR59" t="s">
        <v>718</v>
      </c>
      <c r="BS59" t="s">
        <v>720</v>
      </c>
      <c r="BT59" t="s">
        <v>733</v>
      </c>
      <c r="BU59" t="s">
        <v>734</v>
      </c>
      <c r="BV59" t="s">
        <v>75</v>
      </c>
      <c r="BW59" t="s">
        <v>75</v>
      </c>
      <c r="BX59" t="s">
        <v>1343</v>
      </c>
      <c r="BY59" t="s">
        <v>742</v>
      </c>
      <c r="BZ59" t="s">
        <v>745</v>
      </c>
      <c r="CA59" t="s">
        <v>746</v>
      </c>
      <c r="CB59" s="126" t="s">
        <v>749</v>
      </c>
      <c r="CC59" t="s">
        <v>71</v>
      </c>
      <c r="CD59" t="s">
        <v>2</v>
      </c>
      <c r="CE59" t="s">
        <v>753</v>
      </c>
      <c r="CF59" s="126" t="s">
        <v>984</v>
      </c>
      <c r="CG59" s="126" t="s">
        <v>1048</v>
      </c>
      <c r="CH59">
        <v>75</v>
      </c>
      <c r="CI59" t="s">
        <v>1412</v>
      </c>
      <c r="CJ59">
        <v>0</v>
      </c>
      <c r="CK59" t="s">
        <v>596</v>
      </c>
      <c r="CL59">
        <v>0.1</v>
      </c>
      <c r="CM59">
        <v>0</v>
      </c>
      <c r="CN59">
        <v>0</v>
      </c>
      <c r="CO59" t="s">
        <v>609</v>
      </c>
      <c r="CP59" s="126" t="s">
        <v>1356</v>
      </c>
      <c r="CQ59" s="126" t="s">
        <v>1068</v>
      </c>
      <c r="CR59" t="s">
        <v>614</v>
      </c>
      <c r="CS59" t="s">
        <v>1343</v>
      </c>
      <c r="CT59">
        <v>0</v>
      </c>
      <c r="CU59" t="s">
        <v>2</v>
      </c>
      <c r="CV59" t="s">
        <v>301</v>
      </c>
      <c r="CW59" t="s">
        <v>301</v>
      </c>
      <c r="CX59" t="s">
        <v>301</v>
      </c>
      <c r="CY59" t="s">
        <v>734</v>
      </c>
      <c r="CZ59">
        <v>0</v>
      </c>
      <c r="DA59" t="s">
        <v>734</v>
      </c>
      <c r="DB59">
        <v>0</v>
      </c>
      <c r="DC59" t="s">
        <v>734</v>
      </c>
      <c r="DD59" t="s">
        <v>734</v>
      </c>
      <c r="DE59" t="s">
        <v>734</v>
      </c>
      <c r="DF59">
        <v>0</v>
      </c>
      <c r="DG59">
        <v>0</v>
      </c>
      <c r="DH59">
        <v>0</v>
      </c>
      <c r="DI59">
        <v>0</v>
      </c>
      <c r="DJ59">
        <v>0</v>
      </c>
      <c r="DK59">
        <v>0</v>
      </c>
      <c r="DL59">
        <v>0</v>
      </c>
      <c r="DM59" t="s">
        <v>301</v>
      </c>
      <c r="DN59" t="s">
        <v>301</v>
      </c>
      <c r="DO59" t="s">
        <v>301</v>
      </c>
      <c r="DP59" t="s">
        <v>734</v>
      </c>
      <c r="DQ59">
        <v>0</v>
      </c>
      <c r="DR59" t="s">
        <v>734</v>
      </c>
      <c r="DS59">
        <v>0</v>
      </c>
      <c r="DT59" t="s">
        <v>734</v>
      </c>
      <c r="DU59" t="s">
        <v>734</v>
      </c>
      <c r="DV59" t="s">
        <v>734</v>
      </c>
      <c r="DW59">
        <v>0</v>
      </c>
      <c r="DX59">
        <v>0</v>
      </c>
      <c r="DY59">
        <v>0</v>
      </c>
      <c r="DZ59">
        <v>0</v>
      </c>
      <c r="EA59" t="s">
        <v>1342</v>
      </c>
      <c r="EB59" s="126" t="s">
        <v>714</v>
      </c>
      <c r="EC59" t="s">
        <v>1342</v>
      </c>
      <c r="ED59" s="126" t="s">
        <v>720</v>
      </c>
      <c r="EE59" t="s">
        <v>653</v>
      </c>
      <c r="EF59">
        <v>0</v>
      </c>
      <c r="EG59" s="126" t="s">
        <v>305</v>
      </c>
      <c r="EH59" t="s">
        <v>1342</v>
      </c>
      <c r="EI59" s="126" t="s">
        <v>1111</v>
      </c>
      <c r="EJ59">
        <v>2700</v>
      </c>
      <c r="EK59">
        <v>2690</v>
      </c>
      <c r="EL59">
        <v>0</v>
      </c>
      <c r="EM59">
        <v>10</v>
      </c>
      <c r="EN59">
        <v>1</v>
      </c>
      <c r="EO59">
        <v>12</v>
      </c>
      <c r="EP59">
        <v>12</v>
      </c>
      <c r="EQ59">
        <v>3</v>
      </c>
      <c r="ER59">
        <v>500</v>
      </c>
      <c r="ES59" t="s">
        <v>688</v>
      </c>
      <c r="ET59" t="s">
        <v>254</v>
      </c>
    </row>
    <row r="60" spans="1:150" ht="12.6" customHeight="1" x14ac:dyDescent="0.25">
      <c r="A60" t="s">
        <v>94</v>
      </c>
      <c r="B60" t="s">
        <v>95</v>
      </c>
      <c r="C60" s="128" t="s">
        <v>1922</v>
      </c>
      <c r="D60" t="s">
        <v>96</v>
      </c>
      <c r="E60" t="s">
        <v>357</v>
      </c>
      <c r="F60" t="s">
        <v>129</v>
      </c>
      <c r="G60" t="s">
        <v>97</v>
      </c>
      <c r="I60" t="s">
        <v>713</v>
      </c>
      <c r="K60" t="s">
        <v>1343</v>
      </c>
      <c r="L60" s="126" t="s">
        <v>716</v>
      </c>
      <c r="M60" s="126" t="s">
        <v>1742</v>
      </c>
      <c r="N60" t="s">
        <v>718</v>
      </c>
      <c r="O60" t="s">
        <v>718</v>
      </c>
      <c r="P60" t="s">
        <v>431</v>
      </c>
      <c r="Q60" s="126" t="s">
        <v>721</v>
      </c>
      <c r="R60" s="126" t="s">
        <v>930</v>
      </c>
      <c r="S60" s="126" t="s">
        <v>936</v>
      </c>
      <c r="T60" t="s">
        <v>254</v>
      </c>
      <c r="U60" t="s">
        <v>1734</v>
      </c>
      <c r="V60" t="s">
        <v>1343</v>
      </c>
      <c r="W60" t="s">
        <v>301</v>
      </c>
      <c r="X60" t="s">
        <v>301</v>
      </c>
      <c r="Y60" s="126" t="s">
        <v>301</v>
      </c>
      <c r="Z60" s="126" t="s">
        <v>301</v>
      </c>
      <c r="AA60" t="s">
        <v>301</v>
      </c>
      <c r="AB60" t="s">
        <v>727</v>
      </c>
      <c r="AC60" t="s">
        <v>727</v>
      </c>
      <c r="AD60" t="s">
        <v>727</v>
      </c>
      <c r="AE60" t="s">
        <v>727</v>
      </c>
      <c r="AF60" t="s">
        <v>727</v>
      </c>
      <c r="AG60" t="s">
        <v>473</v>
      </c>
      <c r="AH60" t="s">
        <v>478</v>
      </c>
      <c r="AI60" t="s">
        <v>498</v>
      </c>
      <c r="AJ60" t="s">
        <v>1732</v>
      </c>
      <c r="AK60" t="s">
        <v>1358</v>
      </c>
      <c r="AL60" t="s">
        <v>519</v>
      </c>
      <c r="AM60" t="s">
        <v>719</v>
      </c>
      <c r="AN60" t="s">
        <v>719</v>
      </c>
      <c r="AO60" t="s">
        <v>720</v>
      </c>
      <c r="AP60" t="s">
        <v>733</v>
      </c>
      <c r="AQ60" t="s">
        <v>734</v>
      </c>
      <c r="AR60" t="s">
        <v>718</v>
      </c>
      <c r="AS60" t="s">
        <v>718</v>
      </c>
      <c r="AT60" t="s">
        <v>718</v>
      </c>
      <c r="AU60" t="s">
        <v>718</v>
      </c>
      <c r="AV60" t="s">
        <v>719</v>
      </c>
      <c r="AW60" t="s">
        <v>719</v>
      </c>
      <c r="AX60" t="s">
        <v>719</v>
      </c>
      <c r="AY60" t="s">
        <v>718</v>
      </c>
      <c r="AZ60" t="s">
        <v>718</v>
      </c>
      <c r="BA60" t="s">
        <v>719</v>
      </c>
      <c r="BB60" t="s">
        <v>719</v>
      </c>
      <c r="BC60" t="s">
        <v>719</v>
      </c>
      <c r="BD60" t="s">
        <v>718</v>
      </c>
      <c r="BE60" t="s">
        <v>719</v>
      </c>
      <c r="BF60" t="s">
        <v>530</v>
      </c>
      <c r="BG60" t="s">
        <v>719</v>
      </c>
      <c r="BH60" t="s">
        <v>719</v>
      </c>
      <c r="BI60" t="s">
        <v>719</v>
      </c>
      <c r="BJ60" t="s">
        <v>718</v>
      </c>
      <c r="BK60" t="s">
        <v>719</v>
      </c>
      <c r="BL60" t="s">
        <v>718</v>
      </c>
      <c r="BM60" t="s">
        <v>719</v>
      </c>
      <c r="BN60" t="s">
        <v>720</v>
      </c>
      <c r="BO60" t="s">
        <v>720</v>
      </c>
      <c r="BP60" t="s">
        <v>733</v>
      </c>
      <c r="BQ60" t="s">
        <v>734</v>
      </c>
      <c r="BR60" t="s">
        <v>718</v>
      </c>
      <c r="BS60" t="s">
        <v>718</v>
      </c>
      <c r="BT60" t="s">
        <v>718</v>
      </c>
      <c r="BU60" t="s">
        <v>1744</v>
      </c>
      <c r="BV60" t="s">
        <v>98</v>
      </c>
      <c r="BW60" t="s">
        <v>549</v>
      </c>
      <c r="BX60" t="s">
        <v>1342</v>
      </c>
      <c r="BY60" t="s">
        <v>743</v>
      </c>
      <c r="BZ60" t="s">
        <v>744</v>
      </c>
      <c r="CA60" t="s">
        <v>746</v>
      </c>
      <c r="CB60" s="126" t="s">
        <v>1745</v>
      </c>
      <c r="CC60" t="s">
        <v>99</v>
      </c>
      <c r="CD60" t="s">
        <v>2</v>
      </c>
      <c r="CE60" t="s">
        <v>753</v>
      </c>
      <c r="CF60" s="126" t="s">
        <v>1019</v>
      </c>
      <c r="CG60" s="126" t="s">
        <v>769</v>
      </c>
      <c r="CH60">
        <v>0</v>
      </c>
      <c r="CI60" t="s">
        <v>1739</v>
      </c>
      <c r="CJ60">
        <v>3.5</v>
      </c>
      <c r="CK60" s="126" t="s">
        <v>1740</v>
      </c>
      <c r="CL60">
        <v>0</v>
      </c>
      <c r="CM60">
        <v>0</v>
      </c>
      <c r="CN60">
        <v>0</v>
      </c>
      <c r="CO60" t="s">
        <v>610</v>
      </c>
      <c r="CP60" s="126" t="s">
        <v>1357</v>
      </c>
      <c r="CQ60" s="126" t="s">
        <v>1733</v>
      </c>
      <c r="CR60">
        <v>0</v>
      </c>
      <c r="CS60" t="s">
        <v>1343</v>
      </c>
      <c r="CT60">
        <v>0</v>
      </c>
      <c r="CU60" t="s">
        <v>2</v>
      </c>
      <c r="CV60" t="s">
        <v>301</v>
      </c>
      <c r="CW60" t="s">
        <v>301</v>
      </c>
      <c r="CX60" t="s">
        <v>301</v>
      </c>
      <c r="CY60" t="s">
        <v>734</v>
      </c>
      <c r="CZ60">
        <v>0</v>
      </c>
      <c r="DA60" t="s">
        <v>734</v>
      </c>
      <c r="DB60">
        <v>0</v>
      </c>
      <c r="DC60" t="s">
        <v>734</v>
      </c>
      <c r="DD60" t="s">
        <v>734</v>
      </c>
      <c r="DE60" t="s">
        <v>734</v>
      </c>
      <c r="DF60">
        <v>0</v>
      </c>
      <c r="DG60">
        <v>0</v>
      </c>
      <c r="DH60">
        <v>0</v>
      </c>
      <c r="DI60">
        <v>0</v>
      </c>
      <c r="DJ60">
        <v>0</v>
      </c>
      <c r="DK60">
        <v>0</v>
      </c>
      <c r="DL60">
        <v>0</v>
      </c>
      <c r="DM60" t="s">
        <v>301</v>
      </c>
      <c r="DN60" t="s">
        <v>301</v>
      </c>
      <c r="DO60" t="s">
        <v>301</v>
      </c>
      <c r="DP60" t="s">
        <v>734</v>
      </c>
      <c r="DQ60">
        <v>0</v>
      </c>
      <c r="DR60" t="s">
        <v>734</v>
      </c>
      <c r="DS60">
        <v>0</v>
      </c>
      <c r="DT60" t="s">
        <v>734</v>
      </c>
      <c r="DU60" t="s">
        <v>734</v>
      </c>
      <c r="DV60" t="s">
        <v>734</v>
      </c>
      <c r="DW60">
        <v>0</v>
      </c>
      <c r="DX60">
        <v>0</v>
      </c>
      <c r="DY60">
        <v>0</v>
      </c>
      <c r="DZ60">
        <v>0</v>
      </c>
      <c r="EA60" t="s">
        <v>1342</v>
      </c>
      <c r="EB60" s="126" t="s">
        <v>716</v>
      </c>
      <c r="EC60" t="s">
        <v>782</v>
      </c>
      <c r="ED60" t="s">
        <v>716</v>
      </c>
      <c r="EE60" t="s">
        <v>1746</v>
      </c>
      <c r="EF60">
        <v>0</v>
      </c>
      <c r="EG60" s="126" t="s">
        <v>655</v>
      </c>
      <c r="EH60" t="s">
        <v>1343</v>
      </c>
      <c r="EI60" s="126" t="s">
        <v>301</v>
      </c>
      <c r="EJ60" t="s">
        <v>734</v>
      </c>
      <c r="EK60" t="s">
        <v>734</v>
      </c>
      <c r="EL60" t="s">
        <v>734</v>
      </c>
      <c r="EM60" t="s">
        <v>734</v>
      </c>
      <c r="EN60">
        <v>0</v>
      </c>
      <c r="EO60">
        <v>0</v>
      </c>
      <c r="EP60">
        <v>0</v>
      </c>
      <c r="EQ60">
        <v>0</v>
      </c>
      <c r="ER60" t="s">
        <v>784</v>
      </c>
      <c r="ES60" s="126" t="s">
        <v>1747</v>
      </c>
      <c r="ET60" s="127" t="s">
        <v>254</v>
      </c>
    </row>
    <row r="61" spans="1:150" ht="12.6" customHeight="1" x14ac:dyDescent="0.25">
      <c r="L61" s="126"/>
      <c r="M61" s="126"/>
      <c r="R61" s="126"/>
      <c r="S61" s="126"/>
      <c r="Y61" s="126"/>
      <c r="Z61" s="126"/>
      <c r="AJ61" s="126"/>
      <c r="AK61" s="126"/>
      <c r="CB61" s="126"/>
      <c r="CF61" s="126"/>
      <c r="CK61" s="126"/>
      <c r="CP61" s="126"/>
      <c r="CQ61" s="126"/>
      <c r="EB61" s="126"/>
      <c r="ED61" s="126"/>
      <c r="EG61" s="126"/>
      <c r="ES61" s="126"/>
      <c r="ET61" s="127"/>
    </row>
  </sheetData>
  <conditionalFormatting sqref="R2:R3 R5:R61">
    <cfRule type="cellIs" dxfId="122" priority="1" operator="equal">
      <formula>"FEHLER"</formula>
    </cfRule>
  </conditionalFormatting>
  <hyperlinks>
    <hyperlink ref="C8" r:id="rId1" xr:uid="{36B1F0E0-AF88-44EE-8E4C-C7757C68057F}"/>
    <hyperlink ref="C9" r:id="rId2" xr:uid="{2C35E800-FA6F-4336-9DB7-F8E80D4F8D0A}"/>
    <hyperlink ref="C14" r:id="rId3" xr:uid="{89C58823-722B-49D6-A648-52A31268062C}"/>
    <hyperlink ref="C22" r:id="rId4" xr:uid="{413025F1-BC99-4E86-B32C-06EFC8015F66}"/>
    <hyperlink ref="C29" r:id="rId5" xr:uid="{4E890ACE-EC29-411A-885D-E9A820EA5DE2}"/>
    <hyperlink ref="C30" r:id="rId6" xr:uid="{62FA032F-BAEB-4ABA-A43B-4AC165F0257C}"/>
    <hyperlink ref="C36" r:id="rId7" xr:uid="{9775EACB-F9D3-405F-B9F3-3C69E0596F0D}"/>
    <hyperlink ref="C40" r:id="rId8" xr:uid="{62053A80-87A5-4902-B1F6-D9CBCF83FF95}"/>
    <hyperlink ref="C51" r:id="rId9" xr:uid="{BFB434A2-45E6-4A6D-927D-69F2A4744FB9}"/>
    <hyperlink ref="C54" r:id="rId10" xr:uid="{E5BC10CD-8E99-4C02-B567-5C19DDD8D369}"/>
    <hyperlink ref="C7" r:id="rId11" xr:uid="{61C491F7-1700-4FA0-B3A5-32EFEB031DB5}"/>
    <hyperlink ref="C15" r:id="rId12" display="https://www.eeproperty.com/solutions/solution-volta-bornes-de-recharge/" xr:uid="{FEF2D51A-0BED-43FC-BDC6-3C6AE57D199C}"/>
    <hyperlink ref="D11" r:id="rId13" xr:uid="{C44591B4-6476-4B4E-A8CF-3529BCBD3FB1}"/>
    <hyperlink ref="D56" r:id="rId14" xr:uid="{CA9CF8C1-B857-41FE-B763-FE25C6B6DC9D}"/>
    <hyperlink ref="C35" r:id="rId15" xr:uid="{DD20C031-5D05-4B2C-AF5A-36096FB0B1AB}"/>
    <hyperlink ref="BV34" r:id="rId16" xr:uid="{CE163411-402F-4F30-908C-1B3072884C24}"/>
    <hyperlink ref="BV27" r:id="rId17" xr:uid="{6997303B-1CF5-433D-BE9D-4D013404B09D}"/>
    <hyperlink ref="D31" r:id="rId18" xr:uid="{1C0C4176-2FB6-41CD-87FE-C3489E08A165}"/>
    <hyperlink ref="C3" r:id="rId19" xr:uid="{A4A3C288-F4C7-41FD-8D47-268F548DA3CE}"/>
    <hyperlink ref="C10" r:id="rId20" xr:uid="{03B47D71-070C-4719-AE5C-59C39065973C}"/>
    <hyperlink ref="C18" r:id="rId21" xr:uid="{039E85EE-A5C7-42BA-BDD8-B153E7B864AD}"/>
    <hyperlink ref="C24" r:id="rId22" xr:uid="{AE61A713-6B9B-4D4D-98FB-8E3848C96BD8}"/>
    <hyperlink ref="C37" r:id="rId23" xr:uid="{F35A0A97-B607-4D35-AB70-5680518C7ABC}"/>
    <hyperlink ref="C53" r:id="rId24" xr:uid="{DEB68096-3A4B-42C8-B0C4-9C3ED2F6240A}"/>
    <hyperlink ref="C52" r:id="rId25" xr:uid="{086CCB12-76A1-455E-B48D-2F628D32B9F9}"/>
    <hyperlink ref="C60" r:id="rId26" xr:uid="{A77A24B4-3145-465B-96E0-EEF47CA6EBED}"/>
    <hyperlink ref="C6" r:id="rId27" xr:uid="{78C0E38A-310C-49D0-AA93-50368FFA38B4}"/>
    <hyperlink ref="D6" r:id="rId28" xr:uid="{65A71098-E5A8-4707-B9DC-6639DBDF8695}"/>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CC4EB-7401-4B67-8194-FA5315D13F33}">
  <sheetPr codeName="Tabelle75">
    <outlinePr summaryBelow="0"/>
  </sheetPr>
  <dimension ref="A1:EY142"/>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267</v>
      </c>
      <c r="G1" s="111" t="s">
        <v>915</v>
      </c>
    </row>
    <row r="2" spans="3:8" s="1" customFormat="1" ht="29.25" thickTop="1" thickBot="1" x14ac:dyDescent="0.45">
      <c r="C2" s="2"/>
      <c r="D2" s="165" t="s">
        <v>815</v>
      </c>
      <c r="E2" s="166"/>
      <c r="G2" s="3"/>
    </row>
    <row r="3" spans="3:8" s="1" customFormat="1" ht="144" outlineLevel="1" thickTop="1" x14ac:dyDescent="0.25">
      <c r="C3" s="2"/>
      <c r="D3" s="13" t="s">
        <v>816</v>
      </c>
      <c r="E3" s="4" t="s">
        <v>663</v>
      </c>
      <c r="G3" s="3"/>
      <c r="H3" s="5"/>
    </row>
    <row r="4" spans="3:8" s="1" customFormat="1" ht="15" outlineLevel="1" x14ac:dyDescent="0.25">
      <c r="C4" s="2"/>
      <c r="D4" s="10" t="s">
        <v>817</v>
      </c>
      <c r="E4" s="6" t="s">
        <v>1215</v>
      </c>
      <c r="G4" s="3"/>
    </row>
    <row r="5" spans="3:8" s="1" customFormat="1" ht="15" outlineLevel="1" x14ac:dyDescent="0.25">
      <c r="C5" s="2"/>
      <c r="D5" s="10" t="s">
        <v>721</v>
      </c>
      <c r="E5" s="6" t="s">
        <v>268</v>
      </c>
      <c r="G5" s="3"/>
    </row>
    <row r="6" spans="3:8" s="1" customFormat="1" ht="15" outlineLevel="1" x14ac:dyDescent="0.25">
      <c r="C6" s="2"/>
      <c r="D6" s="10" t="s">
        <v>712</v>
      </c>
      <c r="E6" s="6" t="s">
        <v>269</v>
      </c>
      <c r="G6" s="3"/>
    </row>
    <row r="7" spans="3:8" s="1" customFormat="1" ht="15" outlineLevel="1" x14ac:dyDescent="0.25">
      <c r="C7" s="2"/>
      <c r="D7" s="10" t="s">
        <v>738</v>
      </c>
      <c r="E7" s="6" t="s">
        <v>270</v>
      </c>
      <c r="G7" s="3"/>
    </row>
    <row r="8" spans="3:8" s="1" customFormat="1" ht="15" outlineLevel="1" x14ac:dyDescent="0.25">
      <c r="C8" s="2"/>
      <c r="D8" s="10" t="s">
        <v>737</v>
      </c>
      <c r="E8" s="6" t="s">
        <v>271</v>
      </c>
      <c r="G8" s="3"/>
    </row>
    <row r="9" spans="3:8" s="1" customFormat="1" ht="72" outlineLevel="1" x14ac:dyDescent="0.25">
      <c r="C9" s="2"/>
      <c r="D9" s="10" t="s">
        <v>818</v>
      </c>
      <c r="E9" s="6" t="s">
        <v>707</v>
      </c>
      <c r="G9" s="3"/>
    </row>
    <row r="10" spans="3:8" s="1" customFormat="1" outlineLevel="1" x14ac:dyDescent="0.2">
      <c r="C10" s="2"/>
      <c r="D10" s="72" t="s">
        <v>819</v>
      </c>
      <c r="E10" s="55" t="s">
        <v>254</v>
      </c>
      <c r="G10" s="3"/>
    </row>
    <row r="11" spans="3:8" s="1" customFormat="1" ht="60" outlineLevel="1" x14ac:dyDescent="0.25">
      <c r="C11" s="2"/>
      <c r="D11" s="10" t="s">
        <v>820</v>
      </c>
      <c r="E11" s="6" t="s">
        <v>734</v>
      </c>
      <c r="G11" s="3"/>
    </row>
    <row r="12" spans="3:8" s="1" customFormat="1" ht="28.5" outlineLevel="1" x14ac:dyDescent="0.2">
      <c r="C12" s="2"/>
      <c r="D12" s="15" t="s">
        <v>821</v>
      </c>
      <c r="E12" s="27" t="s">
        <v>734</v>
      </c>
      <c r="G12" s="3"/>
    </row>
    <row r="13" spans="3:8" s="1" customFormat="1" ht="28.5" outlineLevel="1" x14ac:dyDescent="0.2">
      <c r="C13" s="2"/>
      <c r="D13" s="15" t="s">
        <v>822</v>
      </c>
      <c r="E13" s="27" t="s">
        <v>734</v>
      </c>
      <c r="G13" s="3"/>
    </row>
    <row r="14" spans="3:8" s="1" customFormat="1" ht="15" outlineLevel="1" thickBot="1" x14ac:dyDescent="0.25">
      <c r="C14" s="2"/>
      <c r="D14" s="16" t="s">
        <v>823</v>
      </c>
      <c r="E14" s="91" t="s">
        <v>734</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956</v>
      </c>
      <c r="G18" s="3"/>
    </row>
    <row r="19" spans="3:7" s="1" customFormat="1" ht="15" outlineLevel="1" x14ac:dyDescent="0.25">
      <c r="C19" s="2"/>
      <c r="D19" s="10" t="s">
        <v>827</v>
      </c>
      <c r="E19" s="6" t="s">
        <v>735</v>
      </c>
      <c r="G19" s="3"/>
    </row>
    <row r="20" spans="3:7" s="1" customFormat="1" outlineLevel="1" x14ac:dyDescent="0.2">
      <c r="C20" s="2"/>
      <c r="D20" s="9" t="s">
        <v>828</v>
      </c>
      <c r="E20" s="11" t="s">
        <v>487</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508</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931</v>
      </c>
      <c r="G26" s="3"/>
    </row>
    <row r="27" spans="3:7" s="1" customFormat="1" ht="45.75" outlineLevel="1" thickBot="1" x14ac:dyDescent="0.3">
      <c r="C27" s="2"/>
      <c r="D27" s="12" t="s">
        <v>833</v>
      </c>
      <c r="E27" s="31">
        <v>999</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734</v>
      </c>
      <c r="G29" s="3"/>
    </row>
    <row r="30" spans="3:7" s="1" customFormat="1" ht="30" outlineLevel="1" x14ac:dyDescent="0.25">
      <c r="C30" s="2"/>
      <c r="D30" s="10" t="s">
        <v>836</v>
      </c>
      <c r="E30" s="6" t="s">
        <v>299</v>
      </c>
      <c r="G30" s="3"/>
    </row>
    <row r="31" spans="3:7" s="1" customFormat="1" ht="45" outlineLevel="1" x14ac:dyDescent="0.25">
      <c r="C31" s="2"/>
      <c r="D31" s="10" t="s">
        <v>837</v>
      </c>
      <c r="E31" s="6" t="s">
        <v>742</v>
      </c>
      <c r="G31" s="3"/>
    </row>
    <row r="32" spans="3:7" s="1" customFormat="1" ht="30" outlineLevel="1" x14ac:dyDescent="0.25">
      <c r="C32" s="2"/>
      <c r="D32" s="10" t="s">
        <v>838</v>
      </c>
      <c r="E32" s="6" t="s">
        <v>745</v>
      </c>
      <c r="G32" s="3"/>
    </row>
    <row r="33" spans="3:7" s="1" customFormat="1" ht="30" outlineLevel="1" x14ac:dyDescent="0.25">
      <c r="C33" s="2"/>
      <c r="D33" s="10" t="s">
        <v>839</v>
      </c>
      <c r="E33" s="6" t="s">
        <v>1342</v>
      </c>
      <c r="G33" s="3"/>
    </row>
    <row r="34" spans="3:7" s="1" customFormat="1" ht="29.25" outlineLevel="1" thickBot="1" x14ac:dyDescent="0.25">
      <c r="C34" s="2"/>
      <c r="D34" s="16" t="s">
        <v>840</v>
      </c>
      <c r="E34" s="7" t="s">
        <v>1105</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720</v>
      </c>
      <c r="G36" s="3"/>
    </row>
    <row r="37" spans="3:7" s="1" customFormat="1" ht="15" outlineLevel="1" x14ac:dyDescent="0.25">
      <c r="C37" s="2"/>
      <c r="D37" s="10" t="s">
        <v>844</v>
      </c>
      <c r="E37" s="6" t="s">
        <v>718</v>
      </c>
      <c r="G37" s="3"/>
    </row>
    <row r="38" spans="3:7" s="1" customFormat="1" ht="15" outlineLevel="1" x14ac:dyDescent="0.25">
      <c r="C38" s="2"/>
      <c r="D38" s="10" t="s">
        <v>845</v>
      </c>
      <c r="E38" s="6" t="s">
        <v>730</v>
      </c>
      <c r="G38" s="3"/>
    </row>
    <row r="39" spans="3:7" s="1" customFormat="1" ht="29.25" outlineLevel="1" x14ac:dyDescent="0.25">
      <c r="C39" s="2"/>
      <c r="D39" s="10" t="s">
        <v>846</v>
      </c>
      <c r="E39" s="6" t="s">
        <v>947</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728</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719</v>
      </c>
      <c r="G47" s="3"/>
    </row>
    <row r="48" spans="3:7" s="1" customFormat="1" ht="15.75" outlineLevel="1" thickBot="1" x14ac:dyDescent="0.3">
      <c r="C48" s="2"/>
      <c r="D48" s="12" t="s">
        <v>767</v>
      </c>
      <c r="E48" s="7" t="s">
        <v>719</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720</v>
      </c>
      <c r="G50" s="3"/>
    </row>
    <row r="51" spans="3:7" s="1" customFormat="1" ht="30.75" outlineLevel="1" thickBot="1" x14ac:dyDescent="0.3">
      <c r="C51" s="2"/>
      <c r="D51" s="12" t="s">
        <v>770</v>
      </c>
      <c r="E51" s="7" t="s">
        <v>719</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720</v>
      </c>
      <c r="G53" s="3"/>
    </row>
    <row r="54" spans="3:7" s="1" customFormat="1" ht="28.5" outlineLevel="1" x14ac:dyDescent="0.2">
      <c r="C54" s="2"/>
      <c r="D54" s="15" t="s">
        <v>856</v>
      </c>
      <c r="E54" s="27" t="s">
        <v>727</v>
      </c>
      <c r="G54" s="3"/>
    </row>
    <row r="55" spans="3:7" s="1" customFormat="1" ht="28.5" outlineLevel="1" x14ac:dyDescent="0.2">
      <c r="C55" s="2"/>
      <c r="D55" s="15" t="s">
        <v>857</v>
      </c>
      <c r="E55" s="27" t="s">
        <v>727</v>
      </c>
      <c r="G55" s="3"/>
    </row>
    <row r="56" spans="3:7" s="1" customFormat="1" outlineLevel="1" x14ac:dyDescent="0.2">
      <c r="C56" s="2"/>
      <c r="D56" s="15" t="s">
        <v>858</v>
      </c>
      <c r="E56" s="27" t="s">
        <v>720</v>
      </c>
      <c r="G56" s="3"/>
    </row>
    <row r="57" spans="3:7" s="1" customFormat="1" ht="28.5" outlineLevel="1" x14ac:dyDescent="0.2">
      <c r="C57" s="2"/>
      <c r="D57" s="15" t="s">
        <v>859</v>
      </c>
      <c r="E57" s="27" t="s">
        <v>720</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720</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719</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719</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72" outlineLevel="1" x14ac:dyDescent="0.25">
      <c r="C73" s="2"/>
      <c r="D73" s="10" t="s">
        <v>867</v>
      </c>
      <c r="E73" s="6" t="s">
        <v>1348</v>
      </c>
      <c r="G73" s="3"/>
    </row>
    <row r="74" spans="3:7" s="1" customFormat="1" ht="72" outlineLevel="1" x14ac:dyDescent="0.25">
      <c r="C74" s="2"/>
      <c r="D74" s="10" t="s">
        <v>868</v>
      </c>
      <c r="E74" s="6" t="s">
        <v>1058</v>
      </c>
      <c r="G74" s="3"/>
    </row>
    <row r="75" spans="3:7" s="1" customFormat="1" ht="57.75" outlineLevel="1" x14ac:dyDescent="0.25">
      <c r="C75" s="2"/>
      <c r="D75" s="10" t="s">
        <v>869</v>
      </c>
      <c r="E75" s="6" t="s">
        <v>1112</v>
      </c>
      <c r="G75" s="3"/>
    </row>
    <row r="76" spans="3:7" s="1" customFormat="1" ht="30" outlineLevel="1" x14ac:dyDescent="0.25">
      <c r="C76" s="2"/>
      <c r="D76" s="10" t="s">
        <v>870</v>
      </c>
      <c r="E76" s="6" t="s">
        <v>1163</v>
      </c>
      <c r="G76" s="164"/>
    </row>
    <row r="77" spans="3:7" s="1" customFormat="1" ht="72" outlineLevel="1" thickBot="1" x14ac:dyDescent="0.25">
      <c r="C77" s="2"/>
      <c r="D77" s="44" t="s">
        <v>871</v>
      </c>
      <c r="E77" s="45" t="s">
        <v>419</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935</v>
      </c>
      <c r="G79" s="3"/>
    </row>
    <row r="80" spans="3:7" s="1" customFormat="1" outlineLevel="1" x14ac:dyDescent="0.2">
      <c r="C80" s="2"/>
      <c r="D80" s="15" t="s">
        <v>874</v>
      </c>
      <c r="E80" s="27" t="s">
        <v>254</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719</v>
      </c>
      <c r="G84" s="3"/>
    </row>
    <row r="85" spans="3:7" s="1" customFormat="1" ht="60" outlineLevel="1" x14ac:dyDescent="0.25">
      <c r="C85" s="2"/>
      <c r="D85" s="10" t="s">
        <v>765</v>
      </c>
      <c r="E85" s="6" t="s">
        <v>719</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16.5" outlineLevel="1" thickTop="1" thickBot="1" x14ac:dyDescent="0.3">
      <c r="C89" s="2"/>
      <c r="D89" s="46" t="s">
        <v>842</v>
      </c>
      <c r="E89" s="47" t="s">
        <v>914</v>
      </c>
      <c r="G89" s="3"/>
    </row>
    <row r="90" spans="3:7" s="1" customFormat="1" ht="19.5" thickTop="1" thickBot="1" x14ac:dyDescent="0.25">
      <c r="C90" s="2"/>
      <c r="D90" s="160" t="s">
        <v>882</v>
      </c>
      <c r="E90" s="161"/>
      <c r="G90" s="3"/>
    </row>
    <row r="91" spans="3:7" s="1" customFormat="1" ht="15.75" outlineLevel="1" thickTop="1" x14ac:dyDescent="0.25">
      <c r="C91" s="2"/>
      <c r="D91" s="13" t="s">
        <v>883</v>
      </c>
      <c r="E91" s="4" t="s">
        <v>719</v>
      </c>
      <c r="G91" s="3"/>
    </row>
    <row r="92" spans="3:7" s="1" customFormat="1" ht="15" outlineLevel="1" x14ac:dyDescent="0.25">
      <c r="C92" s="2"/>
      <c r="D92" s="10" t="s">
        <v>884</v>
      </c>
      <c r="E92" s="6" t="s">
        <v>720</v>
      </c>
      <c r="G92" s="3"/>
    </row>
    <row r="93" spans="3:7" s="1" customFormat="1" ht="15.75" outlineLevel="1" thickBot="1" x14ac:dyDescent="0.3">
      <c r="C93" s="2"/>
      <c r="D93" s="12" t="s">
        <v>885</v>
      </c>
      <c r="E93" s="7" t="s">
        <v>1162</v>
      </c>
      <c r="G93" s="3"/>
    </row>
    <row r="94" spans="3:7" s="1" customFormat="1" ht="15.75" thickTop="1" thickBot="1" x14ac:dyDescent="0.25">
      <c r="C94" s="2"/>
      <c r="D94" s="2"/>
      <c r="E94" s="8"/>
      <c r="G94" s="3"/>
    </row>
    <row r="95" spans="3:7" s="1" customFormat="1" ht="21.75" thickTop="1" thickBot="1" x14ac:dyDescent="0.35">
      <c r="C95" s="2"/>
      <c r="D95" s="154" t="s">
        <v>886</v>
      </c>
      <c r="E95" s="155"/>
      <c r="G95" s="17"/>
    </row>
    <row r="96" spans="3:7" s="1" customFormat="1" ht="19.5" thickTop="1" thickBot="1" x14ac:dyDescent="0.25">
      <c r="C96" s="2"/>
      <c r="D96" s="160" t="s">
        <v>298</v>
      </c>
      <c r="E96" s="161"/>
      <c r="G96" s="17"/>
    </row>
    <row r="97" spans="3:7" s="1" customFormat="1" ht="16.5" outlineLevel="1" thickTop="1" thickBot="1" x14ac:dyDescent="0.3">
      <c r="C97" s="2"/>
      <c r="D97" s="46" t="s">
        <v>764</v>
      </c>
      <c r="E97" s="47" t="s">
        <v>719</v>
      </c>
      <c r="G97" s="3"/>
    </row>
    <row r="98" spans="3:7" s="1" customFormat="1" ht="19.5" thickTop="1" thickBot="1" x14ac:dyDescent="0.25">
      <c r="C98" s="2"/>
      <c r="D98" s="160" t="s">
        <v>887</v>
      </c>
      <c r="E98" s="161"/>
      <c r="G98" s="3"/>
    </row>
    <row r="99" spans="3:7" s="1" customFormat="1" ht="15.75" outlineLevel="1" thickTop="1" x14ac:dyDescent="0.25">
      <c r="C99" s="2"/>
      <c r="D99" s="13" t="s">
        <v>888</v>
      </c>
      <c r="E99" s="4" t="s">
        <v>720</v>
      </c>
      <c r="G99" s="3"/>
    </row>
    <row r="100" spans="3:7" s="1" customFormat="1" ht="30.75" outlineLevel="1" thickBot="1" x14ac:dyDescent="0.3">
      <c r="C100" s="2"/>
      <c r="D100" s="12" t="s">
        <v>757</v>
      </c>
      <c r="E100" s="7" t="s">
        <v>719</v>
      </c>
      <c r="G100" s="3"/>
    </row>
    <row r="101" spans="3:7" s="1" customFormat="1" ht="19.5" thickTop="1" thickBot="1" x14ac:dyDescent="0.25">
      <c r="C101" s="2"/>
      <c r="D101" s="160" t="s">
        <v>861</v>
      </c>
      <c r="E101" s="161"/>
      <c r="G101" s="3"/>
    </row>
    <row r="102" spans="3:7" s="1" customFormat="1" ht="16.5" thickTop="1" thickBot="1" x14ac:dyDescent="0.3">
      <c r="C102" s="2"/>
      <c r="D102" s="46"/>
      <c r="E102" s="47" t="s">
        <v>1162</v>
      </c>
      <c r="G102" s="3"/>
    </row>
    <row r="103" spans="3:7" s="1" customFormat="1" ht="15.75" thickTop="1" thickBot="1" x14ac:dyDescent="0.25">
      <c r="C103" s="2"/>
      <c r="D103" s="2"/>
      <c r="E103" s="8"/>
      <c r="G103" s="3"/>
    </row>
    <row r="104" spans="3:7" s="1" customFormat="1" ht="21.75" thickTop="1" thickBot="1" x14ac:dyDescent="0.35">
      <c r="C104" s="2"/>
      <c r="D104" s="154" t="s">
        <v>889</v>
      </c>
      <c r="E104" s="155"/>
      <c r="G104" s="3"/>
    </row>
    <row r="105" spans="3:7" s="1" customFormat="1" ht="19.5" thickTop="1" thickBot="1" x14ac:dyDescent="0.25">
      <c r="C105" s="2"/>
      <c r="D105" s="160" t="s">
        <v>890</v>
      </c>
      <c r="E105" s="161"/>
      <c r="G105" s="3"/>
    </row>
    <row r="106" spans="3:7" s="1" customFormat="1" ht="90.75" outlineLevel="1" thickTop="1" x14ac:dyDescent="0.25">
      <c r="C106" s="2"/>
      <c r="D106" s="13" t="s">
        <v>891</v>
      </c>
      <c r="E106" s="4" t="s">
        <v>720</v>
      </c>
      <c r="G106" s="3"/>
    </row>
    <row r="107" spans="3:7" s="1" customFormat="1" ht="75.75" outlineLevel="1" thickBot="1" x14ac:dyDescent="0.3">
      <c r="C107" s="2"/>
      <c r="D107" s="12" t="s">
        <v>892</v>
      </c>
      <c r="E107" s="7" t="s">
        <v>720</v>
      </c>
      <c r="G107" s="3"/>
    </row>
    <row r="108" spans="3:7" s="1" customFormat="1" ht="19.5" thickTop="1" thickBot="1" x14ac:dyDescent="0.25">
      <c r="C108" s="2"/>
      <c r="D108" s="160" t="s">
        <v>893</v>
      </c>
      <c r="E108" s="161"/>
      <c r="G108" s="3"/>
    </row>
    <row r="109" spans="3:7" s="1" customFormat="1" ht="45.75" outlineLevel="1" thickTop="1" x14ac:dyDescent="0.25">
      <c r="C109" s="2"/>
      <c r="D109" s="13" t="s">
        <v>894</v>
      </c>
      <c r="E109" s="4" t="s">
        <v>718</v>
      </c>
      <c r="G109" s="3"/>
    </row>
    <row r="110" spans="3:7" s="1" customFormat="1" ht="45.75" outlineLevel="1" thickBot="1" x14ac:dyDescent="0.3">
      <c r="C110" s="2"/>
      <c r="D110" s="12" t="s">
        <v>895</v>
      </c>
      <c r="E110" s="7" t="s">
        <v>718</v>
      </c>
      <c r="G110" s="3"/>
    </row>
    <row r="111" spans="3:7" s="1" customFormat="1" ht="15.75" thickTop="1" thickBot="1" x14ac:dyDescent="0.25">
      <c r="C111" s="2"/>
      <c r="D111" s="2"/>
      <c r="E111" s="8"/>
      <c r="G111" s="3"/>
    </row>
    <row r="112" spans="3:7" s="1" customFormat="1" ht="29.25" thickTop="1" thickBot="1" x14ac:dyDescent="0.45">
      <c r="C112" s="2"/>
      <c r="D112" s="162" t="s">
        <v>896</v>
      </c>
      <c r="E112" s="163"/>
      <c r="G112" s="3"/>
    </row>
    <row r="113" spans="3:7" s="1" customFormat="1" ht="19.5" thickTop="1" thickBot="1" x14ac:dyDescent="0.25">
      <c r="C113" s="2"/>
      <c r="D113" s="160" t="s">
        <v>897</v>
      </c>
      <c r="E113" s="161"/>
      <c r="G113" s="3"/>
    </row>
    <row r="114" spans="3:7" s="1" customFormat="1" ht="44.25" outlineLevel="1" thickTop="1" x14ac:dyDescent="0.25">
      <c r="C114" s="2"/>
      <c r="D114" s="13" t="s">
        <v>898</v>
      </c>
      <c r="E114" s="4" t="s">
        <v>1506</v>
      </c>
      <c r="G114" s="3"/>
    </row>
    <row r="115" spans="3:7" s="1" customFormat="1" ht="58.5" outlineLevel="1" thickBot="1" x14ac:dyDescent="0.3">
      <c r="C115" s="2"/>
      <c r="D115" s="12" t="s">
        <v>899</v>
      </c>
      <c r="E115" s="7" t="s">
        <v>973</v>
      </c>
      <c r="G115" s="3"/>
    </row>
    <row r="116" spans="3:7" s="1" customFormat="1" ht="19.5" thickTop="1" thickBot="1" x14ac:dyDescent="0.25">
      <c r="C116" s="2"/>
      <c r="D116" s="160" t="s">
        <v>900</v>
      </c>
      <c r="E116" s="161"/>
      <c r="G116" s="3"/>
    </row>
    <row r="117" spans="3:7" s="1" customFormat="1" ht="43.5" outlineLevel="1" thickTop="1" x14ac:dyDescent="0.2">
      <c r="C117" s="2"/>
      <c r="D117" s="21" t="s">
        <v>901</v>
      </c>
      <c r="E117" s="4" t="s">
        <v>1216</v>
      </c>
      <c r="G117" s="3"/>
    </row>
    <row r="118" spans="3:7" s="1" customFormat="1" ht="42.75" outlineLevel="1" x14ac:dyDescent="0.2">
      <c r="C118" s="2"/>
      <c r="D118" s="15" t="s">
        <v>902</v>
      </c>
      <c r="E118" s="6" t="s">
        <v>1167</v>
      </c>
      <c r="G118" s="3"/>
    </row>
    <row r="119" spans="3:7" s="1" customFormat="1" ht="42.75" outlineLevel="1" x14ac:dyDescent="0.2">
      <c r="C119" s="2"/>
      <c r="D119" s="15" t="s">
        <v>903</v>
      </c>
      <c r="E119" s="6" t="s">
        <v>1166</v>
      </c>
      <c r="G119" s="3"/>
    </row>
    <row r="120" spans="3:7" s="1" customFormat="1" ht="43.5" outlineLevel="1" thickBot="1" x14ac:dyDescent="0.25">
      <c r="C120" s="2"/>
      <c r="D120" s="16" t="s">
        <v>904</v>
      </c>
      <c r="E120" s="7" t="s">
        <v>1167</v>
      </c>
      <c r="G120" s="3"/>
    </row>
    <row r="121" spans="3:7" s="1" customFormat="1" ht="15.75" thickTop="1" thickBot="1" x14ac:dyDescent="0.25">
      <c r="C121" s="2"/>
      <c r="D121" s="160" t="s">
        <v>1427</v>
      </c>
      <c r="E121" s="161" t="s">
        <v>268</v>
      </c>
      <c r="G121" s="3"/>
    </row>
    <row r="122" spans="3:7" s="1" customFormat="1" ht="15.75" outlineLevel="1" thickTop="1" x14ac:dyDescent="0.25">
      <c r="C122" s="2"/>
      <c r="D122" s="13" t="s">
        <v>905</v>
      </c>
      <c r="E122" s="4" t="s">
        <v>754</v>
      </c>
      <c r="G122" s="3"/>
    </row>
    <row r="123" spans="3:7" s="1" customFormat="1" ht="157.5" outlineLevel="1" x14ac:dyDescent="0.25">
      <c r="C123" s="2"/>
      <c r="D123" s="10" t="s">
        <v>906</v>
      </c>
      <c r="E123" s="6" t="s">
        <v>989</v>
      </c>
      <c r="G123" s="3"/>
    </row>
    <row r="124" spans="3:7" s="1" customFormat="1" ht="45" outlineLevel="1" x14ac:dyDescent="0.25">
      <c r="C124" s="2"/>
      <c r="D124" s="10" t="s">
        <v>907</v>
      </c>
      <c r="E124" s="6" t="s">
        <v>771</v>
      </c>
      <c r="G124" s="3"/>
    </row>
    <row r="125" spans="3:7" s="1" customFormat="1" ht="30" outlineLevel="1" x14ac:dyDescent="0.25">
      <c r="C125" s="2"/>
      <c r="D125" s="10" t="s">
        <v>1474</v>
      </c>
      <c r="E125" s="19" t="s">
        <v>1217</v>
      </c>
      <c r="G125" s="3"/>
    </row>
    <row r="126" spans="3:7" s="1" customFormat="1" outlineLevel="1" x14ac:dyDescent="0.2">
      <c r="C126" s="2"/>
      <c r="D126" s="9" t="s">
        <v>828</v>
      </c>
      <c r="E126" s="11" t="s">
        <v>558</v>
      </c>
      <c r="G126" s="3"/>
    </row>
    <row r="127" spans="3:7" s="1" customFormat="1" ht="30" outlineLevel="1" x14ac:dyDescent="0.25">
      <c r="C127" s="2"/>
      <c r="D127" s="10" t="s">
        <v>772</v>
      </c>
      <c r="E127" s="19" t="s">
        <v>1169</v>
      </c>
      <c r="G127" s="3"/>
    </row>
    <row r="128" spans="3:7" s="1" customFormat="1" ht="42.75" outlineLevel="1" x14ac:dyDescent="0.2">
      <c r="C128" s="2"/>
      <c r="D128" s="9" t="s">
        <v>828</v>
      </c>
      <c r="E128" s="11" t="s">
        <v>579</v>
      </c>
      <c r="G128" s="3"/>
    </row>
    <row r="129" spans="3:7" s="1" customFormat="1" ht="15" outlineLevel="1" x14ac:dyDescent="0.25">
      <c r="C129" s="2"/>
      <c r="D129" s="97" t="s">
        <v>908</v>
      </c>
      <c r="E129" s="6"/>
      <c r="G129" s="3"/>
    </row>
    <row r="130" spans="3:7" s="1" customFormat="1" outlineLevel="1" x14ac:dyDescent="0.2">
      <c r="C130" s="2"/>
      <c r="D130" s="15" t="s">
        <v>909</v>
      </c>
      <c r="E130" s="19" t="s">
        <v>734</v>
      </c>
      <c r="G130" s="3"/>
    </row>
    <row r="131" spans="3:7" s="1" customFormat="1" outlineLevel="1" x14ac:dyDescent="0.2">
      <c r="C131" s="2"/>
      <c r="D131" s="15" t="s">
        <v>910</v>
      </c>
      <c r="E131" s="19" t="s">
        <v>734</v>
      </c>
      <c r="G131" s="3"/>
    </row>
    <row r="132" spans="3:7" s="1" customFormat="1" outlineLevel="1" x14ac:dyDescent="0.2">
      <c r="C132" s="2"/>
      <c r="D132" s="15" t="s">
        <v>911</v>
      </c>
      <c r="E132" s="19" t="s">
        <v>734</v>
      </c>
      <c r="G132" s="3"/>
    </row>
    <row r="133" spans="3:7" s="1" customFormat="1" outlineLevel="1" x14ac:dyDescent="0.2">
      <c r="C133" s="2"/>
      <c r="D133" s="9" t="s">
        <v>912</v>
      </c>
      <c r="E133" s="11" t="s">
        <v>600</v>
      </c>
      <c r="G133" s="3"/>
    </row>
    <row r="134" spans="3:7" s="1" customFormat="1" ht="30.75" outlineLevel="1" thickBot="1" x14ac:dyDescent="0.3">
      <c r="C134" s="2"/>
      <c r="D134" s="12" t="s">
        <v>913</v>
      </c>
      <c r="E134" s="14" t="s">
        <v>268</v>
      </c>
      <c r="G134" s="3"/>
    </row>
    <row r="135" spans="3:7" s="1" customFormat="1" ht="15" thickTop="1" x14ac:dyDescent="0.2">
      <c r="C135" s="2"/>
      <c r="D135" s="22"/>
      <c r="E135" s="23"/>
      <c r="G135" s="3"/>
    </row>
    <row r="141" spans="3:7" s="1" customFormat="1" x14ac:dyDescent="0.2">
      <c r="C141" s="2"/>
      <c r="D141" s="2"/>
      <c r="E141" s="8"/>
      <c r="G141" s="3"/>
    </row>
    <row r="142" spans="3:7" s="1" customFormat="1" x14ac:dyDescent="0.2">
      <c r="C142" s="2"/>
      <c r="D142" s="2"/>
      <c r="E142" s="8"/>
      <c r="G142" s="3"/>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C64D806E-C3D2-435B-8422-BA5237A9F8B9}"/>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505E8-2190-4FD0-B32C-19FD328C7986}">
  <sheetPr codeName="Tabelle76">
    <outlinePr summaryBelow="0"/>
  </sheetPr>
  <dimension ref="A1:EY174"/>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138</v>
      </c>
      <c r="G1" s="111" t="s">
        <v>915</v>
      </c>
    </row>
    <row r="2" spans="3:8" s="1" customFormat="1" ht="29.25" thickTop="1" thickBot="1" x14ac:dyDescent="0.45">
      <c r="C2" s="2"/>
      <c r="D2" s="165" t="s">
        <v>815</v>
      </c>
      <c r="E2" s="166"/>
      <c r="G2" s="3"/>
    </row>
    <row r="3" spans="3:8" s="1" customFormat="1" ht="87" outlineLevel="1" thickTop="1" x14ac:dyDescent="0.25">
      <c r="C3" s="2"/>
      <c r="D3" s="13" t="s">
        <v>816</v>
      </c>
      <c r="E3" s="4" t="s">
        <v>664</v>
      </c>
      <c r="G3" s="3"/>
      <c r="H3" s="5"/>
    </row>
    <row r="4" spans="3:8" s="1" customFormat="1" ht="15" outlineLevel="1" x14ac:dyDescent="0.25">
      <c r="C4" s="2"/>
      <c r="D4" s="10" t="s">
        <v>817</v>
      </c>
      <c r="E4" s="6" t="s">
        <v>1202</v>
      </c>
      <c r="G4" s="3"/>
    </row>
    <row r="5" spans="3:8" s="1" customFormat="1" ht="15" outlineLevel="1" x14ac:dyDescent="0.25">
      <c r="C5" s="2"/>
      <c r="D5" s="10" t="s">
        <v>721</v>
      </c>
      <c r="E5" s="6" t="s">
        <v>139</v>
      </c>
      <c r="G5" s="3"/>
    </row>
    <row r="6" spans="3:8" s="1" customFormat="1" ht="15" outlineLevel="1" x14ac:dyDescent="0.25">
      <c r="C6" s="2"/>
      <c r="D6" s="10" t="s">
        <v>712</v>
      </c>
      <c r="E6" s="6" t="s">
        <v>1911</v>
      </c>
      <c r="G6" s="3"/>
    </row>
    <row r="7" spans="3:8" s="1" customFormat="1" ht="15" outlineLevel="1" x14ac:dyDescent="0.25">
      <c r="C7" s="2"/>
      <c r="D7" s="10" t="s">
        <v>738</v>
      </c>
      <c r="E7" s="6" t="s">
        <v>140</v>
      </c>
      <c r="G7" s="3"/>
    </row>
    <row r="8" spans="3:8" s="1" customFormat="1" ht="15" outlineLevel="1" x14ac:dyDescent="0.25">
      <c r="C8" s="2"/>
      <c r="D8" s="10" t="s">
        <v>737</v>
      </c>
      <c r="E8" s="6" t="s">
        <v>141</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4000</v>
      </c>
      <c r="G11" s="3"/>
    </row>
    <row r="12" spans="3:8" s="1" customFormat="1" ht="28.5" outlineLevel="1" x14ac:dyDescent="0.2">
      <c r="C12" s="2"/>
      <c r="D12" s="15" t="s">
        <v>821</v>
      </c>
      <c r="E12" s="27">
        <v>3500</v>
      </c>
      <c r="G12" s="3"/>
    </row>
    <row r="13" spans="3:8" s="1" customFormat="1" ht="28.5" outlineLevel="1" x14ac:dyDescent="0.2">
      <c r="C13" s="2"/>
      <c r="D13" s="15" t="s">
        <v>822</v>
      </c>
      <c r="E13" s="27">
        <v>350</v>
      </c>
      <c r="G13" s="3"/>
    </row>
    <row r="14" spans="3:8" s="1" customFormat="1" ht="15" outlineLevel="1" thickBot="1" x14ac:dyDescent="0.25">
      <c r="C14" s="2"/>
      <c r="D14" s="16" t="s">
        <v>823</v>
      </c>
      <c r="E14" s="91">
        <v>150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957</v>
      </c>
      <c r="G18" s="3"/>
    </row>
    <row r="19" spans="3:7" s="1" customFormat="1" ht="15" outlineLevel="1" x14ac:dyDescent="0.25">
      <c r="C19" s="2"/>
      <c r="D19" s="10" t="s">
        <v>827</v>
      </c>
      <c r="E19" s="6" t="s">
        <v>735</v>
      </c>
      <c r="G19" s="3"/>
    </row>
    <row r="20" spans="3:7" s="1" customFormat="1" ht="42.75" outlineLevel="1" x14ac:dyDescent="0.2">
      <c r="C20" s="2"/>
      <c r="D20" s="9" t="s">
        <v>828</v>
      </c>
      <c r="E20" s="11" t="s">
        <v>1369</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1370</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t="s">
        <v>784</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543</v>
      </c>
      <c r="G29" s="3"/>
    </row>
    <row r="30" spans="3:7" s="1" customFormat="1" ht="57.75" outlineLevel="1" x14ac:dyDescent="0.25">
      <c r="C30" s="2"/>
      <c r="D30" s="10" t="s">
        <v>836</v>
      </c>
      <c r="E30" s="6" t="s">
        <v>313</v>
      </c>
      <c r="G30" s="3"/>
    </row>
    <row r="31" spans="3:7" s="1" customFormat="1" ht="45"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72" outlineLevel="1" thickBot="1" x14ac:dyDescent="0.25">
      <c r="C34" s="2"/>
      <c r="D34" s="16" t="s">
        <v>840</v>
      </c>
      <c r="E34" s="7" t="s">
        <v>1103</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15" outlineLevel="1" x14ac:dyDescent="0.25">
      <c r="C38" s="2"/>
      <c r="D38" s="10" t="s">
        <v>845</v>
      </c>
      <c r="E38" s="6" t="s">
        <v>729</v>
      </c>
      <c r="G38" s="3"/>
    </row>
    <row r="39" spans="3:7" s="1" customFormat="1" ht="57.75" outlineLevel="1" x14ac:dyDescent="0.25">
      <c r="C39" s="2"/>
      <c r="D39" s="10" t="s">
        <v>846</v>
      </c>
      <c r="E39" s="6" t="s">
        <v>949</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728</v>
      </c>
      <c r="G44" s="3"/>
    </row>
    <row r="45" spans="3:7" s="1" customFormat="1" ht="30" outlineLevel="1" thickBot="1" x14ac:dyDescent="0.3">
      <c r="C45" s="2"/>
      <c r="D45" s="12" t="s">
        <v>852</v>
      </c>
      <c r="E45" s="7" t="s">
        <v>1599</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718</v>
      </c>
      <c r="G54" s="3"/>
    </row>
    <row r="55" spans="3:7" s="1" customFormat="1" ht="28.5" outlineLevel="1" x14ac:dyDescent="0.2">
      <c r="C55" s="2"/>
      <c r="D55" s="15" t="s">
        <v>857</v>
      </c>
      <c r="E55" s="27" t="s">
        <v>718</v>
      </c>
      <c r="G55" s="3"/>
    </row>
    <row r="56" spans="3:7" s="1" customFormat="1" outlineLevel="1" x14ac:dyDescent="0.2">
      <c r="C56" s="2"/>
      <c r="D56" s="15" t="s">
        <v>858</v>
      </c>
      <c r="E56" s="27" t="s">
        <v>718</v>
      </c>
      <c r="G56" s="3"/>
    </row>
    <row r="57" spans="3:7" s="1" customFormat="1" ht="28.5" outlineLevel="1" x14ac:dyDescent="0.2">
      <c r="C57" s="2"/>
      <c r="D57" s="15" t="s">
        <v>859</v>
      </c>
      <c r="E57" s="27" t="s">
        <v>728</v>
      </c>
      <c r="G57" s="3"/>
    </row>
    <row r="58" spans="3:7" s="1" customFormat="1" ht="57.75" outlineLevel="1" thickBot="1" x14ac:dyDescent="0.25">
      <c r="C58" s="2"/>
      <c r="D58" s="16" t="s">
        <v>860</v>
      </c>
      <c r="E58" s="91" t="s">
        <v>1600</v>
      </c>
      <c r="G58" s="3"/>
    </row>
    <row r="59" spans="3:7" s="1" customFormat="1" ht="19.5" thickTop="1" thickBot="1" x14ac:dyDescent="0.25">
      <c r="C59" s="2"/>
      <c r="D59" s="160" t="s">
        <v>861</v>
      </c>
      <c r="E59" s="161"/>
      <c r="G59" s="3"/>
    </row>
    <row r="60" spans="3:7" s="1" customFormat="1" ht="45" thickTop="1" thickBot="1" x14ac:dyDescent="0.3">
      <c r="C60" s="2"/>
      <c r="D60" s="46"/>
      <c r="E60" s="47" t="s">
        <v>1218</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773</v>
      </c>
      <c r="G73" s="3"/>
    </row>
    <row r="74" spans="3:7" s="1" customFormat="1" ht="15" outlineLevel="1" x14ac:dyDescent="0.25">
      <c r="C74" s="2"/>
      <c r="D74" s="10" t="s">
        <v>868</v>
      </c>
      <c r="E74" s="6" t="s">
        <v>779</v>
      </c>
      <c r="G74" s="3"/>
    </row>
    <row r="75" spans="3:7" s="1" customFormat="1" ht="57.75" outlineLevel="1" x14ac:dyDescent="0.25">
      <c r="C75" s="2"/>
      <c r="D75" s="10" t="s">
        <v>869</v>
      </c>
      <c r="E75" s="6" t="s">
        <v>1112</v>
      </c>
      <c r="G75" s="3"/>
    </row>
    <row r="76" spans="3:7" s="1" customFormat="1" ht="30" outlineLevel="1" x14ac:dyDescent="0.25">
      <c r="C76" s="2"/>
      <c r="D76" s="10" t="s">
        <v>870</v>
      </c>
      <c r="E76" s="6" t="s">
        <v>1195</v>
      </c>
      <c r="G76" s="164"/>
    </row>
    <row r="77" spans="3:7" s="1" customFormat="1" ht="72" outlineLevel="1" thickBot="1" x14ac:dyDescent="0.25">
      <c r="C77" s="2"/>
      <c r="D77" s="44" t="s">
        <v>871</v>
      </c>
      <c r="E77" s="45" t="s">
        <v>420</v>
      </c>
      <c r="G77" s="164"/>
    </row>
    <row r="78" spans="3:7" s="1" customFormat="1" ht="19.5" thickTop="1" thickBot="1" x14ac:dyDescent="0.25">
      <c r="C78" s="2"/>
      <c r="D78" s="160" t="s">
        <v>872</v>
      </c>
      <c r="E78" s="161"/>
      <c r="G78" s="3"/>
    </row>
    <row r="79" spans="3:7" s="1" customFormat="1" ht="58.5" outlineLevel="1" thickTop="1" x14ac:dyDescent="0.25">
      <c r="C79" s="2"/>
      <c r="D79" s="13" t="s">
        <v>873</v>
      </c>
      <c r="E79" s="4" t="s">
        <v>938</v>
      </c>
      <c r="G79" s="3"/>
    </row>
    <row r="80" spans="3:7" s="1" customFormat="1" outlineLevel="1" x14ac:dyDescent="0.2">
      <c r="C80" s="2"/>
      <c r="D80" s="15" t="s">
        <v>874</v>
      </c>
      <c r="E80" s="27" t="s">
        <v>1114</v>
      </c>
      <c r="G80" s="3"/>
    </row>
    <row r="81" spans="3:7" s="1" customFormat="1" ht="44.25" outlineLevel="1" thickBot="1" x14ac:dyDescent="0.3">
      <c r="C81" s="2"/>
      <c r="D81" s="12" t="s">
        <v>875</v>
      </c>
      <c r="E81" s="56" t="s">
        <v>447</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720</v>
      </c>
      <c r="G84" s="3"/>
    </row>
    <row r="85" spans="3:7" s="1" customFormat="1" ht="60" outlineLevel="1" x14ac:dyDescent="0.25">
      <c r="C85" s="2"/>
      <c r="D85" s="10" t="s">
        <v>765</v>
      </c>
      <c r="E85" s="6" t="s">
        <v>718</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719</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1</v>
      </c>
      <c r="G90" s="3"/>
    </row>
    <row r="91" spans="3:7" s="1" customFormat="1" ht="30" outlineLevel="1" x14ac:dyDescent="0.25">
      <c r="C91" s="2"/>
      <c r="D91" s="10" t="s">
        <v>881</v>
      </c>
      <c r="E91" s="6" t="s">
        <v>720</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719</v>
      </c>
      <c r="G95" s="3"/>
    </row>
    <row r="96" spans="3:7" s="1" customFormat="1" ht="15" outlineLevel="1" x14ac:dyDescent="0.25">
      <c r="C96" s="2"/>
      <c r="D96" s="10" t="s">
        <v>884</v>
      </c>
      <c r="E96" s="6" t="s">
        <v>719</v>
      </c>
      <c r="G96" s="3"/>
    </row>
    <row r="97" spans="3:7" s="1" customFormat="1" ht="30" outlineLevel="1" thickBot="1" x14ac:dyDescent="0.3">
      <c r="C97" s="2"/>
      <c r="D97" s="12" t="s">
        <v>885</v>
      </c>
      <c r="E97" s="7" t="s">
        <v>1219</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718</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720</v>
      </c>
      <c r="G103" s="3"/>
    </row>
    <row r="104" spans="3:7" s="1" customFormat="1" ht="30.75" outlineLevel="1" thickBot="1" x14ac:dyDescent="0.3">
      <c r="C104" s="2"/>
      <c r="D104" s="12" t="s">
        <v>757</v>
      </c>
      <c r="E104" s="7" t="s">
        <v>720</v>
      </c>
      <c r="G104" s="3"/>
    </row>
    <row r="105" spans="3:7" s="1" customFormat="1" ht="19.5" thickTop="1" thickBot="1" x14ac:dyDescent="0.25">
      <c r="C105" s="2"/>
      <c r="D105" s="160" t="s">
        <v>861</v>
      </c>
      <c r="E105" s="161"/>
      <c r="G105" s="3"/>
    </row>
    <row r="106" spans="3:7" s="1" customFormat="1" ht="16.5" thickTop="1" thickBot="1" x14ac:dyDescent="0.3">
      <c r="C106" s="2"/>
      <c r="D106" s="46"/>
      <c r="E106" s="47" t="s">
        <v>1162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718</v>
      </c>
      <c r="G110" s="3"/>
    </row>
    <row r="111" spans="3:7" s="1" customFormat="1" ht="75.75" outlineLevel="1" thickBot="1" x14ac:dyDescent="0.3">
      <c r="C111" s="2"/>
      <c r="D111" s="12" t="s">
        <v>892</v>
      </c>
      <c r="E111" s="7" t="s">
        <v>718</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718</v>
      </c>
      <c r="G113" s="3"/>
    </row>
    <row r="114" spans="3:7" s="1" customFormat="1" ht="45.75" outlineLevel="1" thickBot="1" x14ac:dyDescent="0.3">
      <c r="C114" s="2"/>
      <c r="D114" s="12" t="s">
        <v>895</v>
      </c>
      <c r="E114" s="7" t="s">
        <v>718</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30" outlineLevel="1" thickTop="1" x14ac:dyDescent="0.25">
      <c r="C118" s="2"/>
      <c r="D118" s="13" t="s">
        <v>898</v>
      </c>
      <c r="E118" s="4" t="s">
        <v>1130</v>
      </c>
      <c r="G118" s="3"/>
    </row>
    <row r="119" spans="3:7" s="1" customFormat="1" ht="30" outlineLevel="1" thickBot="1" x14ac:dyDescent="0.3">
      <c r="C119" s="2"/>
      <c r="D119" s="12" t="s">
        <v>899</v>
      </c>
      <c r="E119" s="7" t="s">
        <v>974</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1207</v>
      </c>
      <c r="G121" s="3"/>
    </row>
    <row r="122" spans="3:7" s="1" customFormat="1" ht="42.75" outlineLevel="1" x14ac:dyDescent="0.2">
      <c r="C122" s="2"/>
      <c r="D122" s="15" t="s">
        <v>902</v>
      </c>
      <c r="E122" s="6" t="s">
        <v>1220</v>
      </c>
      <c r="G122" s="3"/>
    </row>
    <row r="123" spans="3:7" s="1" customFormat="1" ht="42.75" outlineLevel="1" x14ac:dyDescent="0.2">
      <c r="C123" s="2"/>
      <c r="D123" s="15" t="s">
        <v>903</v>
      </c>
      <c r="E123" s="6" t="s">
        <v>1179</v>
      </c>
      <c r="G123" s="3"/>
    </row>
    <row r="124" spans="3:7" s="1" customFormat="1" ht="43.5" outlineLevel="1" thickBot="1" x14ac:dyDescent="0.25">
      <c r="C124" s="2"/>
      <c r="D124" s="16" t="s">
        <v>904</v>
      </c>
      <c r="E124" s="7" t="s">
        <v>1187</v>
      </c>
      <c r="G124" s="3"/>
    </row>
    <row r="125" spans="3:7" s="1" customFormat="1" ht="15.75" thickTop="1" thickBot="1" x14ac:dyDescent="0.25">
      <c r="C125" s="2"/>
      <c r="D125" s="160" t="s">
        <v>1428</v>
      </c>
      <c r="E125" s="161" t="s">
        <v>143</v>
      </c>
      <c r="G125" s="3"/>
    </row>
    <row r="126" spans="3:7" s="1" customFormat="1" ht="15.75" outlineLevel="1" thickTop="1" x14ac:dyDescent="0.25">
      <c r="C126" s="2"/>
      <c r="D126" s="13" t="s">
        <v>905</v>
      </c>
      <c r="E126" s="4" t="s">
        <v>755</v>
      </c>
      <c r="G126" s="3"/>
    </row>
    <row r="127" spans="3:7" s="1" customFormat="1" ht="200.25" outlineLevel="1" x14ac:dyDescent="0.25">
      <c r="C127" s="2"/>
      <c r="D127" s="10" t="s">
        <v>906</v>
      </c>
      <c r="E127" s="6" t="s">
        <v>990</v>
      </c>
      <c r="G127" s="3"/>
    </row>
    <row r="128" spans="3:7" s="1" customFormat="1" ht="114.75" outlineLevel="1" x14ac:dyDescent="0.25">
      <c r="C128" s="2"/>
      <c r="D128" s="10" t="s">
        <v>907</v>
      </c>
      <c r="E128" s="6" t="s">
        <v>1027</v>
      </c>
      <c r="G128" s="3"/>
    </row>
    <row r="129" spans="3:7" s="1" customFormat="1" ht="30" outlineLevel="1" x14ac:dyDescent="0.25">
      <c r="C129" s="2"/>
      <c r="D129" s="10" t="s">
        <v>1474</v>
      </c>
      <c r="E129" s="19" t="s">
        <v>1173</v>
      </c>
      <c r="G129" s="3"/>
    </row>
    <row r="130" spans="3:7" s="1" customFormat="1" outlineLevel="1" x14ac:dyDescent="0.2">
      <c r="C130" s="2"/>
      <c r="D130" s="9" t="s">
        <v>828</v>
      </c>
      <c r="E130" s="11">
        <v>0</v>
      </c>
      <c r="G130" s="3"/>
    </row>
    <row r="131" spans="3:7" s="1" customFormat="1" ht="30" outlineLevel="1" x14ac:dyDescent="0.25">
      <c r="C131" s="2"/>
      <c r="D131" s="10" t="s">
        <v>772</v>
      </c>
      <c r="E131" s="19" t="s">
        <v>1221</v>
      </c>
      <c r="G131" s="3"/>
    </row>
    <row r="132" spans="3:7" s="1" customFormat="1" outlineLevel="1" x14ac:dyDescent="0.2">
      <c r="C132" s="2"/>
      <c r="D132" s="9" t="s">
        <v>828</v>
      </c>
      <c r="E132" s="11" t="s">
        <v>580</v>
      </c>
      <c r="G132" s="3"/>
    </row>
    <row r="133" spans="3:7" s="1" customFormat="1" ht="15" outlineLevel="1" x14ac:dyDescent="0.25">
      <c r="C133" s="2"/>
      <c r="D133" s="97" t="s">
        <v>908</v>
      </c>
      <c r="E133" s="6"/>
      <c r="G133" s="3"/>
    </row>
    <row r="134" spans="3:7" s="1" customFormat="1" outlineLevel="1" x14ac:dyDescent="0.2">
      <c r="C134" s="2"/>
      <c r="D134" s="15" t="s">
        <v>909</v>
      </c>
      <c r="E134" s="19" t="s">
        <v>1170</v>
      </c>
      <c r="G134" s="3"/>
    </row>
    <row r="135" spans="3:7" s="1" customFormat="1" outlineLevel="1" x14ac:dyDescent="0.2">
      <c r="C135" s="2"/>
      <c r="D135" s="15" t="s">
        <v>910</v>
      </c>
      <c r="E135" s="19" t="s">
        <v>734</v>
      </c>
      <c r="G135" s="3"/>
    </row>
    <row r="136" spans="3:7" s="1" customFormat="1" outlineLevel="1" x14ac:dyDescent="0.2">
      <c r="C136" s="2"/>
      <c r="D136" s="15" t="s">
        <v>911</v>
      </c>
      <c r="E136" s="19" t="s">
        <v>734</v>
      </c>
      <c r="G136" s="3"/>
    </row>
    <row r="137" spans="3:7" s="1" customFormat="1" outlineLevel="1" x14ac:dyDescent="0.2">
      <c r="C137" s="2"/>
      <c r="D137" s="9" t="s">
        <v>912</v>
      </c>
      <c r="E137" s="11">
        <v>0</v>
      </c>
      <c r="G137" s="3"/>
    </row>
    <row r="138" spans="3:7" s="1" customFormat="1" ht="229.5" outlineLevel="1" thickBot="1" x14ac:dyDescent="0.3">
      <c r="C138" s="2"/>
      <c r="D138" s="12" t="s">
        <v>913</v>
      </c>
      <c r="E138" s="14" t="s">
        <v>611</v>
      </c>
      <c r="G138" s="3"/>
    </row>
    <row r="139" spans="3:7" s="1" customFormat="1" ht="15.75" thickTop="1" thickBot="1" x14ac:dyDescent="0.25">
      <c r="C139" s="2"/>
      <c r="D139" s="160" t="s">
        <v>1429</v>
      </c>
      <c r="E139" s="161" t="s">
        <v>144</v>
      </c>
      <c r="G139" s="3"/>
    </row>
    <row r="140" spans="3:7" s="1" customFormat="1" ht="30" outlineLevel="1" thickTop="1" x14ac:dyDescent="0.25">
      <c r="C140" s="2"/>
      <c r="D140" s="13" t="s">
        <v>905</v>
      </c>
      <c r="E140" s="4" t="s">
        <v>752</v>
      </c>
      <c r="G140" s="3"/>
    </row>
    <row r="141" spans="3:7" s="1" customFormat="1" ht="200.25" outlineLevel="1" x14ac:dyDescent="0.25">
      <c r="C141" s="2"/>
      <c r="D141" s="10" t="s">
        <v>906</v>
      </c>
      <c r="E141" s="6" t="s">
        <v>990</v>
      </c>
      <c r="G141" s="3"/>
    </row>
    <row r="142" spans="3:7" s="1" customFormat="1" ht="114.75" outlineLevel="1" x14ac:dyDescent="0.25">
      <c r="C142" s="2"/>
      <c r="D142" s="10" t="s">
        <v>907</v>
      </c>
      <c r="E142" s="6" t="s">
        <v>1027</v>
      </c>
      <c r="G142" s="3"/>
    </row>
    <row r="143" spans="3:7" s="1" customFormat="1" ht="30" outlineLevel="1" x14ac:dyDescent="0.25">
      <c r="C143" s="2"/>
      <c r="D143" s="10" t="s">
        <v>1474</v>
      </c>
      <c r="E143" s="19" t="s">
        <v>1222</v>
      </c>
      <c r="G143" s="3"/>
    </row>
    <row r="144" spans="3:7" s="1" customFormat="1" outlineLevel="1" x14ac:dyDescent="0.2">
      <c r="C144" s="2"/>
      <c r="D144" s="9" t="s">
        <v>828</v>
      </c>
      <c r="E144" s="11" t="s">
        <v>617</v>
      </c>
      <c r="G144" s="3"/>
    </row>
    <row r="145" spans="3:7" s="1" customFormat="1" ht="30" outlineLevel="1" x14ac:dyDescent="0.25">
      <c r="C145" s="2"/>
      <c r="D145" s="10" t="s">
        <v>772</v>
      </c>
      <c r="E145" s="19" t="s">
        <v>1223</v>
      </c>
      <c r="G145" s="3"/>
    </row>
    <row r="146" spans="3:7" s="1" customFormat="1" outlineLevel="1" x14ac:dyDescent="0.2">
      <c r="C146" s="2"/>
      <c r="D146" s="9" t="s">
        <v>828</v>
      </c>
      <c r="E146" s="11" t="s">
        <v>627</v>
      </c>
      <c r="G146" s="3"/>
    </row>
    <row r="147" spans="3:7" s="1" customFormat="1" ht="15" outlineLevel="1" x14ac:dyDescent="0.25">
      <c r="C147" s="2"/>
      <c r="D147" s="97" t="s">
        <v>908</v>
      </c>
      <c r="E147" s="6"/>
      <c r="G147" s="3"/>
    </row>
    <row r="148" spans="3:7" s="1" customFormat="1" outlineLevel="1" x14ac:dyDescent="0.2">
      <c r="C148" s="2"/>
      <c r="D148" s="15" t="s">
        <v>909</v>
      </c>
      <c r="E148" s="19" t="s">
        <v>734</v>
      </c>
      <c r="G148" s="3"/>
    </row>
    <row r="149" spans="3:7" s="1" customFormat="1" outlineLevel="1" x14ac:dyDescent="0.2">
      <c r="C149" s="2"/>
      <c r="D149" s="15" t="s">
        <v>910</v>
      </c>
      <c r="E149" s="19" t="s">
        <v>734</v>
      </c>
      <c r="G149" s="3"/>
    </row>
    <row r="150" spans="3:7" s="1" customFormat="1" outlineLevel="1" x14ac:dyDescent="0.2">
      <c r="C150" s="2"/>
      <c r="D150" s="15" t="s">
        <v>911</v>
      </c>
      <c r="E150" s="19" t="s">
        <v>734</v>
      </c>
      <c r="G150" s="3"/>
    </row>
    <row r="151" spans="3:7" s="1" customFormat="1" outlineLevel="1" x14ac:dyDescent="0.2">
      <c r="C151" s="2"/>
      <c r="D151" s="9" t="s">
        <v>912</v>
      </c>
      <c r="E151" s="11">
        <v>0</v>
      </c>
      <c r="G151" s="3"/>
    </row>
    <row r="152" spans="3:7" s="1" customFormat="1" ht="272.25" outlineLevel="1" thickBot="1" x14ac:dyDescent="0.3">
      <c r="C152" s="2"/>
      <c r="D152" s="12" t="s">
        <v>913</v>
      </c>
      <c r="E152" s="14" t="s">
        <v>639</v>
      </c>
      <c r="G152" s="3"/>
    </row>
    <row r="153" spans="3:7" s="1" customFormat="1" ht="15.75" thickTop="1" thickBot="1" x14ac:dyDescent="0.25">
      <c r="C153" s="2"/>
      <c r="D153" s="160" t="s">
        <v>1430</v>
      </c>
      <c r="E153" s="161" t="s">
        <v>142</v>
      </c>
      <c r="G153" s="3"/>
    </row>
    <row r="154" spans="3:7" s="1" customFormat="1" ht="15.75" outlineLevel="1" thickTop="1" x14ac:dyDescent="0.25">
      <c r="C154" s="2"/>
      <c r="D154" s="13" t="s">
        <v>905</v>
      </c>
      <c r="E154" s="4" t="s">
        <v>754</v>
      </c>
      <c r="G154" s="3"/>
    </row>
    <row r="155" spans="3:7" s="1" customFormat="1" ht="200.25" outlineLevel="1" x14ac:dyDescent="0.25">
      <c r="C155" s="2"/>
      <c r="D155" s="10" t="s">
        <v>906</v>
      </c>
      <c r="E155" s="6" t="s">
        <v>990</v>
      </c>
      <c r="G155" s="3"/>
    </row>
    <row r="156" spans="3:7" s="1" customFormat="1" ht="114.75" outlineLevel="1" x14ac:dyDescent="0.25">
      <c r="C156" s="2"/>
      <c r="D156" s="10" t="s">
        <v>907</v>
      </c>
      <c r="E156" s="6" t="s">
        <v>1027</v>
      </c>
      <c r="G156" s="3"/>
    </row>
    <row r="157" spans="3:7" s="1" customFormat="1" ht="30" outlineLevel="1" x14ac:dyDescent="0.25">
      <c r="C157" s="2"/>
      <c r="D157" s="10" t="s">
        <v>1474</v>
      </c>
      <c r="E157" s="19" t="s">
        <v>734</v>
      </c>
      <c r="G157" s="3"/>
    </row>
    <row r="158" spans="3:7" s="1" customFormat="1" outlineLevel="1" x14ac:dyDescent="0.2">
      <c r="C158" s="2"/>
      <c r="D158" s="9" t="s">
        <v>828</v>
      </c>
      <c r="E158" s="11">
        <v>0</v>
      </c>
      <c r="G158" s="3"/>
    </row>
    <row r="159" spans="3:7" s="1" customFormat="1" ht="30" outlineLevel="1" x14ac:dyDescent="0.25">
      <c r="C159" s="2"/>
      <c r="D159" s="10" t="s">
        <v>772</v>
      </c>
      <c r="E159" s="19" t="s">
        <v>1224</v>
      </c>
      <c r="G159" s="3"/>
    </row>
    <row r="160" spans="3:7" s="1" customFormat="1" ht="28.5" outlineLevel="1" x14ac:dyDescent="0.2">
      <c r="C160" s="2"/>
      <c r="D160" s="9" t="s">
        <v>828</v>
      </c>
      <c r="E160" s="11" t="s">
        <v>643</v>
      </c>
      <c r="G160" s="3"/>
    </row>
    <row r="161" spans="3:7" s="1" customFormat="1" ht="15" outlineLevel="1" x14ac:dyDescent="0.25">
      <c r="C161" s="2"/>
      <c r="D161" s="97" t="s">
        <v>908</v>
      </c>
      <c r="E161" s="6"/>
      <c r="G161" s="3"/>
    </row>
    <row r="162" spans="3:7" s="1" customFormat="1" outlineLevel="1" x14ac:dyDescent="0.2">
      <c r="C162" s="2"/>
      <c r="D162" s="15" t="s">
        <v>909</v>
      </c>
      <c r="E162" s="19" t="s">
        <v>734</v>
      </c>
      <c r="G162" s="3"/>
    </row>
    <row r="163" spans="3:7" s="1" customFormat="1" outlineLevel="1" x14ac:dyDescent="0.2">
      <c r="C163" s="2"/>
      <c r="D163" s="15" t="s">
        <v>910</v>
      </c>
      <c r="E163" s="19" t="s">
        <v>734</v>
      </c>
      <c r="G163" s="3"/>
    </row>
    <row r="164" spans="3:7" s="1" customFormat="1" outlineLevel="1" x14ac:dyDescent="0.2">
      <c r="C164" s="2"/>
      <c r="D164" s="15" t="s">
        <v>911</v>
      </c>
      <c r="E164" s="19" t="s">
        <v>734</v>
      </c>
      <c r="G164" s="3"/>
    </row>
    <row r="165" spans="3:7" s="1" customFormat="1" outlineLevel="1" x14ac:dyDescent="0.2">
      <c r="C165" s="2"/>
      <c r="D165" s="9" t="s">
        <v>912</v>
      </c>
      <c r="E165" s="11">
        <v>0</v>
      </c>
      <c r="G165" s="3"/>
    </row>
    <row r="166" spans="3:7" s="1" customFormat="1" ht="300.75" outlineLevel="1" thickBot="1" x14ac:dyDescent="0.3">
      <c r="C166" s="2"/>
      <c r="D166" s="12" t="s">
        <v>913</v>
      </c>
      <c r="E166" s="14" t="s">
        <v>646</v>
      </c>
      <c r="G166" s="3"/>
    </row>
    <row r="167" spans="3:7" s="1" customFormat="1" ht="15" thickTop="1" x14ac:dyDescent="0.2">
      <c r="C167" s="2"/>
      <c r="D167" s="22"/>
      <c r="E167" s="23"/>
      <c r="G167" s="3"/>
    </row>
    <row r="173" spans="3:7" s="1" customFormat="1" x14ac:dyDescent="0.2">
      <c r="C173" s="2"/>
      <c r="D173" s="2"/>
      <c r="E173" s="8"/>
      <c r="G173" s="3"/>
    </row>
    <row r="174" spans="3:7" s="1" customFormat="1" x14ac:dyDescent="0.2">
      <c r="C174" s="2"/>
      <c r="D174" s="2"/>
      <c r="E174" s="8"/>
      <c r="G174" s="3"/>
    </row>
  </sheetData>
  <mergeCells count="34">
    <mergeCell ref="D120:E120"/>
    <mergeCell ref="D125:E125"/>
    <mergeCell ref="D139:E139"/>
    <mergeCell ref="D153:E153"/>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7B2F32EB-ABFD-43FC-9D95-E3455F447C4D}"/>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5C46E-82A3-4D3D-B490-7827C4EE321B}">
  <sheetPr codeName="Tabelle77">
    <outlinePr summaryBelow="0"/>
  </sheetPr>
  <dimension ref="A1:EY16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63</v>
      </c>
      <c r="G1" s="111" t="s">
        <v>915</v>
      </c>
    </row>
    <row r="2" spans="3:8" s="1" customFormat="1" ht="29.25" thickTop="1" thickBot="1" x14ac:dyDescent="0.45">
      <c r="C2" s="2"/>
      <c r="D2" s="165" t="s">
        <v>815</v>
      </c>
      <c r="E2" s="166"/>
      <c r="G2" s="3"/>
    </row>
    <row r="3" spans="3:8" s="1" customFormat="1" ht="58.5" outlineLevel="1" thickTop="1" x14ac:dyDescent="0.25">
      <c r="C3" s="2"/>
      <c r="D3" s="13" t="s">
        <v>816</v>
      </c>
      <c r="E3" s="4" t="s">
        <v>1757</v>
      </c>
      <c r="G3" s="3"/>
      <c r="H3" s="5"/>
    </row>
    <row r="4" spans="3:8" s="1" customFormat="1" ht="15" outlineLevel="1" x14ac:dyDescent="0.25">
      <c r="C4" s="2"/>
      <c r="D4" s="10" t="s">
        <v>817</v>
      </c>
      <c r="E4" s="6" t="s">
        <v>1225</v>
      </c>
      <c r="G4" s="3"/>
    </row>
    <row r="5" spans="3:8" s="1" customFormat="1" ht="15" outlineLevel="1" x14ac:dyDescent="0.25">
      <c r="C5" s="2"/>
      <c r="D5" s="10" t="s">
        <v>721</v>
      </c>
      <c r="E5" s="6" t="s">
        <v>64</v>
      </c>
      <c r="G5" s="3"/>
    </row>
    <row r="6" spans="3:8" s="1" customFormat="1" ht="15" outlineLevel="1" x14ac:dyDescent="0.25">
      <c r="C6" s="2"/>
      <c r="D6" s="10" t="s">
        <v>712</v>
      </c>
      <c r="E6" s="6" t="s">
        <v>65</v>
      </c>
      <c r="G6" s="3"/>
    </row>
    <row r="7" spans="3:8" s="1" customFormat="1" ht="15" outlineLevel="1" x14ac:dyDescent="0.25">
      <c r="C7" s="2"/>
      <c r="D7" s="10" t="s">
        <v>738</v>
      </c>
      <c r="E7" s="6" t="s">
        <v>66</v>
      </c>
      <c r="G7" s="3"/>
    </row>
    <row r="8" spans="3:8" s="1" customFormat="1" ht="15" outlineLevel="1" x14ac:dyDescent="0.25">
      <c r="C8" s="2"/>
      <c r="D8" s="10" t="s">
        <v>737</v>
      </c>
      <c r="E8" s="6" t="s">
        <v>1758</v>
      </c>
      <c r="G8" s="3"/>
    </row>
    <row r="9" spans="3:8" s="1" customFormat="1" ht="30" outlineLevel="1" x14ac:dyDescent="0.25">
      <c r="C9" s="2"/>
      <c r="D9" s="10" t="s">
        <v>818</v>
      </c>
      <c r="E9" s="6" t="s">
        <v>694</v>
      </c>
      <c r="G9" s="3"/>
    </row>
    <row r="10" spans="3:8" s="1" customFormat="1" outlineLevel="1" x14ac:dyDescent="0.2">
      <c r="C10" s="2"/>
      <c r="D10" s="72" t="s">
        <v>819</v>
      </c>
      <c r="E10" s="55" t="s">
        <v>254</v>
      </c>
      <c r="G10" s="3"/>
    </row>
    <row r="11" spans="3:8" s="1" customFormat="1" ht="60" outlineLevel="1" x14ac:dyDescent="0.25">
      <c r="C11" s="2"/>
      <c r="D11" s="10" t="s">
        <v>820</v>
      </c>
      <c r="E11" s="6">
        <v>250</v>
      </c>
      <c r="G11" s="3"/>
    </row>
    <row r="12" spans="3:8" s="1" customFormat="1" ht="28.5" outlineLevel="1" x14ac:dyDescent="0.2">
      <c r="C12" s="2"/>
      <c r="D12" s="15" t="s">
        <v>821</v>
      </c>
      <c r="E12" s="27">
        <v>250</v>
      </c>
      <c r="G12" s="3"/>
    </row>
    <row r="13" spans="3:8" s="1" customFormat="1" ht="28.5" outlineLevel="1" x14ac:dyDescent="0.2">
      <c r="C13" s="2"/>
      <c r="D13" s="15" t="s">
        <v>822</v>
      </c>
      <c r="E13" s="27">
        <v>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739</v>
      </c>
      <c r="G18" s="3"/>
    </row>
    <row r="19" spans="3:7" s="1" customFormat="1" ht="15" outlineLevel="1" x14ac:dyDescent="0.25">
      <c r="C19" s="2"/>
      <c r="D19" s="10" t="s">
        <v>827</v>
      </c>
      <c r="E19" s="6" t="s">
        <v>735</v>
      </c>
      <c r="G19" s="3"/>
    </row>
    <row r="20" spans="3:7" s="1" customFormat="1" ht="28.5" outlineLevel="1" x14ac:dyDescent="0.2">
      <c r="C20" s="2"/>
      <c r="D20" s="9" t="s">
        <v>828</v>
      </c>
      <c r="E20" s="11" t="s">
        <v>1759</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1760</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932</v>
      </c>
      <c r="G26" s="3"/>
    </row>
    <row r="27" spans="3:7" s="1" customFormat="1" ht="45.75" outlineLevel="1" thickBot="1" x14ac:dyDescent="0.3">
      <c r="C27" s="2"/>
      <c r="D27" s="12" t="s">
        <v>833</v>
      </c>
      <c r="E27" s="31" t="s">
        <v>784</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1761</v>
      </c>
      <c r="G29" s="3"/>
    </row>
    <row r="30" spans="3:7" s="1" customFormat="1" ht="30" outlineLevel="1" x14ac:dyDescent="0.25">
      <c r="C30" s="2"/>
      <c r="D30" s="10" t="s">
        <v>836</v>
      </c>
      <c r="E30" s="6" t="s">
        <v>37</v>
      </c>
      <c r="G30" s="3"/>
    </row>
    <row r="31" spans="3:7" s="1" customFormat="1" ht="45" outlineLevel="1" x14ac:dyDescent="0.25">
      <c r="C31" s="2"/>
      <c r="D31" s="10" t="s">
        <v>837</v>
      </c>
      <c r="E31" s="6" t="s">
        <v>742</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29.25" outlineLevel="1" thickBot="1" x14ac:dyDescent="0.25">
      <c r="C34" s="2"/>
      <c r="D34" s="16" t="s">
        <v>840</v>
      </c>
      <c r="E34" s="7" t="s">
        <v>1762</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15" outlineLevel="1" x14ac:dyDescent="0.25">
      <c r="C38" s="2"/>
      <c r="D38" s="10" t="s">
        <v>845</v>
      </c>
      <c r="E38" s="6" t="s">
        <v>730</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718</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719</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719</v>
      </c>
      <c r="G53" s="3"/>
    </row>
    <row r="54" spans="3:7" s="1" customFormat="1" ht="28.5" outlineLevel="1" x14ac:dyDescent="0.2">
      <c r="C54" s="2"/>
      <c r="D54" s="15" t="s">
        <v>856</v>
      </c>
      <c r="E54" s="27" t="s">
        <v>727</v>
      </c>
      <c r="G54" s="3"/>
    </row>
    <row r="55" spans="3:7" s="1" customFormat="1" ht="28.5" outlineLevel="1" x14ac:dyDescent="0.2">
      <c r="C55" s="2"/>
      <c r="D55" s="15" t="s">
        <v>857</v>
      </c>
      <c r="E55" s="27" t="s">
        <v>727</v>
      </c>
      <c r="G55" s="3"/>
    </row>
    <row r="56" spans="3:7" s="1" customFormat="1" outlineLevel="1" x14ac:dyDescent="0.2">
      <c r="C56" s="2"/>
      <c r="D56" s="15" t="s">
        <v>858</v>
      </c>
      <c r="E56" s="27" t="s">
        <v>727</v>
      </c>
      <c r="G56" s="3"/>
    </row>
    <row r="57" spans="3:7" s="1" customFormat="1" ht="28.5" outlineLevel="1" x14ac:dyDescent="0.2">
      <c r="C57" s="2"/>
      <c r="D57" s="15" t="s">
        <v>859</v>
      </c>
      <c r="E57" s="27" t="s">
        <v>727</v>
      </c>
      <c r="G57" s="3"/>
    </row>
    <row r="58" spans="3:7" s="1" customFormat="1" ht="29.25" outlineLevel="1" thickBot="1" x14ac:dyDescent="0.25">
      <c r="C58" s="2"/>
      <c r="D58" s="16" t="s">
        <v>860</v>
      </c>
      <c r="E58" s="91" t="s">
        <v>727</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774</v>
      </c>
      <c r="G73" s="3"/>
    </row>
    <row r="74" spans="3:7" s="1" customFormat="1" ht="29.25" outlineLevel="1" x14ac:dyDescent="0.25">
      <c r="C74" s="2"/>
      <c r="D74" s="10" t="s">
        <v>868</v>
      </c>
      <c r="E74" s="6" t="s">
        <v>1063</v>
      </c>
      <c r="G74" s="3"/>
    </row>
    <row r="75" spans="3:7" s="1" customFormat="1" ht="57.75" outlineLevel="1" x14ac:dyDescent="0.25">
      <c r="C75" s="2"/>
      <c r="D75" s="10" t="s">
        <v>869</v>
      </c>
      <c r="E75" s="6" t="s">
        <v>1112</v>
      </c>
      <c r="G75" s="3"/>
    </row>
    <row r="76" spans="3:7" s="1" customFormat="1" ht="30" outlineLevel="1" x14ac:dyDescent="0.25">
      <c r="C76" s="2"/>
      <c r="D76" s="10" t="s">
        <v>870</v>
      </c>
      <c r="E76" s="6" t="s">
        <v>1763</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725</v>
      </c>
      <c r="G79" s="3"/>
    </row>
    <row r="80" spans="3:7" s="1" customFormat="1" ht="28.5" outlineLevel="1" x14ac:dyDescent="0.2">
      <c r="C80" s="2"/>
      <c r="D80" s="15" t="s">
        <v>874</v>
      </c>
      <c r="E80" s="27" t="s">
        <v>1764</v>
      </c>
      <c r="G80" s="3"/>
    </row>
    <row r="81" spans="3:7" s="1" customFormat="1" ht="30.75" outlineLevel="1" thickBot="1" x14ac:dyDescent="0.3">
      <c r="C81" s="2"/>
      <c r="D81" s="12" t="s">
        <v>875</v>
      </c>
      <c r="E81" s="56" t="s">
        <v>448</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719</v>
      </c>
      <c r="G83" s="3"/>
    </row>
    <row r="84" spans="3:7" s="1" customFormat="1" ht="30" outlineLevel="1" x14ac:dyDescent="0.25">
      <c r="C84" s="2"/>
      <c r="D84" s="10" t="s">
        <v>758</v>
      </c>
      <c r="E84" s="6" t="s">
        <v>719</v>
      </c>
      <c r="G84" s="3"/>
    </row>
    <row r="85" spans="3:7" s="1" customFormat="1" ht="60" outlineLevel="1" x14ac:dyDescent="0.25">
      <c r="C85" s="2"/>
      <c r="D85" s="10" t="s">
        <v>765</v>
      </c>
      <c r="E85" s="6" t="s">
        <v>718</v>
      </c>
      <c r="G85" s="3"/>
    </row>
    <row r="86" spans="3:7" s="1" customFormat="1" ht="30" outlineLevel="1" x14ac:dyDescent="0.25">
      <c r="C86" s="2"/>
      <c r="D86" s="10" t="s">
        <v>760</v>
      </c>
      <c r="E86" s="6" t="s">
        <v>719</v>
      </c>
      <c r="G86" s="3"/>
    </row>
    <row r="87" spans="3:7" s="1" customFormat="1" ht="45.75" outlineLevel="1" thickBot="1" x14ac:dyDescent="0.3">
      <c r="C87" s="2"/>
      <c r="D87" s="12" t="s">
        <v>877</v>
      </c>
      <c r="E87" s="7" t="s">
        <v>719</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1342</v>
      </c>
      <c r="G90" s="3"/>
    </row>
    <row r="91" spans="3:7" s="1" customFormat="1" ht="30" outlineLevel="1" x14ac:dyDescent="0.25">
      <c r="C91" s="2"/>
      <c r="D91" s="10" t="s">
        <v>881</v>
      </c>
      <c r="E91" s="6" t="s">
        <v>720</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718</v>
      </c>
      <c r="G95" s="3"/>
    </row>
    <row r="96" spans="3:7" s="1" customFormat="1" ht="15" outlineLevel="1" x14ac:dyDescent="0.25">
      <c r="C96" s="2"/>
      <c r="D96" s="10" t="s">
        <v>884</v>
      </c>
      <c r="E96" s="6" t="s">
        <v>718</v>
      </c>
      <c r="G96" s="3"/>
    </row>
    <row r="97" spans="3:7" s="1" customFormat="1" ht="44.25" outlineLevel="1" thickBot="1" x14ac:dyDescent="0.3">
      <c r="C97" s="2"/>
      <c r="D97" s="12" t="s">
        <v>885</v>
      </c>
      <c r="E97" s="7" t="s">
        <v>1227</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718</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718</v>
      </c>
      <c r="G103" s="3"/>
    </row>
    <row r="104" spans="3:7" s="1" customFormat="1" ht="30.75" outlineLevel="1" thickBot="1" x14ac:dyDescent="0.3">
      <c r="C104" s="2"/>
      <c r="D104" s="12" t="s">
        <v>757</v>
      </c>
      <c r="E104" s="7" t="s">
        <v>719</v>
      </c>
      <c r="G104" s="3"/>
    </row>
    <row r="105" spans="3:7" s="1" customFormat="1" ht="19.5" thickTop="1" thickBot="1" x14ac:dyDescent="0.25">
      <c r="C105" s="2"/>
      <c r="D105" s="160" t="s">
        <v>861</v>
      </c>
      <c r="E105" s="161"/>
      <c r="G105" s="3"/>
    </row>
    <row r="106" spans="3:7" s="1" customFormat="1" ht="16.5" thickTop="1" thickBot="1" x14ac:dyDescent="0.3">
      <c r="C106" s="2"/>
      <c r="D106" s="46"/>
      <c r="E106" s="47" t="s">
        <v>1579</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718</v>
      </c>
      <c r="G110" s="3"/>
    </row>
    <row r="111" spans="3:7" s="1" customFormat="1" ht="75.75" outlineLevel="1" thickBot="1" x14ac:dyDescent="0.3">
      <c r="C111" s="2"/>
      <c r="D111" s="12" t="s">
        <v>892</v>
      </c>
      <c r="E111" s="7" t="s">
        <v>720</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719</v>
      </c>
      <c r="G113" s="3"/>
    </row>
    <row r="114" spans="3:7" s="1" customFormat="1" ht="45.75" outlineLevel="1" thickBot="1" x14ac:dyDescent="0.3">
      <c r="C114" s="2"/>
      <c r="D114" s="12" t="s">
        <v>895</v>
      </c>
      <c r="E114" s="7" t="s">
        <v>719</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15.75" outlineLevel="1" thickTop="1" x14ac:dyDescent="0.25">
      <c r="C118" s="2"/>
      <c r="D118" s="13" t="s">
        <v>898</v>
      </c>
      <c r="E118" s="4" t="s">
        <v>746</v>
      </c>
      <c r="G118" s="3"/>
    </row>
    <row r="119" spans="3:7" s="1" customFormat="1" ht="15.75" outlineLevel="1" thickBot="1" x14ac:dyDescent="0.3">
      <c r="C119" s="2"/>
      <c r="D119" s="12" t="s">
        <v>899</v>
      </c>
      <c r="E119" s="7" t="s">
        <v>748</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1718</v>
      </c>
      <c r="G121" s="3"/>
    </row>
    <row r="122" spans="3:7" s="1" customFormat="1" ht="42.75" outlineLevel="1" x14ac:dyDescent="0.2">
      <c r="C122" s="2"/>
      <c r="D122" s="15" t="s">
        <v>902</v>
      </c>
      <c r="E122" s="6" t="s">
        <v>1631</v>
      </c>
      <c r="G122" s="3"/>
    </row>
    <row r="123" spans="3:7" s="1" customFormat="1" ht="42.75" outlineLevel="1" x14ac:dyDescent="0.2">
      <c r="C123" s="2"/>
      <c r="D123" s="15" t="s">
        <v>903</v>
      </c>
      <c r="E123" s="6" t="s">
        <v>1631</v>
      </c>
      <c r="G123" s="3"/>
    </row>
    <row r="124" spans="3:7" s="1" customFormat="1" ht="43.5" outlineLevel="1" thickBot="1" x14ac:dyDescent="0.25">
      <c r="C124" s="2"/>
      <c r="D124" s="16" t="s">
        <v>904</v>
      </c>
      <c r="E124" s="7" t="s">
        <v>1631</v>
      </c>
      <c r="G124" s="3"/>
    </row>
    <row r="125" spans="3:7" s="1" customFormat="1" ht="15.75" thickTop="1" thickBot="1" x14ac:dyDescent="0.25">
      <c r="C125" s="2"/>
      <c r="D125" s="160" t="s">
        <v>1431</v>
      </c>
      <c r="E125" s="161" t="s">
        <v>68</v>
      </c>
      <c r="G125" s="3"/>
    </row>
    <row r="126" spans="3:7" s="1" customFormat="1" ht="30" outlineLevel="1" thickTop="1" x14ac:dyDescent="0.25">
      <c r="C126" s="2"/>
      <c r="D126" s="13" t="s">
        <v>905</v>
      </c>
      <c r="E126" s="4" t="s">
        <v>752</v>
      </c>
      <c r="G126" s="3"/>
    </row>
    <row r="127" spans="3:7" s="1" customFormat="1" ht="100.5" outlineLevel="1" x14ac:dyDescent="0.25">
      <c r="C127" s="2"/>
      <c r="D127" s="10" t="s">
        <v>906</v>
      </c>
      <c r="E127" s="6" t="s">
        <v>991</v>
      </c>
      <c r="G127" s="3"/>
    </row>
    <row r="128" spans="3:7" s="1" customFormat="1" ht="72" outlineLevel="1" x14ac:dyDescent="0.25">
      <c r="C128" s="2"/>
      <c r="D128" s="10" t="s">
        <v>907</v>
      </c>
      <c r="E128" s="6" t="s">
        <v>1028</v>
      </c>
      <c r="G128" s="3"/>
    </row>
    <row r="129" spans="3:7" s="1" customFormat="1" ht="30" outlineLevel="1" x14ac:dyDescent="0.25">
      <c r="C129" s="2"/>
      <c r="D129" s="10" t="s">
        <v>1474</v>
      </c>
      <c r="E129" s="19" t="s">
        <v>1765</v>
      </c>
      <c r="G129" s="3"/>
    </row>
    <row r="130" spans="3:7" s="1" customFormat="1" ht="42.75" outlineLevel="1" x14ac:dyDescent="0.2">
      <c r="C130" s="2"/>
      <c r="D130" s="9" t="s">
        <v>828</v>
      </c>
      <c r="E130" s="11" t="s">
        <v>1371</v>
      </c>
      <c r="G130" s="3"/>
    </row>
    <row r="131" spans="3:7" s="1" customFormat="1" ht="30" outlineLevel="1" x14ac:dyDescent="0.25">
      <c r="C131" s="2"/>
      <c r="D131" s="10" t="s">
        <v>772</v>
      </c>
      <c r="E131" s="19" t="s">
        <v>1208</v>
      </c>
      <c r="G131" s="3"/>
    </row>
    <row r="132" spans="3:7" s="1" customFormat="1" ht="28.5" outlineLevel="1" x14ac:dyDescent="0.2">
      <c r="C132" s="2"/>
      <c r="D132" s="9" t="s">
        <v>828</v>
      </c>
      <c r="E132" s="11" t="s">
        <v>581</v>
      </c>
      <c r="G132" s="3"/>
    </row>
    <row r="133" spans="3:7" s="1" customFormat="1" ht="15" outlineLevel="1" x14ac:dyDescent="0.25">
      <c r="C133" s="2"/>
      <c r="D133" s="97" t="s">
        <v>908</v>
      </c>
      <c r="E133" s="6"/>
      <c r="G133" s="3"/>
    </row>
    <row r="134" spans="3:7" s="1" customFormat="1" outlineLevel="1" x14ac:dyDescent="0.2">
      <c r="C134" s="2"/>
      <c r="D134" s="15" t="s">
        <v>909</v>
      </c>
      <c r="E134" s="19" t="s">
        <v>1170</v>
      </c>
      <c r="G134" s="3"/>
    </row>
    <row r="135" spans="3:7" s="1" customFormat="1" outlineLevel="1" x14ac:dyDescent="0.2">
      <c r="C135" s="2"/>
      <c r="D135" s="15" t="s">
        <v>910</v>
      </c>
      <c r="E135" s="19" t="s">
        <v>1171</v>
      </c>
      <c r="G135" s="3"/>
    </row>
    <row r="136" spans="3:7" s="1" customFormat="1" outlineLevel="1" x14ac:dyDescent="0.2">
      <c r="C136" s="2"/>
      <c r="D136" s="15" t="s">
        <v>911</v>
      </c>
      <c r="E136" s="19" t="s">
        <v>1172</v>
      </c>
      <c r="G136" s="3"/>
    </row>
    <row r="137" spans="3:7" s="1" customFormat="1" ht="42.75" outlineLevel="1" x14ac:dyDescent="0.2">
      <c r="C137" s="2"/>
      <c r="D137" s="9" t="s">
        <v>912</v>
      </c>
      <c r="E137" s="11" t="s">
        <v>1766</v>
      </c>
      <c r="G137" s="3"/>
    </row>
    <row r="138" spans="3:7" s="1" customFormat="1" ht="58.5" outlineLevel="1" thickBot="1" x14ac:dyDescent="0.3">
      <c r="C138" s="2"/>
      <c r="D138" s="12" t="s">
        <v>913</v>
      </c>
      <c r="E138" s="14" t="s">
        <v>1767</v>
      </c>
      <c r="G138" s="3"/>
    </row>
    <row r="139" spans="3:7" s="1" customFormat="1" ht="15.75" thickTop="1" thickBot="1" x14ac:dyDescent="0.25">
      <c r="C139" s="2"/>
      <c r="D139" s="160" t="s">
        <v>1432</v>
      </c>
      <c r="E139" s="161" t="s">
        <v>69</v>
      </c>
      <c r="G139" s="3"/>
    </row>
    <row r="140" spans="3:7" s="1" customFormat="1" ht="15.75" outlineLevel="1" thickTop="1" x14ac:dyDescent="0.25">
      <c r="C140" s="2"/>
      <c r="D140" s="13" t="s">
        <v>905</v>
      </c>
      <c r="E140" s="4" t="s">
        <v>755</v>
      </c>
      <c r="G140" s="3"/>
    </row>
    <row r="141" spans="3:7" s="1" customFormat="1" ht="114.75" outlineLevel="1" x14ac:dyDescent="0.25">
      <c r="C141" s="2"/>
      <c r="D141" s="10" t="s">
        <v>906</v>
      </c>
      <c r="E141" s="6" t="s">
        <v>1072</v>
      </c>
      <c r="G141" s="3"/>
    </row>
    <row r="142" spans="3:7" s="1" customFormat="1" ht="72" outlineLevel="1" x14ac:dyDescent="0.25">
      <c r="C142" s="2"/>
      <c r="D142" s="10" t="s">
        <v>907</v>
      </c>
      <c r="E142" s="6" t="s">
        <v>1028</v>
      </c>
      <c r="G142" s="3"/>
    </row>
    <row r="143" spans="3:7" s="1" customFormat="1" ht="30" outlineLevel="1" x14ac:dyDescent="0.25">
      <c r="C143" s="2"/>
      <c r="D143" s="10" t="s">
        <v>1474</v>
      </c>
      <c r="E143" s="19" t="s">
        <v>1228</v>
      </c>
      <c r="G143" s="3"/>
    </row>
    <row r="144" spans="3:7" s="1" customFormat="1" outlineLevel="1" x14ac:dyDescent="0.2">
      <c r="C144" s="2"/>
      <c r="D144" s="9" t="s">
        <v>828</v>
      </c>
      <c r="E144" s="11" t="s">
        <v>618</v>
      </c>
      <c r="G144" s="3"/>
    </row>
    <row r="145" spans="3:7" s="1" customFormat="1" ht="30" outlineLevel="1" x14ac:dyDescent="0.25">
      <c r="C145" s="2"/>
      <c r="D145" s="10" t="s">
        <v>772</v>
      </c>
      <c r="E145" s="19" t="s">
        <v>1229</v>
      </c>
      <c r="G145" s="3"/>
    </row>
    <row r="146" spans="3:7" s="1" customFormat="1" outlineLevel="1" x14ac:dyDescent="0.2">
      <c r="C146" s="2"/>
      <c r="D146" s="9" t="s">
        <v>828</v>
      </c>
      <c r="E146" s="11" t="s">
        <v>1768</v>
      </c>
      <c r="G146" s="3"/>
    </row>
    <row r="147" spans="3:7" s="1" customFormat="1" ht="15" outlineLevel="1" x14ac:dyDescent="0.25">
      <c r="C147" s="2"/>
      <c r="D147" s="97" t="s">
        <v>908</v>
      </c>
      <c r="E147" s="6"/>
      <c r="G147" s="3"/>
    </row>
    <row r="148" spans="3:7" s="1" customFormat="1" outlineLevel="1" x14ac:dyDescent="0.2">
      <c r="C148" s="2"/>
      <c r="D148" s="15" t="s">
        <v>909</v>
      </c>
      <c r="E148" s="19" t="s">
        <v>1170</v>
      </c>
      <c r="G148" s="3"/>
    </row>
    <row r="149" spans="3:7" s="1" customFormat="1" outlineLevel="1" x14ac:dyDescent="0.2">
      <c r="C149" s="2"/>
      <c r="D149" s="15" t="s">
        <v>910</v>
      </c>
      <c r="E149" s="19" t="s">
        <v>1171</v>
      </c>
      <c r="G149" s="3"/>
    </row>
    <row r="150" spans="3:7" s="1" customFormat="1" outlineLevel="1" x14ac:dyDescent="0.2">
      <c r="C150" s="2"/>
      <c r="D150" s="15" t="s">
        <v>911</v>
      </c>
      <c r="E150" s="19" t="s">
        <v>1172</v>
      </c>
      <c r="G150" s="3"/>
    </row>
    <row r="151" spans="3:7" s="1" customFormat="1" ht="57" outlineLevel="1" x14ac:dyDescent="0.2">
      <c r="C151" s="2"/>
      <c r="D151" s="9" t="s">
        <v>912</v>
      </c>
      <c r="E151" s="11" t="s">
        <v>1771</v>
      </c>
      <c r="G151" s="3"/>
    </row>
    <row r="152" spans="3:7" s="1" customFormat="1" ht="72.75" outlineLevel="1" thickBot="1" x14ac:dyDescent="0.3">
      <c r="C152" s="2"/>
      <c r="D152" s="12" t="s">
        <v>913</v>
      </c>
      <c r="E152" s="14" t="s">
        <v>1772</v>
      </c>
      <c r="G152" s="3"/>
    </row>
    <row r="153" spans="3:7" s="1" customFormat="1" ht="15" thickTop="1" x14ac:dyDescent="0.2">
      <c r="C153" s="2"/>
      <c r="D153" s="22"/>
      <c r="E153" s="23"/>
      <c r="G153" s="3"/>
    </row>
    <row r="159" spans="3:7" s="1" customFormat="1" x14ac:dyDescent="0.2">
      <c r="C159" s="2"/>
      <c r="D159" s="2"/>
      <c r="E159" s="8"/>
      <c r="G159" s="3"/>
    </row>
    <row r="160" spans="3:7" s="1" customFormat="1" x14ac:dyDescent="0.2">
      <c r="C160" s="2"/>
      <c r="D160" s="2"/>
      <c r="E160" s="8"/>
      <c r="G160" s="3"/>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0BD05A2D-C044-43A6-8680-B38902F5D576}"/>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E7411-BAF0-479A-9B3D-4C20DA751543}">
  <sheetPr codeName="Tabelle78">
    <outlinePr summaryBelow="0"/>
  </sheetPr>
  <dimension ref="A1:EY133"/>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186</v>
      </c>
      <c r="G1" s="111" t="s">
        <v>915</v>
      </c>
    </row>
    <row r="2" spans="3:8" s="1" customFormat="1" ht="29.25" thickTop="1" thickBot="1" x14ac:dyDescent="0.45">
      <c r="C2" s="2"/>
      <c r="D2" s="165" t="s">
        <v>815</v>
      </c>
      <c r="E2" s="166"/>
      <c r="G2" s="3"/>
    </row>
    <row r="3" spans="3:8" s="1" customFormat="1" ht="228.95" customHeight="1" outlineLevel="1" thickTop="1" x14ac:dyDescent="0.25">
      <c r="C3" s="2"/>
      <c r="D3" s="13" t="s">
        <v>816</v>
      </c>
      <c r="E3" s="4" t="s">
        <v>1694</v>
      </c>
      <c r="G3" s="3"/>
      <c r="H3" s="5"/>
    </row>
    <row r="4" spans="3:8" s="1" customFormat="1" ht="15" outlineLevel="1" x14ac:dyDescent="0.25">
      <c r="C4" s="2"/>
      <c r="D4" s="10" t="s">
        <v>817</v>
      </c>
      <c r="E4" s="6" t="s">
        <v>1230</v>
      </c>
      <c r="G4" s="3"/>
    </row>
    <row r="5" spans="3:8" s="1" customFormat="1" ht="15" outlineLevel="1" x14ac:dyDescent="0.25">
      <c r="C5" s="2"/>
      <c r="D5" s="10" t="s">
        <v>721</v>
      </c>
      <c r="E5" s="6" t="s">
        <v>103</v>
      </c>
      <c r="G5" s="3"/>
    </row>
    <row r="6" spans="3:8" s="1" customFormat="1" ht="15" outlineLevel="1" x14ac:dyDescent="0.25">
      <c r="C6" s="2"/>
      <c r="D6" s="10" t="s">
        <v>712</v>
      </c>
      <c r="E6" s="6" t="s">
        <v>104</v>
      </c>
      <c r="G6" s="3"/>
    </row>
    <row r="7" spans="3:8" s="1" customFormat="1" ht="15" outlineLevel="1" x14ac:dyDescent="0.25">
      <c r="C7" s="2"/>
      <c r="D7" s="10" t="s">
        <v>738</v>
      </c>
      <c r="E7" s="6" t="s">
        <v>105</v>
      </c>
      <c r="G7" s="3"/>
    </row>
    <row r="8" spans="3:8" s="1" customFormat="1" ht="15" outlineLevel="1" x14ac:dyDescent="0.25">
      <c r="C8" s="2"/>
      <c r="D8" s="10" t="s">
        <v>737</v>
      </c>
      <c r="E8" s="6" t="s">
        <v>106</v>
      </c>
      <c r="G8" s="3"/>
    </row>
    <row r="9" spans="3:8" s="1" customFormat="1" ht="157.5" outlineLevel="1" x14ac:dyDescent="0.25">
      <c r="C9" s="2"/>
      <c r="D9" s="10" t="s">
        <v>818</v>
      </c>
      <c r="E9" s="6" t="s">
        <v>705</v>
      </c>
      <c r="G9" s="3"/>
    </row>
    <row r="10" spans="3:8" s="1" customFormat="1" outlineLevel="1" x14ac:dyDescent="0.2">
      <c r="C10" s="2"/>
      <c r="D10" s="72" t="s">
        <v>819</v>
      </c>
      <c r="E10" s="55"/>
      <c r="G10" s="3"/>
    </row>
    <row r="11" spans="3:8" s="1" customFormat="1" ht="60" outlineLevel="1" x14ac:dyDescent="0.25">
      <c r="C11" s="2"/>
      <c r="D11" s="10" t="s">
        <v>820</v>
      </c>
      <c r="E11" s="6">
        <v>300</v>
      </c>
      <c r="G11" s="3"/>
    </row>
    <row r="12" spans="3:8" s="1" customFormat="1" ht="28.5" outlineLevel="1" x14ac:dyDescent="0.2">
      <c r="C12" s="2"/>
      <c r="D12" s="15" t="s">
        <v>821</v>
      </c>
      <c r="E12" s="27">
        <v>300</v>
      </c>
      <c r="G12" s="3"/>
    </row>
    <row r="13" spans="3:8" s="1" customFormat="1" ht="28.5" outlineLevel="1" x14ac:dyDescent="0.2">
      <c r="C13" s="2"/>
      <c r="D13" s="15" t="s">
        <v>822</v>
      </c>
      <c r="E13" s="27">
        <v>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767</v>
      </c>
      <c r="G18" s="3"/>
    </row>
    <row r="19" spans="3:7" s="1" customFormat="1" ht="15" outlineLevel="1" x14ac:dyDescent="0.25">
      <c r="C19" s="2"/>
      <c r="D19" s="10" t="s">
        <v>827</v>
      </c>
      <c r="E19" s="6" t="s">
        <v>735</v>
      </c>
      <c r="G19" s="3"/>
    </row>
    <row r="20" spans="3:7" s="1" customFormat="1" ht="28.5" outlineLevel="1" x14ac:dyDescent="0.2">
      <c r="C20" s="2"/>
      <c r="D20" s="9" t="s">
        <v>828</v>
      </c>
      <c r="E20" s="11" t="s">
        <v>1690</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1691</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v>999</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1695</v>
      </c>
      <c r="G29" s="3"/>
    </row>
    <row r="30" spans="3:7" s="1" customFormat="1" ht="30" outlineLevel="1" x14ac:dyDescent="0.25">
      <c r="C30" s="2"/>
      <c r="D30" s="10" t="s">
        <v>836</v>
      </c>
      <c r="E30" s="6" t="s">
        <v>108</v>
      </c>
      <c r="G30" s="3"/>
    </row>
    <row r="31" spans="3:7" s="1" customFormat="1" ht="45"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100.5" outlineLevel="1" thickBot="1" x14ac:dyDescent="0.25">
      <c r="C34" s="2"/>
      <c r="D34" s="16" t="s">
        <v>840</v>
      </c>
      <c r="E34" s="7" t="s">
        <v>1101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15" outlineLevel="1" x14ac:dyDescent="0.25">
      <c r="C38" s="2"/>
      <c r="D38" s="10" t="s">
        <v>845</v>
      </c>
      <c r="E38" s="6" t="s">
        <v>729</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719</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728</v>
      </c>
      <c r="G47" s="3"/>
    </row>
    <row r="48" spans="3:7" s="1" customFormat="1" ht="15.75" outlineLevel="1" thickBot="1" x14ac:dyDescent="0.3">
      <c r="C48" s="2"/>
      <c r="D48" s="12" t="s">
        <v>767</v>
      </c>
      <c r="E48" s="7" t="s">
        <v>728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728</v>
      </c>
      <c r="G50" s="3"/>
    </row>
    <row r="51" spans="3:7" s="1" customFormat="1" ht="30.75" outlineLevel="1" thickBot="1" x14ac:dyDescent="0.3">
      <c r="C51" s="2"/>
      <c r="D51" s="12" t="s">
        <v>770</v>
      </c>
      <c r="E51" s="7" t="s">
        <v>728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728</v>
      </c>
      <c r="G53" s="3"/>
    </row>
    <row r="54" spans="3:7" s="1" customFormat="1" ht="28.5" outlineLevel="1" x14ac:dyDescent="0.2">
      <c r="C54" s="2"/>
      <c r="D54" s="15" t="s">
        <v>856</v>
      </c>
      <c r="E54" s="27" t="s">
        <v>727</v>
      </c>
      <c r="G54" s="3"/>
    </row>
    <row r="55" spans="3:7" s="1" customFormat="1" ht="28.5" outlineLevel="1" x14ac:dyDescent="0.2">
      <c r="C55" s="2"/>
      <c r="D55" s="15" t="s">
        <v>857</v>
      </c>
      <c r="E55" s="27" t="s">
        <v>727</v>
      </c>
      <c r="G55" s="3"/>
    </row>
    <row r="56" spans="3:7" s="1" customFormat="1" outlineLevel="1" x14ac:dyDescent="0.2">
      <c r="C56" s="2"/>
      <c r="D56" s="15" t="s">
        <v>858</v>
      </c>
      <c r="E56" s="27" t="s">
        <v>727</v>
      </c>
      <c r="G56" s="3"/>
    </row>
    <row r="57" spans="3:7" s="1" customFormat="1" ht="28.5" outlineLevel="1" x14ac:dyDescent="0.2">
      <c r="C57" s="2"/>
      <c r="D57" s="15" t="s">
        <v>859</v>
      </c>
      <c r="E57" s="27" t="s">
        <v>728</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1231</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728</v>
      </c>
      <c r="F64" s="18"/>
      <c r="G64" s="3"/>
    </row>
    <row r="65" spans="3:7" s="1" customFormat="1" ht="15.75" outlineLevel="1" thickBot="1" x14ac:dyDescent="0.3">
      <c r="C65" s="2"/>
      <c r="D65" s="12" t="s">
        <v>4</v>
      </c>
      <c r="E65" s="7" t="s">
        <v>728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716</v>
      </c>
      <c r="G72" s="3"/>
    </row>
    <row r="73" spans="3:7" s="1" customFormat="1" ht="30" outlineLevel="1" x14ac:dyDescent="0.25">
      <c r="C73" s="2"/>
      <c r="D73" s="10" t="s">
        <v>867</v>
      </c>
      <c r="E73" s="6" t="s">
        <v>734</v>
      </c>
      <c r="G73" s="3"/>
    </row>
    <row r="74" spans="3:7" s="1" customFormat="1" ht="15" outlineLevel="1" x14ac:dyDescent="0.25">
      <c r="C74" s="2"/>
      <c r="D74" s="10" t="s">
        <v>868</v>
      </c>
      <c r="E74" s="6" t="s">
        <v>734</v>
      </c>
      <c r="G74" s="3"/>
    </row>
    <row r="75" spans="3:7" s="1" customFormat="1" ht="57.75" outlineLevel="1" x14ac:dyDescent="0.25">
      <c r="C75" s="2"/>
      <c r="D75" s="10" t="s">
        <v>869</v>
      </c>
      <c r="E75" s="6" t="s">
        <v>1112</v>
      </c>
      <c r="G75" s="3"/>
    </row>
    <row r="76" spans="3:7" s="1" customFormat="1" ht="30" outlineLevel="1" x14ac:dyDescent="0.25">
      <c r="C76" s="2"/>
      <c r="D76" s="10" t="s">
        <v>870</v>
      </c>
      <c r="E76" s="6" t="s">
        <v>1186</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44.25" outlineLevel="1" thickTop="1" x14ac:dyDescent="0.25">
      <c r="C79" s="2"/>
      <c r="D79" s="13" t="s">
        <v>873</v>
      </c>
      <c r="E79" s="4" t="s">
        <v>936</v>
      </c>
      <c r="G79" s="3"/>
    </row>
    <row r="80" spans="3:7" s="1" customFormat="1" outlineLevel="1" x14ac:dyDescent="0.2">
      <c r="C80" s="2"/>
      <c r="D80" s="15" t="s">
        <v>874</v>
      </c>
      <c r="E80" s="27" t="s">
        <v>434</v>
      </c>
      <c r="G80" s="3"/>
    </row>
    <row r="81" spans="3:7" s="1" customFormat="1" ht="30.75" outlineLevel="1" thickBot="1" x14ac:dyDescent="0.3">
      <c r="C81" s="2"/>
      <c r="D81" s="12" t="s">
        <v>875</v>
      </c>
      <c r="E81" s="56" t="s">
        <v>449</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719</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728</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782</v>
      </c>
      <c r="G90" s="3"/>
    </row>
    <row r="91" spans="3:7" s="1" customFormat="1" ht="43.5" outlineLevel="1" x14ac:dyDescent="0.25">
      <c r="C91" s="2"/>
      <c r="D91" s="10" t="s">
        <v>881</v>
      </c>
      <c r="E91" s="6" t="s">
        <v>715</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720</v>
      </c>
      <c r="G95" s="3"/>
    </row>
    <row r="96" spans="3:7" s="1" customFormat="1" ht="15" outlineLevel="1" x14ac:dyDescent="0.25">
      <c r="C96" s="2"/>
      <c r="D96" s="10" t="s">
        <v>884</v>
      </c>
      <c r="E96" s="6" t="s">
        <v>720</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719</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719</v>
      </c>
      <c r="G103" s="3"/>
    </row>
    <row r="104" spans="3:7" s="1" customFormat="1" ht="30.75" outlineLevel="1" thickBot="1" x14ac:dyDescent="0.3">
      <c r="C104" s="2"/>
      <c r="D104" s="12" t="s">
        <v>757</v>
      </c>
      <c r="E104" s="7" t="s">
        <v>718</v>
      </c>
      <c r="G104" s="3"/>
    </row>
    <row r="105" spans="3:7" s="1" customFormat="1" ht="19.5" thickTop="1" thickBot="1" x14ac:dyDescent="0.25">
      <c r="C105" s="2"/>
      <c r="D105" s="160" t="s">
        <v>861</v>
      </c>
      <c r="E105" s="161"/>
      <c r="G105" s="3"/>
    </row>
    <row r="106" spans="3:7" s="1" customFormat="1" ht="16.5" thickTop="1" thickBot="1" x14ac:dyDescent="0.3">
      <c r="C106" s="2"/>
      <c r="D106" s="46"/>
      <c r="E106" s="47" t="s">
        <v>1231</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728</v>
      </c>
      <c r="G110" s="3"/>
    </row>
    <row r="111" spans="3:7" s="1" customFormat="1" ht="75.75" outlineLevel="1" thickBot="1" x14ac:dyDescent="0.3">
      <c r="C111" s="2"/>
      <c r="D111" s="12" t="s">
        <v>892</v>
      </c>
      <c r="E111" s="7" t="s">
        <v>728</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719</v>
      </c>
      <c r="G113" s="3"/>
    </row>
    <row r="114" spans="3:7" s="1" customFormat="1" ht="45.75" outlineLevel="1" thickBot="1" x14ac:dyDescent="0.3">
      <c r="C114" s="2"/>
      <c r="D114" s="12" t="s">
        <v>895</v>
      </c>
      <c r="E114" s="7" t="s">
        <v>719</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15.75" outlineLevel="1" thickTop="1" x14ac:dyDescent="0.25">
      <c r="C118" s="2"/>
      <c r="D118" s="13" t="s">
        <v>898</v>
      </c>
      <c r="E118" s="4" t="s">
        <v>746</v>
      </c>
      <c r="G118" s="3"/>
    </row>
    <row r="119" spans="3:7" s="1" customFormat="1" ht="15.75" outlineLevel="1" thickBot="1" x14ac:dyDescent="0.3">
      <c r="C119" s="2"/>
      <c r="D119" s="12" t="s">
        <v>899</v>
      </c>
      <c r="E119" s="7" t="s">
        <v>748</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1216</v>
      </c>
      <c r="G121" s="3"/>
    </row>
    <row r="122" spans="3:7" s="1" customFormat="1" ht="42.75" outlineLevel="1" x14ac:dyDescent="0.2">
      <c r="C122" s="2"/>
      <c r="D122" s="15" t="s">
        <v>902</v>
      </c>
      <c r="E122" s="6" t="s">
        <v>1165</v>
      </c>
      <c r="G122" s="3"/>
    </row>
    <row r="123" spans="3:7" s="1" customFormat="1" ht="42.75" outlineLevel="1" x14ac:dyDescent="0.2">
      <c r="C123" s="2"/>
      <c r="D123" s="15" t="s">
        <v>903</v>
      </c>
      <c r="E123" s="6" t="s">
        <v>1179</v>
      </c>
      <c r="G123" s="3"/>
    </row>
    <row r="124" spans="3:7" s="1" customFormat="1" ht="43.5" outlineLevel="1" thickBot="1" x14ac:dyDescent="0.25">
      <c r="C124" s="2"/>
      <c r="D124" s="16" t="s">
        <v>904</v>
      </c>
      <c r="E124" s="7" t="s">
        <v>1167</v>
      </c>
      <c r="G124" s="3"/>
    </row>
    <row r="125" spans="3:7" s="1" customFormat="1" ht="15.75" thickTop="1" thickBot="1" x14ac:dyDescent="0.25">
      <c r="C125" s="2"/>
      <c r="D125" s="160" t="s">
        <v>1472</v>
      </c>
      <c r="E125" s="161">
        <v>0</v>
      </c>
      <c r="G125" s="3"/>
    </row>
    <row r="126" spans="3:7" s="1" customFormat="1" ht="15" thickTop="1" x14ac:dyDescent="0.2">
      <c r="C126" s="2"/>
      <c r="D126" s="22"/>
      <c r="E126" s="23"/>
      <c r="G126" s="3"/>
    </row>
    <row r="132" spans="3:7" s="1" customFormat="1" x14ac:dyDescent="0.2">
      <c r="C132" s="2"/>
      <c r="D132" s="2"/>
      <c r="E132" s="8"/>
      <c r="G132" s="3"/>
    </row>
    <row r="133" spans="3:7" s="1" customFormat="1" x14ac:dyDescent="0.2">
      <c r="C133" s="2"/>
      <c r="D133" s="2"/>
      <c r="E133" s="8"/>
      <c r="G133"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D8895FF5-2396-448F-B472-AF31A1B911DB}"/>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FC83B-07D3-4F8B-817E-66737165E2E4}">
  <sheetPr codeName="Tabelle79">
    <outlinePr summaryBelow="0"/>
  </sheetPr>
  <dimension ref="A1:EY16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30</v>
      </c>
      <c r="G1" s="111" t="s">
        <v>915</v>
      </c>
    </row>
    <row r="2" spans="3:8" s="1" customFormat="1" ht="29.25" thickTop="1" thickBot="1" x14ac:dyDescent="0.45">
      <c r="C2" s="2"/>
      <c r="D2" s="165" t="s">
        <v>815</v>
      </c>
      <c r="E2" s="166"/>
      <c r="G2" s="3"/>
    </row>
    <row r="3" spans="3:8" s="1" customFormat="1" ht="158.25" outlineLevel="1" thickTop="1" x14ac:dyDescent="0.25">
      <c r="C3" s="2"/>
      <c r="D3" s="13" t="s">
        <v>816</v>
      </c>
      <c r="E3" s="4" t="s">
        <v>1372</v>
      </c>
      <c r="G3" s="3"/>
      <c r="H3" s="5"/>
    </row>
    <row r="4" spans="3:8" s="1" customFormat="1" ht="15" outlineLevel="1" x14ac:dyDescent="0.25">
      <c r="C4" s="2"/>
      <c r="D4" s="10" t="s">
        <v>817</v>
      </c>
      <c r="E4" s="6" t="s">
        <v>1232</v>
      </c>
      <c r="G4" s="3"/>
    </row>
    <row r="5" spans="3:8" s="1" customFormat="1" ht="15" outlineLevel="1" x14ac:dyDescent="0.25">
      <c r="C5" s="2"/>
      <c r="D5" s="10" t="s">
        <v>721</v>
      </c>
      <c r="E5" s="6" t="s">
        <v>31</v>
      </c>
      <c r="G5" s="3"/>
    </row>
    <row r="6" spans="3:8" s="1" customFormat="1" ht="15" outlineLevel="1" x14ac:dyDescent="0.25">
      <c r="C6" s="2"/>
      <c r="D6" s="10" t="s">
        <v>712</v>
      </c>
      <c r="E6" s="6" t="s">
        <v>32</v>
      </c>
      <c r="G6" s="3"/>
    </row>
    <row r="7" spans="3:8" s="1" customFormat="1" ht="15" outlineLevel="1" x14ac:dyDescent="0.25">
      <c r="C7" s="2"/>
      <c r="D7" s="10" t="s">
        <v>738</v>
      </c>
      <c r="E7" s="6" t="s">
        <v>33</v>
      </c>
      <c r="G7" s="3"/>
    </row>
    <row r="8" spans="3:8" s="1" customFormat="1" ht="15" outlineLevel="1" x14ac:dyDescent="0.25">
      <c r="C8" s="2"/>
      <c r="D8" s="10" t="s">
        <v>737</v>
      </c>
      <c r="E8" s="6" t="s">
        <v>355</v>
      </c>
      <c r="G8" s="3"/>
    </row>
    <row r="9" spans="3:8" s="1" customFormat="1" ht="30" outlineLevel="1" x14ac:dyDescent="0.25">
      <c r="C9" s="2"/>
      <c r="D9" s="10" t="s">
        <v>818</v>
      </c>
      <c r="E9" s="6" t="s">
        <v>922</v>
      </c>
      <c r="G9" s="3"/>
    </row>
    <row r="10" spans="3:8" s="1" customFormat="1" outlineLevel="1" x14ac:dyDescent="0.2">
      <c r="C10" s="2"/>
      <c r="D10" s="72" t="s">
        <v>819</v>
      </c>
      <c r="E10" s="55" t="s">
        <v>254</v>
      </c>
      <c r="G10" s="3"/>
    </row>
    <row r="11" spans="3:8" s="1" customFormat="1" ht="60" outlineLevel="1" x14ac:dyDescent="0.25">
      <c r="C11" s="2"/>
      <c r="D11" s="10" t="s">
        <v>820</v>
      </c>
      <c r="E11" s="6">
        <v>320</v>
      </c>
      <c r="G11" s="3"/>
    </row>
    <row r="12" spans="3:8" s="1" customFormat="1" ht="28.5" outlineLevel="1" x14ac:dyDescent="0.2">
      <c r="C12" s="2"/>
      <c r="D12" s="15" t="s">
        <v>821</v>
      </c>
      <c r="E12" s="27">
        <v>320</v>
      </c>
      <c r="G12" s="3"/>
    </row>
    <row r="13" spans="3:8" s="1" customFormat="1" ht="28.5" outlineLevel="1" x14ac:dyDescent="0.2">
      <c r="C13" s="2"/>
      <c r="D13" s="15" t="s">
        <v>822</v>
      </c>
      <c r="E13" s="27">
        <v>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740</v>
      </c>
      <c r="G18" s="3"/>
    </row>
    <row r="19" spans="3:7" s="1" customFormat="1" ht="15" outlineLevel="1" x14ac:dyDescent="0.25">
      <c r="C19" s="2"/>
      <c r="D19" s="10" t="s">
        <v>827</v>
      </c>
      <c r="E19" s="6" t="s">
        <v>735</v>
      </c>
      <c r="G19" s="3"/>
    </row>
    <row r="20" spans="3:7" s="1" customFormat="1" outlineLevel="1" x14ac:dyDescent="0.2">
      <c r="C20" s="2"/>
      <c r="D20" s="9" t="s">
        <v>828</v>
      </c>
      <c r="E20" s="11" t="s">
        <v>254</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v>200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734</v>
      </c>
      <c r="G29" s="3"/>
    </row>
    <row r="30" spans="3:7" s="1" customFormat="1" ht="30" outlineLevel="1" x14ac:dyDescent="0.25">
      <c r="C30" s="2"/>
      <c r="D30" s="10" t="s">
        <v>836</v>
      </c>
      <c r="E30" s="6" t="s">
        <v>37</v>
      </c>
      <c r="G30" s="3"/>
    </row>
    <row r="31" spans="3:7" s="1" customFormat="1" ht="45" outlineLevel="1" x14ac:dyDescent="0.25">
      <c r="C31" s="2"/>
      <c r="D31" s="10" t="s">
        <v>837</v>
      </c>
      <c r="E31" s="6" t="s">
        <v>742</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57.75" outlineLevel="1" thickBot="1" x14ac:dyDescent="0.25">
      <c r="C34" s="2"/>
      <c r="D34" s="16" t="s">
        <v>840</v>
      </c>
      <c r="E34" s="7" t="s">
        <v>1106</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15" outlineLevel="1" x14ac:dyDescent="0.25">
      <c r="C38" s="2"/>
      <c r="D38" s="10" t="s">
        <v>845</v>
      </c>
      <c r="E38" s="6" t="s">
        <v>730</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728</v>
      </c>
      <c r="G42" s="3"/>
    </row>
    <row r="43" spans="3:7" s="1" customFormat="1" ht="15" outlineLevel="1" x14ac:dyDescent="0.25">
      <c r="C43" s="2"/>
      <c r="D43" s="10" t="s">
        <v>850</v>
      </c>
      <c r="E43" s="6" t="s">
        <v>718</v>
      </c>
      <c r="G43" s="3"/>
    </row>
    <row r="44" spans="3:7" s="1" customFormat="1" ht="15" outlineLevel="1" x14ac:dyDescent="0.25">
      <c r="C44" s="2"/>
      <c r="D44" s="10" t="s">
        <v>851</v>
      </c>
      <c r="E44" s="6" t="s">
        <v>718</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728</v>
      </c>
      <c r="G53" s="3"/>
    </row>
    <row r="54" spans="3:7" s="1" customFormat="1" ht="28.5" outlineLevel="1" x14ac:dyDescent="0.2">
      <c r="C54" s="2"/>
      <c r="D54" s="15" t="s">
        <v>856</v>
      </c>
      <c r="E54" s="27" t="s">
        <v>727</v>
      </c>
      <c r="G54" s="3"/>
    </row>
    <row r="55" spans="3:7" s="1" customFormat="1" ht="28.5" outlineLevel="1" x14ac:dyDescent="0.2">
      <c r="C55" s="2"/>
      <c r="D55" s="15" t="s">
        <v>857</v>
      </c>
      <c r="E55" s="27" t="s">
        <v>728</v>
      </c>
      <c r="G55" s="3"/>
    </row>
    <row r="56" spans="3:7" s="1" customFormat="1" outlineLevel="1" x14ac:dyDescent="0.2">
      <c r="C56" s="2"/>
      <c r="D56" s="15" t="s">
        <v>858</v>
      </c>
      <c r="E56" s="27" t="s">
        <v>718</v>
      </c>
      <c r="G56" s="3"/>
    </row>
    <row r="57" spans="3:7" s="1" customFormat="1" ht="28.5" outlineLevel="1" x14ac:dyDescent="0.2">
      <c r="C57" s="2"/>
      <c r="D57" s="15" t="s">
        <v>859</v>
      </c>
      <c r="E57" s="27" t="s">
        <v>728</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1231</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776</v>
      </c>
      <c r="G73" s="3"/>
    </row>
    <row r="74" spans="3:7" s="1" customFormat="1" ht="15" outlineLevel="1" x14ac:dyDescent="0.25">
      <c r="C74" s="2"/>
      <c r="D74" s="10" t="s">
        <v>868</v>
      </c>
      <c r="E74" s="6" t="s">
        <v>778</v>
      </c>
      <c r="G74" s="3"/>
    </row>
    <row r="75" spans="3:7" s="1" customFormat="1" ht="30" outlineLevel="1" x14ac:dyDescent="0.25">
      <c r="C75" s="2"/>
      <c r="D75" s="10" t="s">
        <v>869</v>
      </c>
      <c r="E75" s="6" t="s">
        <v>925</v>
      </c>
      <c r="G75" s="3"/>
    </row>
    <row r="76" spans="3:7" s="1" customFormat="1" ht="30" outlineLevel="1" x14ac:dyDescent="0.25">
      <c r="C76" s="2"/>
      <c r="D76" s="10" t="s">
        <v>870</v>
      </c>
      <c r="E76" s="6" t="s">
        <v>1195</v>
      </c>
      <c r="G76" s="164"/>
    </row>
    <row r="77" spans="3:7" s="1" customFormat="1" ht="15" outlineLevel="1" thickBot="1" x14ac:dyDescent="0.25">
      <c r="C77" s="2"/>
      <c r="D77" s="44" t="s">
        <v>871</v>
      </c>
      <c r="E77" s="45" t="s">
        <v>421</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724</v>
      </c>
      <c r="G79" s="3"/>
    </row>
    <row r="80" spans="3:7" s="1" customFormat="1" outlineLevel="1" x14ac:dyDescent="0.2">
      <c r="C80" s="2"/>
      <c r="D80" s="15" t="s">
        <v>874</v>
      </c>
      <c r="E80" s="27" t="s">
        <v>432</v>
      </c>
      <c r="G80" s="3"/>
    </row>
    <row r="81" spans="3:7" s="1" customFormat="1" ht="30.75" outlineLevel="1" thickBot="1" x14ac:dyDescent="0.3">
      <c r="C81" s="2"/>
      <c r="D81" s="12" t="s">
        <v>875</v>
      </c>
      <c r="E81" s="56" t="s">
        <v>450</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728</v>
      </c>
      <c r="G83" s="3"/>
    </row>
    <row r="84" spans="3:7" s="1" customFormat="1" ht="30" outlineLevel="1" x14ac:dyDescent="0.25">
      <c r="C84" s="2"/>
      <c r="D84" s="10" t="s">
        <v>758</v>
      </c>
      <c r="E84" s="6" t="s">
        <v>728</v>
      </c>
      <c r="G84" s="3"/>
    </row>
    <row r="85" spans="3:7" s="1" customFormat="1" ht="60" outlineLevel="1" x14ac:dyDescent="0.25">
      <c r="C85" s="2"/>
      <c r="D85" s="10" t="s">
        <v>765</v>
      </c>
      <c r="E85" s="6" t="s">
        <v>728</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728</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1</v>
      </c>
      <c r="G90" s="3"/>
    </row>
    <row r="91" spans="3:7" s="1" customFormat="1" ht="43.5" outlineLevel="1" x14ac:dyDescent="0.25">
      <c r="C91" s="2"/>
      <c r="D91" s="10" t="s">
        <v>881</v>
      </c>
      <c r="E91" s="6" t="s">
        <v>714</v>
      </c>
      <c r="G91" s="3"/>
    </row>
    <row r="92" spans="3:7" s="1" customFormat="1" ht="15" outlineLevel="1" x14ac:dyDescent="0.25">
      <c r="C92" s="2"/>
      <c r="D92" s="10" t="s">
        <v>878</v>
      </c>
      <c r="E92" s="6" t="s">
        <v>648</v>
      </c>
      <c r="G92" s="3"/>
    </row>
    <row r="93" spans="3:7" s="1" customFormat="1" ht="15" outlineLevel="1" thickBot="1" x14ac:dyDescent="0.25">
      <c r="C93" s="2"/>
      <c r="D93" s="20" t="s">
        <v>828</v>
      </c>
      <c r="E93" s="14" t="s">
        <v>648</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719</v>
      </c>
      <c r="G95" s="3"/>
    </row>
    <row r="96" spans="3:7" s="1" customFormat="1" ht="15" outlineLevel="1" x14ac:dyDescent="0.25">
      <c r="C96" s="2"/>
      <c r="D96" s="10" t="s">
        <v>884</v>
      </c>
      <c r="E96" s="6" t="s">
        <v>718</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719</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719</v>
      </c>
      <c r="G103" s="3"/>
    </row>
    <row r="104" spans="3:7" s="1" customFormat="1" ht="30.75" outlineLevel="1" thickBot="1" x14ac:dyDescent="0.3">
      <c r="C104" s="2"/>
      <c r="D104" s="12" t="s">
        <v>757</v>
      </c>
      <c r="E104" s="7" t="s">
        <v>728</v>
      </c>
      <c r="G104" s="3"/>
    </row>
    <row r="105" spans="3:7" s="1" customFormat="1" ht="19.5" thickTop="1" thickBot="1" x14ac:dyDescent="0.25">
      <c r="C105" s="2"/>
      <c r="D105" s="160" t="s">
        <v>861</v>
      </c>
      <c r="E105" s="161"/>
      <c r="G105" s="3"/>
    </row>
    <row r="106" spans="3:7" s="1" customFormat="1" ht="16.5" thickTop="1" thickBot="1" x14ac:dyDescent="0.3">
      <c r="C106" s="2"/>
      <c r="D106" s="46"/>
      <c r="E106" s="47" t="s">
        <v>1231</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719</v>
      </c>
      <c r="G110" s="3"/>
    </row>
    <row r="111" spans="3:7" s="1" customFormat="1" ht="75.75" outlineLevel="1" thickBot="1" x14ac:dyDescent="0.3">
      <c r="C111" s="2"/>
      <c r="D111" s="12" t="s">
        <v>892</v>
      </c>
      <c r="E111" s="7" t="s">
        <v>719</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728</v>
      </c>
      <c r="G113" s="3"/>
    </row>
    <row r="114" spans="3:7" s="1" customFormat="1" ht="45.75" outlineLevel="1" thickBot="1" x14ac:dyDescent="0.3">
      <c r="C114" s="2"/>
      <c r="D114" s="12" t="s">
        <v>895</v>
      </c>
      <c r="E114" s="7" t="s">
        <v>728</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30" outlineLevel="1" thickTop="1" x14ac:dyDescent="0.25">
      <c r="C118" s="2"/>
      <c r="D118" s="13" t="s">
        <v>898</v>
      </c>
      <c r="E118" s="4" t="s">
        <v>1130</v>
      </c>
      <c r="G118" s="3"/>
    </row>
    <row r="119" spans="3:7" s="1" customFormat="1" ht="30" outlineLevel="1" thickBot="1" x14ac:dyDescent="0.3">
      <c r="C119" s="2"/>
      <c r="D119" s="12" t="s">
        <v>899</v>
      </c>
      <c r="E119" s="7" t="s">
        <v>975</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1216</v>
      </c>
      <c r="G121" s="3"/>
    </row>
    <row r="122" spans="3:7" s="1" customFormat="1" ht="42.75" outlineLevel="1" x14ac:dyDescent="0.2">
      <c r="C122" s="2"/>
      <c r="D122" s="15" t="s">
        <v>902</v>
      </c>
      <c r="E122" s="6" t="s">
        <v>1167</v>
      </c>
      <c r="G122" s="3"/>
    </row>
    <row r="123" spans="3:7" s="1" customFormat="1" ht="42.75" outlineLevel="1" x14ac:dyDescent="0.2">
      <c r="C123" s="2"/>
      <c r="D123" s="15" t="s">
        <v>903</v>
      </c>
      <c r="E123" s="6" t="s">
        <v>1167</v>
      </c>
      <c r="G123" s="3"/>
    </row>
    <row r="124" spans="3:7" s="1" customFormat="1" ht="43.5" outlineLevel="1" thickBot="1" x14ac:dyDescent="0.25">
      <c r="C124" s="2"/>
      <c r="D124" s="16" t="s">
        <v>904</v>
      </c>
      <c r="E124" s="7" t="s">
        <v>1167</v>
      </c>
      <c r="G124" s="3"/>
    </row>
    <row r="125" spans="3:7" s="1" customFormat="1" ht="15.75" thickTop="1" thickBot="1" x14ac:dyDescent="0.25">
      <c r="C125" s="2"/>
      <c r="D125" s="160" t="s">
        <v>1433</v>
      </c>
      <c r="E125" s="161" t="s">
        <v>35</v>
      </c>
      <c r="G125" s="3"/>
    </row>
    <row r="126" spans="3:7" s="1" customFormat="1" ht="30" outlineLevel="1" thickTop="1" x14ac:dyDescent="0.25">
      <c r="C126" s="2"/>
      <c r="D126" s="13" t="s">
        <v>905</v>
      </c>
      <c r="E126" s="4" t="s">
        <v>752</v>
      </c>
      <c r="G126" s="3"/>
    </row>
    <row r="127" spans="3:7" s="1" customFormat="1" ht="100.5" outlineLevel="1" x14ac:dyDescent="0.25">
      <c r="C127" s="2"/>
      <c r="D127" s="10" t="s">
        <v>906</v>
      </c>
      <c r="E127" s="6" t="s">
        <v>992</v>
      </c>
      <c r="G127" s="3"/>
    </row>
    <row r="128" spans="3:7" s="1" customFormat="1" ht="86.25" outlineLevel="1" x14ac:dyDescent="0.25">
      <c r="C128" s="2"/>
      <c r="D128" s="10" t="s">
        <v>907</v>
      </c>
      <c r="E128" s="6" t="s">
        <v>1029</v>
      </c>
      <c r="G128" s="3"/>
    </row>
    <row r="129" spans="3:7" s="1" customFormat="1" ht="30" outlineLevel="1" x14ac:dyDescent="0.25">
      <c r="C129" s="2"/>
      <c r="D129" s="10" t="s">
        <v>1474</v>
      </c>
      <c r="E129" s="19" t="s">
        <v>1233</v>
      </c>
      <c r="G129" s="3"/>
    </row>
    <row r="130" spans="3:7" s="1" customFormat="1" outlineLevel="1" x14ac:dyDescent="0.2">
      <c r="C130" s="2"/>
      <c r="D130" s="9" t="s">
        <v>828</v>
      </c>
      <c r="E130" s="11" t="s">
        <v>559</v>
      </c>
      <c r="G130" s="3"/>
    </row>
    <row r="131" spans="3:7" s="1" customFormat="1" ht="30" outlineLevel="1" x14ac:dyDescent="0.25">
      <c r="C131" s="2"/>
      <c r="D131" s="10" t="s">
        <v>772</v>
      </c>
      <c r="E131" s="19" t="s">
        <v>1234</v>
      </c>
      <c r="G131" s="3"/>
    </row>
    <row r="132" spans="3:7" s="1" customFormat="1" outlineLevel="1" x14ac:dyDescent="0.2">
      <c r="C132" s="2"/>
      <c r="D132" s="9" t="s">
        <v>828</v>
      </c>
      <c r="E132" s="11" t="s">
        <v>582</v>
      </c>
      <c r="G132" s="3"/>
    </row>
    <row r="133" spans="3:7" s="1" customFormat="1" ht="15" outlineLevel="1" x14ac:dyDescent="0.25">
      <c r="C133" s="2"/>
      <c r="D133" s="97" t="s">
        <v>908</v>
      </c>
      <c r="E133" s="6"/>
      <c r="G133" s="3"/>
    </row>
    <row r="134" spans="3:7" s="1" customFormat="1" outlineLevel="1" x14ac:dyDescent="0.2">
      <c r="C134" s="2"/>
      <c r="D134" s="15" t="s">
        <v>909</v>
      </c>
      <c r="E134" s="19" t="s">
        <v>1170</v>
      </c>
      <c r="G134" s="3"/>
    </row>
    <row r="135" spans="3:7" s="1" customFormat="1" outlineLevel="1" x14ac:dyDescent="0.2">
      <c r="C135" s="2"/>
      <c r="D135" s="15" t="s">
        <v>910</v>
      </c>
      <c r="E135" s="19" t="s">
        <v>1171</v>
      </c>
      <c r="G135" s="3"/>
    </row>
    <row r="136" spans="3:7" s="1" customFormat="1" outlineLevel="1" x14ac:dyDescent="0.2">
      <c r="C136" s="2"/>
      <c r="D136" s="15" t="s">
        <v>911</v>
      </c>
      <c r="E136" s="19" t="s">
        <v>1172</v>
      </c>
      <c r="G136" s="3"/>
    </row>
    <row r="137" spans="3:7" s="1" customFormat="1" outlineLevel="1" x14ac:dyDescent="0.2">
      <c r="C137" s="2"/>
      <c r="D137" s="9" t="s">
        <v>912</v>
      </c>
      <c r="E137" s="11">
        <v>0</v>
      </c>
      <c r="G137" s="3"/>
    </row>
    <row r="138" spans="3:7" s="1" customFormat="1" ht="30.75" outlineLevel="1" thickBot="1" x14ac:dyDescent="0.3">
      <c r="C138" s="2"/>
      <c r="D138" s="12" t="s">
        <v>913</v>
      </c>
      <c r="E138" s="14">
        <v>0</v>
      </c>
      <c r="G138" s="3"/>
    </row>
    <row r="139" spans="3:7" s="1" customFormat="1" ht="15.75" thickTop="1" thickBot="1" x14ac:dyDescent="0.25">
      <c r="C139" s="2"/>
      <c r="D139" s="160" t="s">
        <v>1434</v>
      </c>
      <c r="E139" s="161" t="s">
        <v>36</v>
      </c>
      <c r="G139" s="3"/>
    </row>
    <row r="140" spans="3:7" s="1" customFormat="1" ht="30" outlineLevel="1" thickTop="1" x14ac:dyDescent="0.25">
      <c r="C140" s="2"/>
      <c r="D140" s="13" t="s">
        <v>905</v>
      </c>
      <c r="E140" s="4" t="s">
        <v>752</v>
      </c>
      <c r="G140" s="3"/>
    </row>
    <row r="141" spans="3:7" s="1" customFormat="1" ht="114.75" outlineLevel="1" x14ac:dyDescent="0.25">
      <c r="C141" s="2"/>
      <c r="D141" s="10" t="s">
        <v>906</v>
      </c>
      <c r="E141" s="6" t="s">
        <v>1073</v>
      </c>
      <c r="G141" s="3"/>
    </row>
    <row r="142" spans="3:7" s="1" customFormat="1" ht="86.25" outlineLevel="1" x14ac:dyDescent="0.25">
      <c r="C142" s="2"/>
      <c r="D142" s="10" t="s">
        <v>907</v>
      </c>
      <c r="E142" s="6" t="s">
        <v>1029</v>
      </c>
      <c r="G142" s="3"/>
    </row>
    <row r="143" spans="3:7" s="1" customFormat="1" ht="30" outlineLevel="1" x14ac:dyDescent="0.25">
      <c r="C143" s="2"/>
      <c r="D143" s="10" t="s">
        <v>1474</v>
      </c>
      <c r="E143" s="19" t="s">
        <v>1233</v>
      </c>
      <c r="G143" s="3"/>
    </row>
    <row r="144" spans="3:7" s="1" customFormat="1" outlineLevel="1" x14ac:dyDescent="0.2">
      <c r="C144" s="2"/>
      <c r="D144" s="9" t="s">
        <v>828</v>
      </c>
      <c r="E144" s="11" t="s">
        <v>619</v>
      </c>
      <c r="G144" s="3"/>
    </row>
    <row r="145" spans="3:7" s="1" customFormat="1" ht="30" outlineLevel="1" x14ac:dyDescent="0.25">
      <c r="C145" s="2"/>
      <c r="D145" s="10" t="s">
        <v>772</v>
      </c>
      <c r="E145" s="19" t="s">
        <v>1173</v>
      </c>
      <c r="G145" s="3"/>
    </row>
    <row r="146" spans="3:7" s="1" customFormat="1" outlineLevel="1" x14ac:dyDescent="0.2">
      <c r="C146" s="2"/>
      <c r="D146" s="9" t="s">
        <v>828</v>
      </c>
      <c r="E146" s="11">
        <v>0</v>
      </c>
      <c r="G146" s="3"/>
    </row>
    <row r="147" spans="3:7" s="1" customFormat="1" ht="15" outlineLevel="1" x14ac:dyDescent="0.25">
      <c r="C147" s="2"/>
      <c r="D147" s="97" t="s">
        <v>908</v>
      </c>
      <c r="E147" s="6"/>
      <c r="G147" s="3"/>
    </row>
    <row r="148" spans="3:7" s="1" customFormat="1" outlineLevel="1" x14ac:dyDescent="0.2">
      <c r="C148" s="2"/>
      <c r="D148" s="15" t="s">
        <v>909</v>
      </c>
      <c r="E148" s="19" t="s">
        <v>1235</v>
      </c>
      <c r="G148" s="3"/>
    </row>
    <row r="149" spans="3:7" s="1" customFormat="1" outlineLevel="1" x14ac:dyDescent="0.2">
      <c r="C149" s="2"/>
      <c r="D149" s="15" t="s">
        <v>910</v>
      </c>
      <c r="E149" s="19" t="s">
        <v>1171</v>
      </c>
      <c r="G149" s="3"/>
    </row>
    <row r="150" spans="3:7" s="1" customFormat="1" outlineLevel="1" x14ac:dyDescent="0.2">
      <c r="C150" s="2"/>
      <c r="D150" s="15" t="s">
        <v>911</v>
      </c>
      <c r="E150" s="19" t="s">
        <v>1172</v>
      </c>
      <c r="G150" s="3"/>
    </row>
    <row r="151" spans="3:7" s="1" customFormat="1" outlineLevel="1" x14ac:dyDescent="0.2">
      <c r="C151" s="2"/>
      <c r="D151" s="9" t="s">
        <v>912</v>
      </c>
      <c r="E151" s="11">
        <v>0</v>
      </c>
      <c r="G151" s="3"/>
    </row>
    <row r="152" spans="3:7" s="1" customFormat="1" ht="30.75" outlineLevel="1" thickBot="1" x14ac:dyDescent="0.3">
      <c r="C152" s="2"/>
      <c r="D152" s="12" t="s">
        <v>913</v>
      </c>
      <c r="E152" s="14">
        <v>0</v>
      </c>
      <c r="G152" s="3"/>
    </row>
    <row r="153" spans="3:7" s="1" customFormat="1" ht="15" thickTop="1" x14ac:dyDescent="0.2">
      <c r="C153" s="2"/>
      <c r="D153" s="22"/>
      <c r="E153" s="23"/>
      <c r="G153" s="3"/>
    </row>
    <row r="159" spans="3:7" s="1" customFormat="1" x14ac:dyDescent="0.2">
      <c r="C159" s="2"/>
      <c r="D159" s="2"/>
      <c r="E159" s="8"/>
      <c r="G159" s="3"/>
    </row>
    <row r="160" spans="3:7" s="1" customFormat="1" x14ac:dyDescent="0.2">
      <c r="C160" s="2"/>
      <c r="D160" s="2"/>
      <c r="E160" s="8"/>
      <c r="G160" s="3"/>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2A66987F-3DA3-4048-90F3-830D41496A8B}"/>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86E13-5EE9-49FB-B2BD-298412CA0E28}">
  <sheetPr codeName="Tabelle80">
    <outlinePr summaryBelow="0"/>
  </sheetPr>
  <dimension ref="A1:EY17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330</v>
      </c>
      <c r="G1" s="111" t="s">
        <v>915</v>
      </c>
    </row>
    <row r="2" spans="3:8" s="1" customFormat="1" ht="29.25" thickTop="1" thickBot="1" x14ac:dyDescent="0.45">
      <c r="C2" s="2"/>
      <c r="D2" s="165" t="s">
        <v>815</v>
      </c>
      <c r="E2" s="166"/>
      <c r="G2" s="3"/>
    </row>
    <row r="3" spans="3:8" s="1" customFormat="1" ht="115.5" outlineLevel="1" thickTop="1" x14ac:dyDescent="0.25">
      <c r="C3" s="2"/>
      <c r="D3" s="13" t="s">
        <v>816</v>
      </c>
      <c r="E3" s="4" t="s">
        <v>665</v>
      </c>
      <c r="G3" s="3"/>
      <c r="H3" s="5"/>
    </row>
    <row r="4" spans="3:8" s="1" customFormat="1" ht="15" outlineLevel="1" x14ac:dyDescent="0.25">
      <c r="C4" s="2"/>
      <c r="D4" s="10" t="s">
        <v>817</v>
      </c>
      <c r="E4" s="6" t="s">
        <v>1202</v>
      </c>
      <c r="G4" s="3"/>
    </row>
    <row r="5" spans="3:8" s="1" customFormat="1" ht="15" outlineLevel="1" x14ac:dyDescent="0.25">
      <c r="C5" s="2"/>
      <c r="D5" s="10" t="s">
        <v>721</v>
      </c>
      <c r="E5" s="6" t="s">
        <v>331</v>
      </c>
      <c r="G5" s="3"/>
    </row>
    <row r="6" spans="3:8" s="1" customFormat="1" ht="15" outlineLevel="1" x14ac:dyDescent="0.25">
      <c r="C6" s="2"/>
      <c r="D6" s="10" t="s">
        <v>712</v>
      </c>
      <c r="E6" s="6" t="s">
        <v>1481</v>
      </c>
      <c r="G6" s="3"/>
    </row>
    <row r="7" spans="3:8" s="1" customFormat="1" ht="15" outlineLevel="1" x14ac:dyDescent="0.25">
      <c r="C7" s="2"/>
      <c r="D7" s="10" t="s">
        <v>738</v>
      </c>
      <c r="E7" s="6" t="s">
        <v>332</v>
      </c>
      <c r="G7" s="3"/>
    </row>
    <row r="8" spans="3:8" s="1" customFormat="1" ht="15" outlineLevel="1" x14ac:dyDescent="0.25">
      <c r="C8" s="2"/>
      <c r="D8" s="10" t="s">
        <v>737</v>
      </c>
      <c r="E8" s="6" t="s">
        <v>333</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t="s">
        <v>734</v>
      </c>
      <c r="G11" s="3"/>
    </row>
    <row r="12" spans="3:8" s="1" customFormat="1" ht="28.5" outlineLevel="1" x14ac:dyDescent="0.2">
      <c r="C12" s="2"/>
      <c r="D12" s="15" t="s">
        <v>821</v>
      </c>
      <c r="E12" s="27" t="s">
        <v>734</v>
      </c>
      <c r="G12" s="3"/>
    </row>
    <row r="13" spans="3:8" s="1" customFormat="1" ht="28.5" outlineLevel="1" x14ac:dyDescent="0.2">
      <c r="C13" s="2"/>
      <c r="D13" s="15" t="s">
        <v>822</v>
      </c>
      <c r="E13" s="27" t="s">
        <v>734</v>
      </c>
      <c r="G13" s="3"/>
    </row>
    <row r="14" spans="3:8" s="1" customFormat="1" ht="15" outlineLevel="1" thickBot="1" x14ac:dyDescent="0.25">
      <c r="C14" s="2"/>
      <c r="D14" s="16" t="s">
        <v>823</v>
      </c>
      <c r="E14" s="91" t="s">
        <v>734</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740</v>
      </c>
      <c r="G18" s="3"/>
    </row>
    <row r="19" spans="3:7" s="1" customFormat="1" ht="15" outlineLevel="1" x14ac:dyDescent="0.25">
      <c r="C19" s="2"/>
      <c r="D19" s="10" t="s">
        <v>827</v>
      </c>
      <c r="E19" s="6" t="s">
        <v>735</v>
      </c>
      <c r="G19" s="3"/>
    </row>
    <row r="20" spans="3:7" s="1" customFormat="1" ht="42.75" outlineLevel="1" x14ac:dyDescent="0.2">
      <c r="C20" s="2"/>
      <c r="D20" s="9" t="s">
        <v>828</v>
      </c>
      <c r="E20" s="11" t="s">
        <v>488</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509</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t="s">
        <v>784</v>
      </c>
      <c r="G27" s="3"/>
    </row>
    <row r="28" spans="3:7" s="1" customFormat="1" ht="19.5" thickTop="1" thickBot="1" x14ac:dyDescent="0.25">
      <c r="C28" s="2"/>
      <c r="D28" s="160" t="s">
        <v>834</v>
      </c>
      <c r="E28" s="161"/>
      <c r="G28" s="28"/>
    </row>
    <row r="29" spans="3:7" s="1" customFormat="1" ht="44.25" outlineLevel="1" thickTop="1" x14ac:dyDescent="0.25">
      <c r="C29" s="2"/>
      <c r="D29" s="13" t="s">
        <v>835</v>
      </c>
      <c r="E29" s="4" t="s">
        <v>544</v>
      </c>
      <c r="G29" s="3"/>
    </row>
    <row r="30" spans="3:7" s="1" customFormat="1" ht="43.5" outlineLevel="1" x14ac:dyDescent="0.25">
      <c r="C30" s="2"/>
      <c r="D30" s="10" t="s">
        <v>836</v>
      </c>
      <c r="E30" s="6" t="s">
        <v>312</v>
      </c>
      <c r="G30" s="3"/>
    </row>
    <row r="31" spans="3:7" s="1" customFormat="1" ht="45"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29.25" outlineLevel="1" thickBot="1" x14ac:dyDescent="0.25">
      <c r="C34" s="2"/>
      <c r="D34" s="16" t="s">
        <v>840</v>
      </c>
      <c r="E34" s="7" t="s">
        <v>1107</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29.25" outlineLevel="1" x14ac:dyDescent="0.25">
      <c r="C38" s="2"/>
      <c r="D38" s="10" t="s">
        <v>845</v>
      </c>
      <c r="E38" s="6" t="s">
        <v>942</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720</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728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720</v>
      </c>
      <c r="G53" s="3"/>
    </row>
    <row r="54" spans="3:7" s="1" customFormat="1" ht="28.5" outlineLevel="1" x14ac:dyDescent="0.2">
      <c r="C54" s="2"/>
      <c r="D54" s="15" t="s">
        <v>856</v>
      </c>
      <c r="E54" s="27" t="s">
        <v>720</v>
      </c>
      <c r="G54" s="3"/>
    </row>
    <row r="55" spans="3:7" s="1" customFormat="1" ht="28.5" outlineLevel="1" x14ac:dyDescent="0.2">
      <c r="C55" s="2"/>
      <c r="D55" s="15" t="s">
        <v>857</v>
      </c>
      <c r="E55" s="27" t="s">
        <v>720</v>
      </c>
      <c r="G55" s="3"/>
    </row>
    <row r="56" spans="3:7" s="1" customFormat="1" outlineLevel="1" x14ac:dyDescent="0.2">
      <c r="C56" s="2"/>
      <c r="D56" s="15" t="s">
        <v>858</v>
      </c>
      <c r="E56" s="27" t="s">
        <v>720</v>
      </c>
      <c r="G56" s="3"/>
    </row>
    <row r="57" spans="3:7" s="1" customFormat="1" ht="28.5" outlineLevel="1" x14ac:dyDescent="0.2">
      <c r="C57" s="2"/>
      <c r="D57" s="15" t="s">
        <v>859</v>
      </c>
      <c r="E57" s="27" t="s">
        <v>720</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776</v>
      </c>
      <c r="G73" s="3"/>
    </row>
    <row r="74" spans="3:7" s="1" customFormat="1" ht="15" outlineLevel="1" x14ac:dyDescent="0.25">
      <c r="C74" s="2"/>
      <c r="D74" s="10" t="s">
        <v>868</v>
      </c>
      <c r="E74" s="6" t="s">
        <v>1059</v>
      </c>
      <c r="G74" s="3"/>
    </row>
    <row r="75" spans="3:7" s="1" customFormat="1" ht="57.75" outlineLevel="1" x14ac:dyDescent="0.25">
      <c r="C75" s="2"/>
      <c r="D75" s="10" t="s">
        <v>869</v>
      </c>
      <c r="E75" s="6" t="s">
        <v>1112</v>
      </c>
      <c r="G75" s="3"/>
    </row>
    <row r="76" spans="3:7" s="1" customFormat="1" ht="30" outlineLevel="1" x14ac:dyDescent="0.25">
      <c r="C76" s="2"/>
      <c r="D76" s="10" t="s">
        <v>870</v>
      </c>
      <c r="E76" s="6" t="s">
        <v>1163</v>
      </c>
      <c r="G76" s="164"/>
    </row>
    <row r="77" spans="3:7" s="1" customFormat="1" ht="29.25" outlineLevel="1" thickBot="1" x14ac:dyDescent="0.25">
      <c r="C77" s="2"/>
      <c r="D77" s="44" t="s">
        <v>871</v>
      </c>
      <c r="E77" s="45" t="s">
        <v>422</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724</v>
      </c>
      <c r="G79" s="3"/>
    </row>
    <row r="80" spans="3:7" s="1" customFormat="1" outlineLevel="1" x14ac:dyDescent="0.2">
      <c r="C80" s="2"/>
      <c r="D80" s="15" t="s">
        <v>874</v>
      </c>
      <c r="E80" s="27" t="s">
        <v>434</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719</v>
      </c>
      <c r="G83" s="3"/>
    </row>
    <row r="84" spans="3:7" s="1" customFormat="1" ht="30" outlineLevel="1" x14ac:dyDescent="0.25">
      <c r="C84" s="2"/>
      <c r="D84" s="10" t="s">
        <v>758</v>
      </c>
      <c r="E84" s="6" t="s">
        <v>719</v>
      </c>
      <c r="G84" s="3"/>
    </row>
    <row r="85" spans="3:7" s="1" customFormat="1" ht="60" outlineLevel="1" x14ac:dyDescent="0.25">
      <c r="C85" s="2"/>
      <c r="D85" s="10" t="s">
        <v>765</v>
      </c>
      <c r="E85" s="6" t="s">
        <v>718</v>
      </c>
      <c r="G85" s="3"/>
    </row>
    <row r="86" spans="3:7" s="1" customFormat="1" ht="30" outlineLevel="1" x14ac:dyDescent="0.25">
      <c r="C86" s="2"/>
      <c r="D86" s="10" t="s">
        <v>760</v>
      </c>
      <c r="E86" s="6" t="s">
        <v>719</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16.5" outlineLevel="1" thickTop="1" thickBot="1" x14ac:dyDescent="0.3">
      <c r="C89" s="2"/>
      <c r="D89" s="46" t="s">
        <v>842</v>
      </c>
      <c r="E89" s="47" t="s">
        <v>914</v>
      </c>
      <c r="G89" s="3"/>
    </row>
    <row r="90" spans="3:7" s="1" customFormat="1" ht="19.5" thickTop="1" thickBot="1" x14ac:dyDescent="0.25">
      <c r="C90" s="2"/>
      <c r="D90" s="160" t="s">
        <v>882</v>
      </c>
      <c r="E90" s="161"/>
      <c r="G90" s="3"/>
    </row>
    <row r="91" spans="3:7" s="1" customFormat="1" ht="15.75" outlineLevel="1" thickTop="1" x14ac:dyDescent="0.25">
      <c r="C91" s="2"/>
      <c r="D91" s="13" t="s">
        <v>883</v>
      </c>
      <c r="E91" s="4" t="s">
        <v>719</v>
      </c>
      <c r="G91" s="3"/>
    </row>
    <row r="92" spans="3:7" s="1" customFormat="1" ht="15" outlineLevel="1" x14ac:dyDescent="0.25">
      <c r="C92" s="2"/>
      <c r="D92" s="10" t="s">
        <v>884</v>
      </c>
      <c r="E92" s="6" t="s">
        <v>728</v>
      </c>
      <c r="G92" s="3"/>
    </row>
    <row r="93" spans="3:7" s="1" customFormat="1" ht="15.75" outlineLevel="1" thickBot="1" x14ac:dyDescent="0.3">
      <c r="C93" s="2"/>
      <c r="D93" s="12" t="s">
        <v>885</v>
      </c>
      <c r="E93" s="7" t="s">
        <v>1162</v>
      </c>
      <c r="G93" s="3"/>
    </row>
    <row r="94" spans="3:7" s="1" customFormat="1" ht="15.75" thickTop="1" thickBot="1" x14ac:dyDescent="0.25">
      <c r="C94" s="2"/>
      <c r="D94" s="2"/>
      <c r="E94" s="8"/>
      <c r="G94" s="3"/>
    </row>
    <row r="95" spans="3:7" s="1" customFormat="1" ht="21.75" thickTop="1" thickBot="1" x14ac:dyDescent="0.35">
      <c r="C95" s="2"/>
      <c r="D95" s="154" t="s">
        <v>886</v>
      </c>
      <c r="E95" s="155"/>
      <c r="G95" s="17"/>
    </row>
    <row r="96" spans="3:7" s="1" customFormat="1" ht="19.5" thickTop="1" thickBot="1" x14ac:dyDescent="0.25">
      <c r="C96" s="2"/>
      <c r="D96" s="160" t="s">
        <v>298</v>
      </c>
      <c r="E96" s="161"/>
      <c r="G96" s="17"/>
    </row>
    <row r="97" spans="3:7" s="1" customFormat="1" ht="16.5" outlineLevel="1" thickTop="1" thickBot="1" x14ac:dyDescent="0.3">
      <c r="C97" s="2"/>
      <c r="D97" s="46" t="s">
        <v>764</v>
      </c>
      <c r="E97" s="47" t="s">
        <v>718</v>
      </c>
      <c r="G97" s="3"/>
    </row>
    <row r="98" spans="3:7" s="1" customFormat="1" ht="19.5" thickTop="1" thickBot="1" x14ac:dyDescent="0.25">
      <c r="C98" s="2"/>
      <c r="D98" s="160" t="s">
        <v>887</v>
      </c>
      <c r="E98" s="161"/>
      <c r="G98" s="3"/>
    </row>
    <row r="99" spans="3:7" s="1" customFormat="1" ht="15.75" outlineLevel="1" thickTop="1" x14ac:dyDescent="0.25">
      <c r="C99" s="2"/>
      <c r="D99" s="13" t="s">
        <v>888</v>
      </c>
      <c r="E99" s="4" t="s">
        <v>719</v>
      </c>
      <c r="G99" s="3"/>
    </row>
    <row r="100" spans="3:7" s="1" customFormat="1" ht="30.75" outlineLevel="1" thickBot="1" x14ac:dyDescent="0.3">
      <c r="C100" s="2"/>
      <c r="D100" s="12" t="s">
        <v>757</v>
      </c>
      <c r="E100" s="7" t="s">
        <v>728</v>
      </c>
      <c r="G100" s="3"/>
    </row>
    <row r="101" spans="3:7" s="1" customFormat="1" ht="19.5" thickTop="1" thickBot="1" x14ac:dyDescent="0.25">
      <c r="C101" s="2"/>
      <c r="D101" s="160" t="s">
        <v>861</v>
      </c>
      <c r="E101" s="161"/>
      <c r="G101" s="3"/>
    </row>
    <row r="102" spans="3:7" s="1" customFormat="1" ht="16.5" thickTop="1" thickBot="1" x14ac:dyDescent="0.3">
      <c r="C102" s="2"/>
      <c r="D102" s="46"/>
      <c r="E102" s="47" t="s">
        <v>1162</v>
      </c>
      <c r="G102" s="3"/>
    </row>
    <row r="103" spans="3:7" s="1" customFormat="1" ht="15.75" thickTop="1" thickBot="1" x14ac:dyDescent="0.25">
      <c r="C103" s="2"/>
      <c r="D103" s="2"/>
      <c r="E103" s="8"/>
      <c r="G103" s="3"/>
    </row>
    <row r="104" spans="3:7" s="1" customFormat="1" ht="21.75" thickTop="1" thickBot="1" x14ac:dyDescent="0.35">
      <c r="C104" s="2"/>
      <c r="D104" s="154" t="s">
        <v>889</v>
      </c>
      <c r="E104" s="155"/>
      <c r="G104" s="3"/>
    </row>
    <row r="105" spans="3:7" s="1" customFormat="1" ht="19.5" thickTop="1" thickBot="1" x14ac:dyDescent="0.25">
      <c r="C105" s="2"/>
      <c r="D105" s="160" t="s">
        <v>890</v>
      </c>
      <c r="E105" s="161"/>
      <c r="G105" s="3"/>
    </row>
    <row r="106" spans="3:7" s="1" customFormat="1" ht="90.75" outlineLevel="1" thickTop="1" x14ac:dyDescent="0.25">
      <c r="C106" s="2"/>
      <c r="D106" s="13" t="s">
        <v>891</v>
      </c>
      <c r="E106" s="4" t="s">
        <v>718</v>
      </c>
      <c r="G106" s="3"/>
    </row>
    <row r="107" spans="3:7" s="1" customFormat="1" ht="75.75" outlineLevel="1" thickBot="1" x14ac:dyDescent="0.3">
      <c r="C107" s="2"/>
      <c r="D107" s="12" t="s">
        <v>892</v>
      </c>
      <c r="E107" s="7" t="s">
        <v>718</v>
      </c>
      <c r="G107" s="3"/>
    </row>
    <row r="108" spans="3:7" s="1" customFormat="1" ht="19.5" thickTop="1" thickBot="1" x14ac:dyDescent="0.25">
      <c r="C108" s="2"/>
      <c r="D108" s="160" t="s">
        <v>893</v>
      </c>
      <c r="E108" s="161"/>
      <c r="G108" s="3"/>
    </row>
    <row r="109" spans="3:7" s="1" customFormat="1" ht="45.75" outlineLevel="1" thickTop="1" x14ac:dyDescent="0.25">
      <c r="C109" s="2"/>
      <c r="D109" s="13" t="s">
        <v>894</v>
      </c>
      <c r="E109" s="4" t="s">
        <v>718</v>
      </c>
      <c r="G109" s="3"/>
    </row>
    <row r="110" spans="3:7" s="1" customFormat="1" ht="45.75" outlineLevel="1" thickBot="1" x14ac:dyDescent="0.3">
      <c r="C110" s="2"/>
      <c r="D110" s="12" t="s">
        <v>895</v>
      </c>
      <c r="E110" s="7" t="s">
        <v>718</v>
      </c>
      <c r="G110" s="3"/>
    </row>
    <row r="111" spans="3:7" s="1" customFormat="1" ht="15.75" thickTop="1" thickBot="1" x14ac:dyDescent="0.25">
      <c r="C111" s="2"/>
      <c r="D111" s="2"/>
      <c r="E111" s="8"/>
      <c r="G111" s="3"/>
    </row>
    <row r="112" spans="3:7" s="1" customFormat="1" ht="29.25" thickTop="1" thickBot="1" x14ac:dyDescent="0.45">
      <c r="C112" s="2"/>
      <c r="D112" s="162" t="s">
        <v>896</v>
      </c>
      <c r="E112" s="163"/>
      <c r="G112" s="3"/>
    </row>
    <row r="113" spans="3:7" s="1" customFormat="1" ht="19.5" thickTop="1" thickBot="1" x14ac:dyDescent="0.25">
      <c r="C113" s="2"/>
      <c r="D113" s="160" t="s">
        <v>897</v>
      </c>
      <c r="E113" s="161"/>
      <c r="G113" s="3"/>
    </row>
    <row r="114" spans="3:7" s="1" customFormat="1" ht="44.25" outlineLevel="1" thickTop="1" x14ac:dyDescent="0.25">
      <c r="C114" s="2"/>
      <c r="D114" s="13" t="s">
        <v>898</v>
      </c>
      <c r="E114" s="4" t="s">
        <v>1506</v>
      </c>
      <c r="G114" s="3"/>
    </row>
    <row r="115" spans="3:7" s="1" customFormat="1" ht="15.75" outlineLevel="1" thickBot="1" x14ac:dyDescent="0.3">
      <c r="C115" s="2"/>
      <c r="D115" s="12" t="s">
        <v>899</v>
      </c>
      <c r="E115" s="7" t="s">
        <v>748</v>
      </c>
      <c r="G115" s="3"/>
    </row>
    <row r="116" spans="3:7" s="1" customFormat="1" ht="19.5" thickTop="1" thickBot="1" x14ac:dyDescent="0.25">
      <c r="C116" s="2"/>
      <c r="D116" s="160" t="s">
        <v>900</v>
      </c>
      <c r="E116" s="161"/>
      <c r="G116" s="3"/>
    </row>
    <row r="117" spans="3:7" s="1" customFormat="1" ht="43.5" outlineLevel="1" thickTop="1" x14ac:dyDescent="0.2">
      <c r="C117" s="2"/>
      <c r="D117" s="21" t="s">
        <v>901</v>
      </c>
      <c r="E117" s="4" t="s">
        <v>1216</v>
      </c>
      <c r="G117" s="3"/>
    </row>
    <row r="118" spans="3:7" s="1" customFormat="1" ht="42.75" outlineLevel="1" x14ac:dyDescent="0.2">
      <c r="C118" s="2"/>
      <c r="D118" s="15" t="s">
        <v>902</v>
      </c>
      <c r="E118" s="6" t="s">
        <v>1165</v>
      </c>
      <c r="G118" s="3"/>
    </row>
    <row r="119" spans="3:7" s="1" customFormat="1" ht="42.75" outlineLevel="1" x14ac:dyDescent="0.2">
      <c r="C119" s="2"/>
      <c r="D119" s="15" t="s">
        <v>903</v>
      </c>
      <c r="E119" s="6" t="s">
        <v>1167</v>
      </c>
      <c r="G119" s="3"/>
    </row>
    <row r="120" spans="3:7" s="1" customFormat="1" ht="43.5" outlineLevel="1" thickBot="1" x14ac:dyDescent="0.25">
      <c r="C120" s="2"/>
      <c r="D120" s="16" t="s">
        <v>904</v>
      </c>
      <c r="E120" s="7" t="s">
        <v>1187</v>
      </c>
      <c r="G120" s="3"/>
    </row>
    <row r="121" spans="3:7" s="1" customFormat="1" ht="15.75" thickTop="1" thickBot="1" x14ac:dyDescent="0.25">
      <c r="C121" s="2"/>
      <c r="D121" s="160" t="s">
        <v>1435</v>
      </c>
      <c r="E121" s="161" t="s">
        <v>334</v>
      </c>
      <c r="G121" s="3"/>
    </row>
    <row r="122" spans="3:7" s="1" customFormat="1" ht="30" outlineLevel="1" thickTop="1" x14ac:dyDescent="0.25">
      <c r="C122" s="2"/>
      <c r="D122" s="13" t="s">
        <v>905</v>
      </c>
      <c r="E122" s="4" t="s">
        <v>752</v>
      </c>
      <c r="G122" s="3"/>
    </row>
    <row r="123" spans="3:7" s="1" customFormat="1" ht="143.25" outlineLevel="1" x14ac:dyDescent="0.25">
      <c r="C123" s="2"/>
      <c r="D123" s="10" t="s">
        <v>906</v>
      </c>
      <c r="E123" s="6" t="s">
        <v>993</v>
      </c>
      <c r="G123" s="3"/>
    </row>
    <row r="124" spans="3:7" s="1" customFormat="1" ht="114.75" outlineLevel="1" x14ac:dyDescent="0.25">
      <c r="C124" s="2"/>
      <c r="D124" s="10" t="s">
        <v>907</v>
      </c>
      <c r="E124" s="6" t="s">
        <v>1030</v>
      </c>
      <c r="G124" s="3"/>
    </row>
    <row r="125" spans="3:7" s="1" customFormat="1" ht="30" outlineLevel="1" x14ac:dyDescent="0.25">
      <c r="C125" s="2"/>
      <c r="D125" s="10" t="s">
        <v>1474</v>
      </c>
      <c r="E125" s="19" t="s">
        <v>1748</v>
      </c>
      <c r="G125" s="3"/>
    </row>
    <row r="126" spans="3:7" s="1" customFormat="1" outlineLevel="1" x14ac:dyDescent="0.2">
      <c r="C126" s="2"/>
      <c r="D126" s="9" t="s">
        <v>828</v>
      </c>
      <c r="E126" s="11">
        <v>0</v>
      </c>
      <c r="G126" s="3"/>
    </row>
    <row r="127" spans="3:7" s="1" customFormat="1" ht="30" outlineLevel="1" x14ac:dyDescent="0.25">
      <c r="C127" s="2"/>
      <c r="D127" s="10" t="s">
        <v>772</v>
      </c>
      <c r="E127" s="19" t="s">
        <v>1329</v>
      </c>
      <c r="G127" s="3"/>
    </row>
    <row r="128" spans="3:7" s="1" customFormat="1" outlineLevel="1" x14ac:dyDescent="0.2">
      <c r="C128" s="2"/>
      <c r="D128" s="9" t="s">
        <v>828</v>
      </c>
      <c r="E128" s="11">
        <v>0</v>
      </c>
      <c r="G128" s="3"/>
    </row>
    <row r="129" spans="3:7" s="1" customFormat="1" ht="15" outlineLevel="1" x14ac:dyDescent="0.25">
      <c r="C129" s="2"/>
      <c r="D129" s="97" t="s">
        <v>908</v>
      </c>
      <c r="E129" s="6"/>
      <c r="G129" s="3"/>
    </row>
    <row r="130" spans="3:7" s="1" customFormat="1" outlineLevel="1" x14ac:dyDescent="0.2">
      <c r="C130" s="2"/>
      <c r="D130" s="15" t="s">
        <v>909</v>
      </c>
      <c r="E130" s="19" t="s">
        <v>1170</v>
      </c>
      <c r="G130" s="3"/>
    </row>
    <row r="131" spans="3:7" s="1" customFormat="1" outlineLevel="1" x14ac:dyDescent="0.2">
      <c r="C131" s="2"/>
      <c r="D131" s="15" t="s">
        <v>910</v>
      </c>
      <c r="E131" s="19" t="s">
        <v>1171</v>
      </c>
      <c r="G131" s="3"/>
    </row>
    <row r="132" spans="3:7" s="1" customFormat="1" outlineLevel="1" x14ac:dyDescent="0.2">
      <c r="C132" s="2"/>
      <c r="D132" s="15" t="s">
        <v>911</v>
      </c>
      <c r="E132" s="19" t="s">
        <v>1172</v>
      </c>
      <c r="G132" s="3"/>
    </row>
    <row r="133" spans="3:7" s="1" customFormat="1" outlineLevel="1" x14ac:dyDescent="0.2">
      <c r="C133" s="2"/>
      <c r="D133" s="9" t="s">
        <v>912</v>
      </c>
      <c r="E133" s="11">
        <v>0</v>
      </c>
      <c r="G133" s="3"/>
    </row>
    <row r="134" spans="3:7" s="1" customFormat="1" ht="30.75" outlineLevel="1" thickBot="1" x14ac:dyDescent="0.3">
      <c r="C134" s="2"/>
      <c r="D134" s="12" t="s">
        <v>913</v>
      </c>
      <c r="E134" s="14">
        <v>0</v>
      </c>
      <c r="G134" s="3"/>
    </row>
    <row r="135" spans="3:7" s="1" customFormat="1" ht="15.75" thickTop="1" thickBot="1" x14ac:dyDescent="0.25">
      <c r="C135" s="2"/>
      <c r="D135" s="160" t="s">
        <v>1436</v>
      </c>
      <c r="E135" s="161" t="s">
        <v>335</v>
      </c>
      <c r="G135" s="3"/>
    </row>
    <row r="136" spans="3:7" s="1" customFormat="1" ht="15.75" outlineLevel="1" thickTop="1" x14ac:dyDescent="0.25">
      <c r="C136" s="2"/>
      <c r="D136" s="13" t="s">
        <v>905</v>
      </c>
      <c r="E136" s="4" t="s">
        <v>755</v>
      </c>
      <c r="G136" s="3"/>
    </row>
    <row r="137" spans="3:7" s="1" customFormat="1" ht="157.5" outlineLevel="1" x14ac:dyDescent="0.25">
      <c r="C137" s="2"/>
      <c r="D137" s="10" t="s">
        <v>906</v>
      </c>
      <c r="E137" s="6" t="s">
        <v>1074</v>
      </c>
      <c r="G137" s="3"/>
    </row>
    <row r="138" spans="3:7" s="1" customFormat="1" ht="114.75" outlineLevel="1" x14ac:dyDescent="0.25">
      <c r="C138" s="2"/>
      <c r="D138" s="10" t="s">
        <v>907</v>
      </c>
      <c r="E138" s="6" t="s">
        <v>1030</v>
      </c>
      <c r="G138" s="3"/>
    </row>
    <row r="139" spans="3:7" s="1" customFormat="1" ht="30" outlineLevel="1" x14ac:dyDescent="0.25">
      <c r="C139" s="2"/>
      <c r="D139" s="10" t="s">
        <v>1474</v>
      </c>
      <c r="E139" s="19" t="s">
        <v>1173</v>
      </c>
      <c r="G139" s="3"/>
    </row>
    <row r="140" spans="3:7" s="1" customFormat="1" outlineLevel="1" x14ac:dyDescent="0.2">
      <c r="C140" s="2"/>
      <c r="D140" s="9" t="s">
        <v>828</v>
      </c>
      <c r="E140" s="11">
        <v>0</v>
      </c>
      <c r="G140" s="3"/>
    </row>
    <row r="141" spans="3:7" s="1" customFormat="1" ht="30" outlineLevel="1" x14ac:dyDescent="0.25">
      <c r="C141" s="2"/>
      <c r="D141" s="10" t="s">
        <v>772</v>
      </c>
      <c r="E141" s="19" t="s">
        <v>1265</v>
      </c>
      <c r="G141" s="3"/>
    </row>
    <row r="142" spans="3:7" s="1" customFormat="1" outlineLevel="1" x14ac:dyDescent="0.2">
      <c r="C142" s="2"/>
      <c r="D142" s="9" t="s">
        <v>828</v>
      </c>
      <c r="E142" s="11">
        <v>0</v>
      </c>
      <c r="G142" s="3"/>
    </row>
    <row r="143" spans="3:7" s="1" customFormat="1" ht="15" outlineLevel="1" x14ac:dyDescent="0.25">
      <c r="C143" s="2"/>
      <c r="D143" s="97" t="s">
        <v>908</v>
      </c>
      <c r="E143" s="6"/>
      <c r="G143" s="3"/>
    </row>
    <row r="144" spans="3:7" s="1" customFormat="1" outlineLevel="1" x14ac:dyDescent="0.2">
      <c r="C144" s="2"/>
      <c r="D144" s="15" t="s">
        <v>909</v>
      </c>
      <c r="E144" s="19" t="s">
        <v>1170</v>
      </c>
      <c r="G144" s="3"/>
    </row>
    <row r="145" spans="3:7" s="1" customFormat="1" outlineLevel="1" x14ac:dyDescent="0.2">
      <c r="C145" s="2"/>
      <c r="D145" s="15" t="s">
        <v>910</v>
      </c>
      <c r="E145" s="19" t="s">
        <v>1171</v>
      </c>
      <c r="G145" s="3"/>
    </row>
    <row r="146" spans="3:7" s="1" customFormat="1" outlineLevel="1" x14ac:dyDescent="0.2">
      <c r="C146" s="2"/>
      <c r="D146" s="15" t="s">
        <v>911</v>
      </c>
      <c r="E146" s="19" t="s">
        <v>1172</v>
      </c>
      <c r="G146" s="3"/>
    </row>
    <row r="147" spans="3:7" s="1" customFormat="1" outlineLevel="1" x14ac:dyDescent="0.2">
      <c r="C147" s="2"/>
      <c r="D147" s="9" t="s">
        <v>912</v>
      </c>
      <c r="E147" s="11">
        <v>0</v>
      </c>
      <c r="G147" s="3"/>
    </row>
    <row r="148" spans="3:7" s="1" customFormat="1" ht="30.75" outlineLevel="1" thickBot="1" x14ac:dyDescent="0.3">
      <c r="C148" s="2"/>
      <c r="D148" s="12" t="s">
        <v>913</v>
      </c>
      <c r="E148" s="14">
        <v>0</v>
      </c>
      <c r="G148" s="3"/>
    </row>
    <row r="149" spans="3:7" s="1" customFormat="1" ht="15.75" thickTop="1" thickBot="1" x14ac:dyDescent="0.25">
      <c r="C149" s="2"/>
      <c r="D149" s="160" t="s">
        <v>1437</v>
      </c>
      <c r="E149" s="161" t="s">
        <v>336</v>
      </c>
      <c r="G149" s="3"/>
    </row>
    <row r="150" spans="3:7" s="1" customFormat="1" ht="15.75" outlineLevel="1" thickTop="1" x14ac:dyDescent="0.25">
      <c r="C150" s="2"/>
      <c r="D150" s="13" t="s">
        <v>905</v>
      </c>
      <c r="E150" s="4" t="s">
        <v>754</v>
      </c>
      <c r="G150" s="3"/>
    </row>
    <row r="151" spans="3:7" s="1" customFormat="1" ht="171.75" outlineLevel="1" x14ac:dyDescent="0.25">
      <c r="C151" s="2"/>
      <c r="D151" s="10" t="s">
        <v>906</v>
      </c>
      <c r="E151" s="6" t="s">
        <v>1096</v>
      </c>
      <c r="G151" s="3"/>
    </row>
    <row r="152" spans="3:7" s="1" customFormat="1" ht="114.75" outlineLevel="1" x14ac:dyDescent="0.25">
      <c r="C152" s="2"/>
      <c r="D152" s="10" t="s">
        <v>907</v>
      </c>
      <c r="E152" s="6" t="s">
        <v>1030</v>
      </c>
      <c r="G152" s="3"/>
    </row>
    <row r="153" spans="3:7" s="1" customFormat="1" ht="30" outlineLevel="1" x14ac:dyDescent="0.25">
      <c r="C153" s="2"/>
      <c r="D153" s="10" t="s">
        <v>1474</v>
      </c>
      <c r="E153" s="19" t="s">
        <v>1173</v>
      </c>
      <c r="G153" s="3"/>
    </row>
    <row r="154" spans="3:7" s="1" customFormat="1" outlineLevel="1" x14ac:dyDescent="0.2">
      <c r="C154" s="2"/>
      <c r="D154" s="9" t="s">
        <v>828</v>
      </c>
      <c r="E154" s="11">
        <v>0</v>
      </c>
      <c r="G154" s="3"/>
    </row>
    <row r="155" spans="3:7" s="1" customFormat="1" ht="30" outlineLevel="1" x14ac:dyDescent="0.25">
      <c r="C155" s="2"/>
      <c r="D155" s="10" t="s">
        <v>772</v>
      </c>
      <c r="E155" s="19" t="s">
        <v>1749</v>
      </c>
      <c r="G155" s="3"/>
    </row>
    <row r="156" spans="3:7" s="1" customFormat="1" outlineLevel="1" x14ac:dyDescent="0.2">
      <c r="C156" s="2"/>
      <c r="D156" s="9" t="s">
        <v>828</v>
      </c>
      <c r="E156" s="11">
        <v>0</v>
      </c>
      <c r="G156" s="3"/>
    </row>
    <row r="157" spans="3:7" s="1" customFormat="1" ht="15" outlineLevel="1" x14ac:dyDescent="0.25">
      <c r="C157" s="2"/>
      <c r="D157" s="97" t="s">
        <v>908</v>
      </c>
      <c r="E157" s="6"/>
      <c r="G157" s="3"/>
    </row>
    <row r="158" spans="3:7" s="1" customFormat="1" outlineLevel="1" x14ac:dyDescent="0.2">
      <c r="C158" s="2"/>
      <c r="D158" s="15" t="s">
        <v>909</v>
      </c>
      <c r="E158" s="19" t="s">
        <v>1170</v>
      </c>
      <c r="G158" s="3"/>
    </row>
    <row r="159" spans="3:7" s="1" customFormat="1" outlineLevel="1" x14ac:dyDescent="0.2">
      <c r="C159" s="2"/>
      <c r="D159" s="15" t="s">
        <v>910</v>
      </c>
      <c r="E159" s="19" t="s">
        <v>1171</v>
      </c>
      <c r="G159" s="3"/>
    </row>
    <row r="160" spans="3:7" s="1" customFormat="1" outlineLevel="1" x14ac:dyDescent="0.2">
      <c r="C160" s="2"/>
      <c r="D160" s="15" t="s">
        <v>911</v>
      </c>
      <c r="E160" s="19" t="s">
        <v>1172</v>
      </c>
      <c r="G160" s="3"/>
    </row>
    <row r="161" spans="3:7" s="1" customFormat="1" outlineLevel="1" x14ac:dyDescent="0.2">
      <c r="C161" s="2"/>
      <c r="D161" s="9" t="s">
        <v>912</v>
      </c>
      <c r="E161" s="11">
        <v>0</v>
      </c>
      <c r="G161" s="3"/>
    </row>
    <row r="162" spans="3:7" s="1" customFormat="1" ht="30.75" outlineLevel="1" thickBot="1" x14ac:dyDescent="0.3">
      <c r="C162" s="2"/>
      <c r="D162" s="12" t="s">
        <v>913</v>
      </c>
      <c r="E162" s="14">
        <v>0</v>
      </c>
      <c r="G162" s="3"/>
    </row>
    <row r="163" spans="3:7" s="1" customFormat="1" ht="15" thickTop="1" x14ac:dyDescent="0.2">
      <c r="C163" s="2"/>
      <c r="D163" s="22"/>
      <c r="E163" s="23"/>
      <c r="G163" s="3"/>
    </row>
    <row r="169" spans="3:7" s="1" customFormat="1" x14ac:dyDescent="0.2">
      <c r="C169" s="2"/>
      <c r="D169" s="2"/>
      <c r="E169" s="8"/>
      <c r="G169" s="3"/>
    </row>
    <row r="170" spans="3:7" s="1" customFormat="1" x14ac:dyDescent="0.2">
      <c r="C170" s="2"/>
      <c r="D170" s="2"/>
      <c r="E170" s="8"/>
      <c r="G170" s="3"/>
    </row>
  </sheetData>
  <mergeCells count="34">
    <mergeCell ref="D116:E116"/>
    <mergeCell ref="D121:E121"/>
    <mergeCell ref="D135:E135"/>
    <mergeCell ref="D149:E149"/>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38B9A7B6-3A62-439E-85B9-C8FF0F464666}"/>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8D129-CEE8-4A22-ACFD-5D2538EF7026}">
  <sheetPr codeName="Tabelle82">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6</v>
      </c>
      <c r="G1" s="111" t="s">
        <v>915</v>
      </c>
    </row>
    <row r="2" spans="3:8" s="1" customFormat="1" ht="29.25" thickTop="1" thickBot="1" x14ac:dyDescent="0.45">
      <c r="C2" s="2"/>
      <c r="D2" s="165" t="s">
        <v>815</v>
      </c>
      <c r="E2" s="166"/>
      <c r="G2" s="3"/>
    </row>
    <row r="3" spans="3:8" s="1" customFormat="1" ht="30" outlineLevel="1" thickTop="1" x14ac:dyDescent="0.25">
      <c r="C3" s="2"/>
      <c r="D3" s="13" t="s">
        <v>816</v>
      </c>
      <c r="E3" s="4" t="s">
        <v>667</v>
      </c>
      <c r="G3" s="3"/>
      <c r="H3" s="5"/>
    </row>
    <row r="4" spans="3:8" s="1" customFormat="1" ht="15" outlineLevel="1" x14ac:dyDescent="0.25">
      <c r="C4" s="2"/>
      <c r="D4" s="10" t="s">
        <v>817</v>
      </c>
      <c r="E4" s="6" t="s">
        <v>1237</v>
      </c>
      <c r="G4" s="3"/>
    </row>
    <row r="5" spans="3:8" s="1" customFormat="1" ht="15" outlineLevel="1" x14ac:dyDescent="0.25">
      <c r="C5" s="2"/>
      <c r="D5" s="10" t="s">
        <v>721</v>
      </c>
      <c r="E5" s="6" t="s">
        <v>7</v>
      </c>
      <c r="G5" s="3"/>
    </row>
    <row r="6" spans="3:8" s="1" customFormat="1" ht="15" outlineLevel="1" x14ac:dyDescent="0.25">
      <c r="C6" s="2"/>
      <c r="D6" s="10" t="s">
        <v>712</v>
      </c>
      <c r="E6" s="6" t="s">
        <v>1754</v>
      </c>
      <c r="G6" s="3"/>
    </row>
    <row r="7" spans="3:8" s="1" customFormat="1" ht="15" outlineLevel="1" x14ac:dyDescent="0.25">
      <c r="C7" s="2"/>
      <c r="D7" s="10" t="s">
        <v>738</v>
      </c>
      <c r="E7" s="6" t="s">
        <v>1755</v>
      </c>
      <c r="G7" s="3"/>
    </row>
    <row r="8" spans="3:8" s="1" customFormat="1" ht="15" outlineLevel="1" x14ac:dyDescent="0.25">
      <c r="C8" s="2"/>
      <c r="D8" s="10" t="s">
        <v>737</v>
      </c>
      <c r="E8" s="6" t="s">
        <v>1756</v>
      </c>
      <c r="G8" s="3"/>
    </row>
    <row r="9" spans="3:8" s="1" customFormat="1" ht="30" outlineLevel="1" x14ac:dyDescent="0.25">
      <c r="C9" s="2"/>
      <c r="D9" s="10" t="s">
        <v>818</v>
      </c>
      <c r="E9" s="6" t="s">
        <v>692</v>
      </c>
      <c r="G9" s="3"/>
    </row>
    <row r="10" spans="3:8" s="1" customFormat="1" outlineLevel="1" x14ac:dyDescent="0.2">
      <c r="C10" s="2"/>
      <c r="D10" s="72" t="s">
        <v>819</v>
      </c>
      <c r="E10" s="55" t="s">
        <v>254</v>
      </c>
      <c r="G10" s="3"/>
    </row>
    <row r="11" spans="3:8" s="1" customFormat="1" ht="60" outlineLevel="1" x14ac:dyDescent="0.25">
      <c r="C11" s="2"/>
      <c r="D11" s="10" t="s">
        <v>820</v>
      </c>
      <c r="E11" s="6">
        <v>220</v>
      </c>
      <c r="G11" s="3"/>
    </row>
    <row r="12" spans="3:8" s="1" customFormat="1" ht="28.5" outlineLevel="1" x14ac:dyDescent="0.2">
      <c r="C12" s="2"/>
      <c r="D12" s="15" t="s">
        <v>821</v>
      </c>
      <c r="E12" s="27">
        <v>220</v>
      </c>
      <c r="G12" s="3"/>
    </row>
    <row r="13" spans="3:8" s="1" customFormat="1" ht="28.5" outlineLevel="1" x14ac:dyDescent="0.2">
      <c r="C13" s="2"/>
      <c r="D13" s="15" t="s">
        <v>822</v>
      </c>
      <c r="E13" s="27">
        <v>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739</v>
      </c>
      <c r="G18" s="3"/>
    </row>
    <row r="19" spans="3:7" s="1" customFormat="1" ht="15" outlineLevel="1" x14ac:dyDescent="0.25">
      <c r="C19" s="2"/>
      <c r="D19" s="10" t="s">
        <v>827</v>
      </c>
      <c r="E19" s="6" t="s">
        <v>735</v>
      </c>
      <c r="G19" s="3"/>
    </row>
    <row r="20" spans="3:7" s="1" customFormat="1" outlineLevel="1" x14ac:dyDescent="0.2">
      <c r="C20" s="2"/>
      <c r="D20" s="9" t="s">
        <v>828</v>
      </c>
      <c r="E20" s="11" t="s">
        <v>254</v>
      </c>
      <c r="G20" s="3"/>
    </row>
    <row r="21" spans="3:7" s="1" customFormat="1" ht="45" outlineLevel="1" x14ac:dyDescent="0.25">
      <c r="C21" s="2"/>
      <c r="D21" s="10" t="s">
        <v>829</v>
      </c>
      <c r="E21" s="6" t="s">
        <v>967</v>
      </c>
      <c r="G21" s="3"/>
    </row>
    <row r="22" spans="3:7" s="1" customFormat="1" ht="29.25" outlineLevel="1" thickBot="1" x14ac:dyDescent="0.25">
      <c r="C22" s="2"/>
      <c r="D22" s="44" t="s">
        <v>830</v>
      </c>
      <c r="E22" s="45" t="s">
        <v>510</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v>1000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9</v>
      </c>
      <c r="G29" s="3"/>
    </row>
    <row r="30" spans="3:7" s="1" customFormat="1" ht="30" outlineLevel="1" x14ac:dyDescent="0.25">
      <c r="C30" s="2"/>
      <c r="D30" s="10" t="s">
        <v>836</v>
      </c>
      <c r="E30" s="6" t="s">
        <v>299</v>
      </c>
      <c r="G30" s="3"/>
    </row>
    <row r="31" spans="3:7" s="1" customFormat="1" ht="45"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1343</v>
      </c>
      <c r="G33" s="3"/>
    </row>
    <row r="34" spans="3:7" s="1" customFormat="1" ht="29.25" outlineLevel="1" thickBot="1" x14ac:dyDescent="0.25">
      <c r="C34" s="2"/>
      <c r="D34" s="16" t="s">
        <v>840</v>
      </c>
      <c r="E34" s="7" t="s">
        <v>301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15" outlineLevel="1" x14ac:dyDescent="0.25">
      <c r="C38" s="2"/>
      <c r="D38" s="10" t="s">
        <v>845</v>
      </c>
      <c r="E38" s="6" t="s">
        <v>729</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719</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728</v>
      </c>
      <c r="G54" s="3"/>
    </row>
    <row r="55" spans="3:7" s="1" customFormat="1" ht="28.5" outlineLevel="1" x14ac:dyDescent="0.2">
      <c r="C55" s="2"/>
      <c r="D55" s="15" t="s">
        <v>857</v>
      </c>
      <c r="E55" s="27" t="s">
        <v>728</v>
      </c>
      <c r="G55" s="3"/>
    </row>
    <row r="56" spans="3:7" s="1" customFormat="1" outlineLevel="1" x14ac:dyDescent="0.2">
      <c r="C56" s="2"/>
      <c r="D56" s="15" t="s">
        <v>858</v>
      </c>
      <c r="E56" s="27" t="s">
        <v>728</v>
      </c>
      <c r="G56" s="3"/>
    </row>
    <row r="57" spans="3:7" s="1" customFormat="1" ht="28.5" outlineLevel="1" x14ac:dyDescent="0.2">
      <c r="C57" s="2"/>
      <c r="D57" s="15" t="s">
        <v>859</v>
      </c>
      <c r="E57" s="27" t="s">
        <v>728</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720</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774</v>
      </c>
      <c r="G73" s="3"/>
    </row>
    <row r="74" spans="3:7" s="1" customFormat="1" ht="15" outlineLevel="1" x14ac:dyDescent="0.25">
      <c r="C74" s="2"/>
      <c r="D74" s="10" t="s">
        <v>868</v>
      </c>
      <c r="E74" s="6" t="s">
        <v>779</v>
      </c>
      <c r="G74" s="3"/>
    </row>
    <row r="75" spans="3:7" s="1" customFormat="1" ht="43.5" outlineLevel="1" x14ac:dyDescent="0.25">
      <c r="C75" s="2"/>
      <c r="D75" s="10" t="s">
        <v>869</v>
      </c>
      <c r="E75" s="6" t="s">
        <v>1113</v>
      </c>
      <c r="G75" s="3"/>
    </row>
    <row r="76" spans="3:7" s="1" customFormat="1" ht="30" outlineLevel="1" x14ac:dyDescent="0.25">
      <c r="C76" s="2"/>
      <c r="D76" s="10" t="s">
        <v>870</v>
      </c>
      <c r="E76" s="6" t="s">
        <v>1226</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935</v>
      </c>
      <c r="G79" s="3"/>
    </row>
    <row r="80" spans="3:7" s="1" customFormat="1" outlineLevel="1" x14ac:dyDescent="0.2">
      <c r="C80" s="2"/>
      <c r="D80" s="15" t="s">
        <v>874</v>
      </c>
      <c r="E80" s="27" t="s">
        <v>436</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720</v>
      </c>
      <c r="G83" s="3"/>
    </row>
    <row r="84" spans="3:7" s="1" customFormat="1" ht="30" outlineLevel="1" x14ac:dyDescent="0.25">
      <c r="C84" s="2"/>
      <c r="D84" s="10" t="s">
        <v>758</v>
      </c>
      <c r="E84" s="6" t="s">
        <v>720</v>
      </c>
      <c r="G84" s="3"/>
    </row>
    <row r="85" spans="3:7" s="1" customFormat="1" ht="60" outlineLevel="1" x14ac:dyDescent="0.25">
      <c r="C85" s="2"/>
      <c r="D85" s="10" t="s">
        <v>765</v>
      </c>
      <c r="E85" s="6" t="s">
        <v>718</v>
      </c>
      <c r="G85" s="3"/>
    </row>
    <row r="86" spans="3:7" s="1" customFormat="1" ht="30" outlineLevel="1" x14ac:dyDescent="0.25">
      <c r="C86" s="2"/>
      <c r="D86" s="10" t="s">
        <v>760</v>
      </c>
      <c r="E86" s="6" t="s">
        <v>720</v>
      </c>
      <c r="G86" s="3"/>
    </row>
    <row r="87" spans="3:7" s="1" customFormat="1" ht="45.75" outlineLevel="1" thickBot="1" x14ac:dyDescent="0.3">
      <c r="C87" s="2"/>
      <c r="D87" s="12" t="s">
        <v>877</v>
      </c>
      <c r="E87" s="7" t="s">
        <v>719</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0</v>
      </c>
      <c r="G90" s="3"/>
    </row>
    <row r="91" spans="3:7" s="1" customFormat="1" ht="30" outlineLevel="1" x14ac:dyDescent="0.25">
      <c r="C91" s="2"/>
      <c r="D91" s="10" t="s">
        <v>881</v>
      </c>
      <c r="E91" s="6" t="s">
        <v>720</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719</v>
      </c>
      <c r="G95" s="3"/>
    </row>
    <row r="96" spans="3:7" s="1" customFormat="1" ht="15" outlineLevel="1" x14ac:dyDescent="0.25">
      <c r="C96" s="2"/>
      <c r="D96" s="10" t="s">
        <v>884</v>
      </c>
      <c r="E96" s="6" t="s">
        <v>719</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719</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719</v>
      </c>
      <c r="G103" s="3"/>
    </row>
    <row r="104" spans="3:7" s="1" customFormat="1" ht="30.75" outlineLevel="1" thickBot="1" x14ac:dyDescent="0.3">
      <c r="C104" s="2"/>
      <c r="D104" s="12" t="s">
        <v>757</v>
      </c>
      <c r="E104" s="7" t="s">
        <v>720</v>
      </c>
      <c r="G104" s="3"/>
    </row>
    <row r="105" spans="3:7" s="1" customFormat="1" ht="19.5" thickTop="1" thickBot="1" x14ac:dyDescent="0.25">
      <c r="C105" s="2"/>
      <c r="D105" s="160" t="s">
        <v>861</v>
      </c>
      <c r="E105" s="161"/>
      <c r="G105" s="3"/>
    </row>
    <row r="106" spans="3:7" s="1" customFormat="1" ht="16.5" thickTop="1" thickBot="1" x14ac:dyDescent="0.3">
      <c r="C106" s="2"/>
      <c r="D106" s="46"/>
      <c r="E106" s="47" t="s">
        <v>1162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718</v>
      </c>
      <c r="G110" s="3"/>
    </row>
    <row r="111" spans="3:7" s="1" customFormat="1" ht="75.75" outlineLevel="1" thickBot="1" x14ac:dyDescent="0.3">
      <c r="C111" s="2"/>
      <c r="D111" s="12" t="s">
        <v>892</v>
      </c>
      <c r="E111" s="7" t="s">
        <v>720</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719</v>
      </c>
      <c r="G113" s="3"/>
    </row>
    <row r="114" spans="3:7" s="1" customFormat="1" ht="45.75" outlineLevel="1" thickBot="1" x14ac:dyDescent="0.3">
      <c r="C114" s="2"/>
      <c r="D114" s="12" t="s">
        <v>895</v>
      </c>
      <c r="E114" s="7" t="s">
        <v>719</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30" outlineLevel="1" thickTop="1" x14ac:dyDescent="0.25">
      <c r="C118" s="2"/>
      <c r="D118" s="13" t="s">
        <v>898</v>
      </c>
      <c r="E118" s="4" t="s">
        <v>1130</v>
      </c>
      <c r="G118" s="3"/>
    </row>
    <row r="119" spans="3:7" s="1" customFormat="1" ht="15.75" outlineLevel="1" thickBot="1" x14ac:dyDescent="0.3">
      <c r="C119" s="2"/>
      <c r="D119" s="12" t="s">
        <v>899</v>
      </c>
      <c r="E119" s="7" t="s">
        <v>751</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1207</v>
      </c>
      <c r="G121" s="3"/>
    </row>
    <row r="122" spans="3:7" s="1" customFormat="1" ht="42.75" outlineLevel="1" x14ac:dyDescent="0.2">
      <c r="C122" s="2"/>
      <c r="D122" s="15" t="s">
        <v>902</v>
      </c>
      <c r="E122" s="6" t="s">
        <v>1167</v>
      </c>
      <c r="G122" s="3"/>
    </row>
    <row r="123" spans="3:7" s="1" customFormat="1" ht="42.75" outlineLevel="1" x14ac:dyDescent="0.2">
      <c r="C123" s="2"/>
      <c r="D123" s="15" t="s">
        <v>903</v>
      </c>
      <c r="E123" s="6" t="s">
        <v>1187</v>
      </c>
      <c r="G123" s="3"/>
    </row>
    <row r="124" spans="3:7" s="1" customFormat="1" ht="43.5" outlineLevel="1" thickBot="1" x14ac:dyDescent="0.25">
      <c r="C124" s="2"/>
      <c r="D124" s="16" t="s">
        <v>904</v>
      </c>
      <c r="E124" s="7" t="s">
        <v>1167</v>
      </c>
      <c r="G124" s="3"/>
    </row>
    <row r="125" spans="3:7" s="1" customFormat="1" ht="15.75" thickTop="1" thickBot="1" x14ac:dyDescent="0.25">
      <c r="C125" s="2"/>
      <c r="D125" s="160" t="s">
        <v>1439</v>
      </c>
      <c r="E125" s="161" t="s">
        <v>10</v>
      </c>
      <c r="G125" s="3"/>
    </row>
    <row r="126" spans="3:7" s="1" customFormat="1" ht="30" outlineLevel="1" thickTop="1" x14ac:dyDescent="0.25">
      <c r="C126" s="2"/>
      <c r="D126" s="13" t="s">
        <v>905</v>
      </c>
      <c r="E126" s="4" t="s">
        <v>752</v>
      </c>
      <c r="G126" s="3"/>
    </row>
    <row r="127" spans="3:7" s="1" customFormat="1" ht="86.25" outlineLevel="1" x14ac:dyDescent="0.25">
      <c r="C127" s="2"/>
      <c r="D127" s="10" t="s">
        <v>906</v>
      </c>
      <c r="E127" s="6" t="s">
        <v>995</v>
      </c>
      <c r="G127" s="3"/>
    </row>
    <row r="128" spans="3:7" s="1" customFormat="1" ht="100.5" outlineLevel="1" x14ac:dyDescent="0.25">
      <c r="C128" s="2"/>
      <c r="D128" s="10" t="s">
        <v>907</v>
      </c>
      <c r="E128" s="6" t="s">
        <v>1026</v>
      </c>
      <c r="G128" s="3"/>
    </row>
    <row r="129" spans="3:7" s="1" customFormat="1" ht="30" outlineLevel="1" x14ac:dyDescent="0.25">
      <c r="C129" s="2"/>
      <c r="D129" s="10" t="s">
        <v>1474</v>
      </c>
      <c r="E129" s="19" t="s">
        <v>1638</v>
      </c>
      <c r="G129" s="3"/>
    </row>
    <row r="130" spans="3:7" s="1" customFormat="1" outlineLevel="1" x14ac:dyDescent="0.2">
      <c r="C130" s="2"/>
      <c r="D130" s="9" t="s">
        <v>828</v>
      </c>
      <c r="E130" s="11" t="s">
        <v>1374</v>
      </c>
      <c r="G130" s="3"/>
    </row>
    <row r="131" spans="3:7" s="1" customFormat="1" ht="30" outlineLevel="1" x14ac:dyDescent="0.25">
      <c r="C131" s="2"/>
      <c r="D131" s="10" t="s">
        <v>772</v>
      </c>
      <c r="E131" s="19" t="s">
        <v>1238</v>
      </c>
      <c r="G131" s="3"/>
    </row>
    <row r="132" spans="3:7" s="1" customFormat="1" outlineLevel="1" x14ac:dyDescent="0.2">
      <c r="C132" s="2"/>
      <c r="D132" s="9" t="s">
        <v>828</v>
      </c>
      <c r="E132" s="11" t="s">
        <v>584</v>
      </c>
      <c r="G132" s="3"/>
    </row>
    <row r="133" spans="3:7" s="1" customFormat="1" ht="15" outlineLevel="1" x14ac:dyDescent="0.25">
      <c r="C133" s="2"/>
      <c r="D133" s="97" t="s">
        <v>908</v>
      </c>
      <c r="E133" s="6"/>
      <c r="G133" s="3"/>
    </row>
    <row r="134" spans="3:7" s="1" customFormat="1" outlineLevel="1" x14ac:dyDescent="0.2">
      <c r="C134" s="2"/>
      <c r="D134" s="15" t="s">
        <v>909</v>
      </c>
      <c r="E134" s="19" t="s">
        <v>734</v>
      </c>
      <c r="G134" s="3"/>
    </row>
    <row r="135" spans="3:7" s="1" customFormat="1" outlineLevel="1" x14ac:dyDescent="0.2">
      <c r="C135" s="2"/>
      <c r="D135" s="15" t="s">
        <v>910</v>
      </c>
      <c r="E135" s="19" t="s">
        <v>734</v>
      </c>
      <c r="G135" s="3"/>
    </row>
    <row r="136" spans="3:7" s="1" customFormat="1" outlineLevel="1" x14ac:dyDescent="0.2">
      <c r="C136" s="2"/>
      <c r="D136" s="15" t="s">
        <v>911</v>
      </c>
      <c r="E136" s="19" t="s">
        <v>734</v>
      </c>
      <c r="G136" s="3"/>
    </row>
    <row r="137" spans="3:7" s="1" customFormat="1" outlineLevel="1" x14ac:dyDescent="0.2">
      <c r="C137" s="2"/>
      <c r="D137" s="9" t="s">
        <v>912</v>
      </c>
      <c r="E137" s="11" t="s">
        <v>602</v>
      </c>
      <c r="G137" s="3"/>
    </row>
    <row r="138" spans="3:7" s="1" customFormat="1" ht="30.75" outlineLevel="1" thickBot="1" x14ac:dyDescent="0.3">
      <c r="C138" s="2"/>
      <c r="D138" s="12" t="s">
        <v>913</v>
      </c>
      <c r="E138" s="14" t="s">
        <v>612</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3992C906-E847-45A1-9536-0F41C260FD5C}"/>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48019-6F32-4B3A-B931-B823D864A0D2}">
  <sheetPr codeName="Tabelle83">
    <outlinePr summaryBelow="0"/>
  </sheetPr>
  <dimension ref="A1:EY15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132</v>
      </c>
      <c r="G1" s="111" t="s">
        <v>915</v>
      </c>
    </row>
    <row r="2" spans="3:8" s="1" customFormat="1" ht="29.25" thickTop="1" thickBot="1" x14ac:dyDescent="0.45">
      <c r="C2" s="2"/>
      <c r="D2" s="165" t="s">
        <v>815</v>
      </c>
      <c r="E2" s="166"/>
      <c r="G2" s="3"/>
    </row>
    <row r="3" spans="3:8" s="1" customFormat="1" ht="72.75" outlineLevel="1" thickTop="1" x14ac:dyDescent="0.25">
      <c r="C3" s="2"/>
      <c r="D3" s="13" t="s">
        <v>816</v>
      </c>
      <c r="E3" s="4" t="s">
        <v>711</v>
      </c>
      <c r="G3" s="3"/>
      <c r="H3" s="5"/>
    </row>
    <row r="4" spans="3:8" s="1" customFormat="1" ht="15" outlineLevel="1" x14ac:dyDescent="0.25">
      <c r="C4" s="2"/>
      <c r="D4" s="10" t="s">
        <v>817</v>
      </c>
      <c r="E4" s="6" t="s">
        <v>1192</v>
      </c>
      <c r="G4" s="3"/>
    </row>
    <row r="5" spans="3:8" s="1" customFormat="1" ht="15" outlineLevel="1" x14ac:dyDescent="0.25">
      <c r="C5" s="2"/>
      <c r="D5" s="10" t="s">
        <v>721</v>
      </c>
      <c r="E5" s="6" t="s">
        <v>133</v>
      </c>
      <c r="G5" s="3"/>
    </row>
    <row r="6" spans="3:8" s="1" customFormat="1" ht="15" outlineLevel="1" x14ac:dyDescent="0.25">
      <c r="C6" s="2"/>
      <c r="D6" s="10" t="s">
        <v>712</v>
      </c>
      <c r="E6" s="6" t="s">
        <v>1912</v>
      </c>
      <c r="G6" s="3"/>
    </row>
    <row r="7" spans="3:8" s="1" customFormat="1" ht="15" outlineLevel="1" x14ac:dyDescent="0.25">
      <c r="C7" s="2"/>
      <c r="D7" s="10" t="s">
        <v>738</v>
      </c>
      <c r="E7" s="6" t="s">
        <v>134</v>
      </c>
      <c r="G7" s="3"/>
    </row>
    <row r="8" spans="3:8" s="1" customFormat="1" ht="15" outlineLevel="1" x14ac:dyDescent="0.25">
      <c r="C8" s="2"/>
      <c r="D8" s="10" t="s">
        <v>737</v>
      </c>
      <c r="E8" s="6" t="s">
        <v>135</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800</v>
      </c>
      <c r="G11" s="3"/>
    </row>
    <row r="12" spans="3:8" s="1" customFormat="1" ht="28.5" outlineLevel="1" x14ac:dyDescent="0.2">
      <c r="C12" s="2"/>
      <c r="D12" s="15" t="s">
        <v>821</v>
      </c>
      <c r="E12" s="27">
        <v>790</v>
      </c>
      <c r="G12" s="3"/>
    </row>
    <row r="13" spans="3:8" s="1" customFormat="1" ht="28.5" outlineLevel="1" x14ac:dyDescent="0.2">
      <c r="C13" s="2"/>
      <c r="D13" s="15" t="s">
        <v>822</v>
      </c>
      <c r="E13" s="27">
        <v>7</v>
      </c>
      <c r="G13" s="3"/>
    </row>
    <row r="14" spans="3:8" s="1" customFormat="1" ht="15" outlineLevel="1" thickBot="1" x14ac:dyDescent="0.25">
      <c r="C14" s="2"/>
      <c r="D14" s="16" t="s">
        <v>823</v>
      </c>
      <c r="E14" s="91">
        <v>3</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739</v>
      </c>
      <c r="G18" s="3"/>
    </row>
    <row r="19" spans="3:7" s="1" customFormat="1" ht="15" outlineLevel="1" x14ac:dyDescent="0.25">
      <c r="C19" s="2"/>
      <c r="D19" s="10" t="s">
        <v>827</v>
      </c>
      <c r="E19" s="6" t="s">
        <v>735</v>
      </c>
      <c r="G19" s="3"/>
    </row>
    <row r="20" spans="3:7" s="1" customFormat="1" ht="57" outlineLevel="1" x14ac:dyDescent="0.2">
      <c r="C20" s="2"/>
      <c r="D20" s="9" t="s">
        <v>828</v>
      </c>
      <c r="E20" s="11" t="s">
        <v>1656</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1375</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931</v>
      </c>
      <c r="G26" s="3"/>
    </row>
    <row r="27" spans="3:7" s="1" customFormat="1" ht="45.75" outlineLevel="1" thickBot="1" x14ac:dyDescent="0.3">
      <c r="C27" s="2"/>
      <c r="D27" s="12" t="s">
        <v>833</v>
      </c>
      <c r="E27" s="31">
        <v>120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1657</v>
      </c>
      <c r="G29" s="3"/>
    </row>
    <row r="30" spans="3:7" s="1" customFormat="1" ht="43.5" outlineLevel="1" x14ac:dyDescent="0.25">
      <c r="C30" s="2"/>
      <c r="D30" s="10" t="s">
        <v>836</v>
      </c>
      <c r="E30" s="6" t="s">
        <v>1658</v>
      </c>
      <c r="G30" s="3"/>
    </row>
    <row r="31" spans="3:7" s="1" customFormat="1" ht="45" outlineLevel="1" x14ac:dyDescent="0.25">
      <c r="C31" s="2"/>
      <c r="D31" s="10" t="s">
        <v>837</v>
      </c>
      <c r="E31" s="6" t="s">
        <v>742</v>
      </c>
      <c r="G31" s="3"/>
    </row>
    <row r="32" spans="3:7" s="1" customFormat="1" ht="30" outlineLevel="1" x14ac:dyDescent="0.25">
      <c r="C32" s="2"/>
      <c r="D32" s="10" t="s">
        <v>838</v>
      </c>
      <c r="E32" s="6" t="s">
        <v>745</v>
      </c>
      <c r="G32" s="3"/>
    </row>
    <row r="33" spans="3:7" s="1" customFormat="1" ht="30" outlineLevel="1" x14ac:dyDescent="0.25">
      <c r="C33" s="2"/>
      <c r="D33" s="10" t="s">
        <v>839</v>
      </c>
      <c r="E33" s="6" t="s">
        <v>1343</v>
      </c>
      <c r="G33" s="3"/>
    </row>
    <row r="34" spans="3:7" s="1" customFormat="1" ht="29.25" outlineLevel="1" thickBot="1" x14ac:dyDescent="0.25">
      <c r="C34" s="2"/>
      <c r="D34" s="16" t="s">
        <v>840</v>
      </c>
      <c r="E34" s="7" t="s">
        <v>301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15" outlineLevel="1" x14ac:dyDescent="0.25">
      <c r="C38" s="2"/>
      <c r="D38" s="10" t="s">
        <v>845</v>
      </c>
      <c r="E38" s="6" t="s">
        <v>730</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720</v>
      </c>
      <c r="G44" s="3"/>
    </row>
    <row r="45" spans="3:7" s="1" customFormat="1" ht="15.75" outlineLevel="1" thickBot="1" x14ac:dyDescent="0.3">
      <c r="C45" s="2"/>
      <c r="D45" s="12" t="s">
        <v>852</v>
      </c>
      <c r="E45" s="7" t="s">
        <v>1239</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720</v>
      </c>
      <c r="G53" s="3"/>
    </row>
    <row r="54" spans="3:7" s="1" customFormat="1" ht="28.5" outlineLevel="1" x14ac:dyDescent="0.2">
      <c r="C54" s="2"/>
      <c r="D54" s="15" t="s">
        <v>856</v>
      </c>
      <c r="E54" s="27" t="s">
        <v>728</v>
      </c>
      <c r="G54" s="3"/>
    </row>
    <row r="55" spans="3:7" s="1" customFormat="1" ht="28.5" outlineLevel="1" x14ac:dyDescent="0.2">
      <c r="C55" s="2"/>
      <c r="D55" s="15" t="s">
        <v>857</v>
      </c>
      <c r="E55" s="27" t="s">
        <v>728</v>
      </c>
      <c r="G55" s="3"/>
    </row>
    <row r="56" spans="3:7" s="1" customFormat="1" outlineLevel="1" x14ac:dyDescent="0.2">
      <c r="C56" s="2"/>
      <c r="D56" s="15" t="s">
        <v>858</v>
      </c>
      <c r="E56" s="27" t="s">
        <v>727</v>
      </c>
      <c r="G56" s="3"/>
    </row>
    <row r="57" spans="3:7" s="1" customFormat="1" ht="28.5" outlineLevel="1" x14ac:dyDescent="0.2">
      <c r="C57" s="2"/>
      <c r="D57" s="15" t="s">
        <v>859</v>
      </c>
      <c r="E57" s="27" t="s">
        <v>728</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774</v>
      </c>
      <c r="G73" s="3"/>
    </row>
    <row r="74" spans="3:7" s="1" customFormat="1" ht="15" outlineLevel="1" x14ac:dyDescent="0.25">
      <c r="C74" s="2"/>
      <c r="D74" s="10" t="s">
        <v>868</v>
      </c>
      <c r="E74" s="6" t="s">
        <v>779</v>
      </c>
      <c r="G74" s="3"/>
    </row>
    <row r="75" spans="3:7" s="1" customFormat="1" ht="57.75" outlineLevel="1" x14ac:dyDescent="0.25">
      <c r="C75" s="2"/>
      <c r="D75" s="10" t="s">
        <v>869</v>
      </c>
      <c r="E75" s="6" t="s">
        <v>1112</v>
      </c>
      <c r="G75" s="3"/>
    </row>
    <row r="76" spans="3:7" s="1" customFormat="1" ht="30" outlineLevel="1" x14ac:dyDescent="0.25">
      <c r="C76" s="2"/>
      <c r="D76" s="10" t="s">
        <v>870</v>
      </c>
      <c r="E76" s="6" t="s">
        <v>1195</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724</v>
      </c>
      <c r="G79" s="3"/>
    </row>
    <row r="80" spans="3:7" s="1" customFormat="1" outlineLevel="1" x14ac:dyDescent="0.2">
      <c r="C80" s="2"/>
      <c r="D80" s="15" t="s">
        <v>874</v>
      </c>
      <c r="E80" s="27" t="s">
        <v>432</v>
      </c>
      <c r="G80" s="3"/>
    </row>
    <row r="81" spans="3:7" s="1" customFormat="1" ht="30.75" outlineLevel="1" thickBot="1" x14ac:dyDescent="0.3">
      <c r="C81" s="2"/>
      <c r="D81" s="12" t="s">
        <v>875</v>
      </c>
      <c r="E81" s="56" t="s">
        <v>452</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719</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16.5" outlineLevel="1" thickTop="1" thickBot="1" x14ac:dyDescent="0.3">
      <c r="C89" s="2"/>
      <c r="D89" s="46" t="s">
        <v>842</v>
      </c>
      <c r="E89" s="47" t="s">
        <v>914</v>
      </c>
      <c r="G89" s="3"/>
    </row>
    <row r="90" spans="3:7" s="1" customFormat="1" ht="19.5" thickTop="1" thickBot="1" x14ac:dyDescent="0.25">
      <c r="C90" s="2"/>
      <c r="D90" s="160" t="s">
        <v>882</v>
      </c>
      <c r="E90" s="161"/>
      <c r="G90" s="3"/>
    </row>
    <row r="91" spans="3:7" s="1" customFormat="1" ht="15.75" outlineLevel="1" thickTop="1" x14ac:dyDescent="0.25">
      <c r="C91" s="2"/>
      <c r="D91" s="13" t="s">
        <v>883</v>
      </c>
      <c r="E91" s="4" t="s">
        <v>718</v>
      </c>
      <c r="G91" s="3"/>
    </row>
    <row r="92" spans="3:7" s="1" customFormat="1" ht="15" outlineLevel="1" x14ac:dyDescent="0.25">
      <c r="C92" s="2"/>
      <c r="D92" s="10" t="s">
        <v>884</v>
      </c>
      <c r="E92" s="6" t="s">
        <v>719</v>
      </c>
      <c r="G92" s="3"/>
    </row>
    <row r="93" spans="3:7" s="1" customFormat="1" ht="15.75" outlineLevel="1" thickBot="1" x14ac:dyDescent="0.3">
      <c r="C93" s="2"/>
      <c r="D93" s="12" t="s">
        <v>885</v>
      </c>
      <c r="E93" s="7" t="s">
        <v>1162</v>
      </c>
      <c r="G93" s="3"/>
    </row>
    <row r="94" spans="3:7" s="1" customFormat="1" ht="15.75" thickTop="1" thickBot="1" x14ac:dyDescent="0.25">
      <c r="C94" s="2"/>
      <c r="D94" s="2"/>
      <c r="E94" s="8"/>
      <c r="G94" s="3"/>
    </row>
    <row r="95" spans="3:7" s="1" customFormat="1" ht="21.75" thickTop="1" thickBot="1" x14ac:dyDescent="0.35">
      <c r="C95" s="2"/>
      <c r="D95" s="154" t="s">
        <v>886</v>
      </c>
      <c r="E95" s="155"/>
      <c r="G95" s="17"/>
    </row>
    <row r="96" spans="3:7" s="1" customFormat="1" ht="19.5" thickTop="1" thickBot="1" x14ac:dyDescent="0.25">
      <c r="C96" s="2"/>
      <c r="D96" s="160" t="s">
        <v>298</v>
      </c>
      <c r="E96" s="161"/>
      <c r="G96" s="17"/>
    </row>
    <row r="97" spans="3:7" s="1" customFormat="1" ht="16.5" outlineLevel="1" thickTop="1" thickBot="1" x14ac:dyDescent="0.3">
      <c r="C97" s="2"/>
      <c r="D97" s="46" t="s">
        <v>764</v>
      </c>
      <c r="E97" s="47" t="s">
        <v>718</v>
      </c>
      <c r="G97" s="3"/>
    </row>
    <row r="98" spans="3:7" s="1" customFormat="1" ht="19.5" thickTop="1" thickBot="1" x14ac:dyDescent="0.25">
      <c r="C98" s="2"/>
      <c r="D98" s="160" t="s">
        <v>887</v>
      </c>
      <c r="E98" s="161"/>
      <c r="G98" s="3"/>
    </row>
    <row r="99" spans="3:7" s="1" customFormat="1" ht="15.75" outlineLevel="1" thickTop="1" x14ac:dyDescent="0.25">
      <c r="C99" s="2"/>
      <c r="D99" s="13" t="s">
        <v>888</v>
      </c>
      <c r="E99" s="4" t="s">
        <v>718</v>
      </c>
      <c r="G99" s="3"/>
    </row>
    <row r="100" spans="3:7" s="1" customFormat="1" ht="30.75" outlineLevel="1" thickBot="1" x14ac:dyDescent="0.3">
      <c r="C100" s="2"/>
      <c r="D100" s="12" t="s">
        <v>757</v>
      </c>
      <c r="E100" s="7" t="s">
        <v>718</v>
      </c>
      <c r="G100" s="3"/>
    </row>
    <row r="101" spans="3:7" s="1" customFormat="1" ht="19.5" thickTop="1" thickBot="1" x14ac:dyDescent="0.25">
      <c r="C101" s="2"/>
      <c r="D101" s="160" t="s">
        <v>861</v>
      </c>
      <c r="E101" s="161"/>
      <c r="G101" s="3"/>
    </row>
    <row r="102" spans="3:7" s="1" customFormat="1" ht="16.5" thickTop="1" thickBot="1" x14ac:dyDescent="0.3">
      <c r="C102" s="2"/>
      <c r="D102" s="46"/>
      <c r="E102" s="47" t="s">
        <v>1162</v>
      </c>
      <c r="G102" s="3"/>
    </row>
    <row r="103" spans="3:7" s="1" customFormat="1" ht="15.75" thickTop="1" thickBot="1" x14ac:dyDescent="0.25">
      <c r="C103" s="2"/>
      <c r="D103" s="2"/>
      <c r="E103" s="8"/>
      <c r="G103" s="3"/>
    </row>
    <row r="104" spans="3:7" s="1" customFormat="1" ht="21.75" thickTop="1" thickBot="1" x14ac:dyDescent="0.35">
      <c r="C104" s="2"/>
      <c r="D104" s="154" t="s">
        <v>889</v>
      </c>
      <c r="E104" s="155"/>
      <c r="G104" s="3"/>
    </row>
    <row r="105" spans="3:7" s="1" customFormat="1" ht="19.5" thickTop="1" thickBot="1" x14ac:dyDescent="0.25">
      <c r="C105" s="2"/>
      <c r="D105" s="160" t="s">
        <v>890</v>
      </c>
      <c r="E105" s="161"/>
      <c r="G105" s="3"/>
    </row>
    <row r="106" spans="3:7" s="1" customFormat="1" ht="90.75" outlineLevel="1" thickTop="1" x14ac:dyDescent="0.25">
      <c r="C106" s="2"/>
      <c r="D106" s="13" t="s">
        <v>891</v>
      </c>
      <c r="E106" s="4" t="s">
        <v>720</v>
      </c>
      <c r="G106" s="3"/>
    </row>
    <row r="107" spans="3:7" s="1" customFormat="1" ht="75.75" outlineLevel="1" thickBot="1" x14ac:dyDescent="0.3">
      <c r="C107" s="2"/>
      <c r="D107" s="12" t="s">
        <v>892</v>
      </c>
      <c r="E107" s="7" t="s">
        <v>720</v>
      </c>
      <c r="G107" s="3"/>
    </row>
    <row r="108" spans="3:7" s="1" customFormat="1" ht="19.5" thickTop="1" thickBot="1" x14ac:dyDescent="0.25">
      <c r="C108" s="2"/>
      <c r="D108" s="160" t="s">
        <v>893</v>
      </c>
      <c r="E108" s="161"/>
      <c r="G108" s="3"/>
    </row>
    <row r="109" spans="3:7" s="1" customFormat="1" ht="45.75" outlineLevel="1" thickTop="1" x14ac:dyDescent="0.25">
      <c r="C109" s="2"/>
      <c r="D109" s="13" t="s">
        <v>894</v>
      </c>
      <c r="E109" s="4" t="s">
        <v>718</v>
      </c>
      <c r="G109" s="3"/>
    </row>
    <row r="110" spans="3:7" s="1" customFormat="1" ht="45.75" outlineLevel="1" thickBot="1" x14ac:dyDescent="0.3">
      <c r="C110" s="2"/>
      <c r="D110" s="12" t="s">
        <v>895</v>
      </c>
      <c r="E110" s="7" t="s">
        <v>718</v>
      </c>
      <c r="G110" s="3"/>
    </row>
    <row r="111" spans="3:7" s="1" customFormat="1" ht="15.75" thickTop="1" thickBot="1" x14ac:dyDescent="0.25">
      <c r="C111" s="2"/>
      <c r="D111" s="2"/>
      <c r="E111" s="8"/>
      <c r="G111" s="3"/>
    </row>
    <row r="112" spans="3:7" s="1" customFormat="1" ht="29.25" thickTop="1" thickBot="1" x14ac:dyDescent="0.45">
      <c r="C112" s="2"/>
      <c r="D112" s="162" t="s">
        <v>896</v>
      </c>
      <c r="E112" s="163"/>
      <c r="G112" s="3"/>
    </row>
    <row r="113" spans="3:7" s="1" customFormat="1" ht="19.5" thickTop="1" thickBot="1" x14ac:dyDescent="0.25">
      <c r="C113" s="2"/>
      <c r="D113" s="160" t="s">
        <v>897</v>
      </c>
      <c r="E113" s="161"/>
      <c r="G113" s="3"/>
    </row>
    <row r="114" spans="3:7" s="1" customFormat="1" ht="30" outlineLevel="1" thickTop="1" x14ac:dyDescent="0.25">
      <c r="C114" s="2"/>
      <c r="D114" s="13" t="s">
        <v>898</v>
      </c>
      <c r="E114" s="4" t="s">
        <v>1130</v>
      </c>
      <c r="G114" s="3"/>
    </row>
    <row r="115" spans="3:7" s="1" customFormat="1" ht="58.5" outlineLevel="1" thickBot="1" x14ac:dyDescent="0.3">
      <c r="C115" s="2"/>
      <c r="D115" s="12" t="s">
        <v>899</v>
      </c>
      <c r="E115" s="7" t="s">
        <v>1659</v>
      </c>
      <c r="G115" s="3"/>
    </row>
    <row r="116" spans="3:7" s="1" customFormat="1" ht="19.5" thickTop="1" thickBot="1" x14ac:dyDescent="0.25">
      <c r="C116" s="2"/>
      <c r="D116" s="160" t="s">
        <v>900</v>
      </c>
      <c r="E116" s="161"/>
      <c r="G116" s="3"/>
    </row>
    <row r="117" spans="3:7" s="1" customFormat="1" ht="43.5" outlineLevel="1" thickTop="1" x14ac:dyDescent="0.2">
      <c r="C117" s="2"/>
      <c r="D117" s="21" t="s">
        <v>901</v>
      </c>
      <c r="E117" s="4" t="s">
        <v>1207</v>
      </c>
      <c r="G117" s="3"/>
    </row>
    <row r="118" spans="3:7" s="1" customFormat="1" ht="42.75" outlineLevel="1" x14ac:dyDescent="0.2">
      <c r="C118" s="2"/>
      <c r="D118" s="15" t="s">
        <v>902</v>
      </c>
      <c r="E118" s="6" t="s">
        <v>1165</v>
      </c>
      <c r="G118" s="3"/>
    </row>
    <row r="119" spans="3:7" s="1" customFormat="1" ht="42.75" outlineLevel="1" x14ac:dyDescent="0.2">
      <c r="C119" s="2"/>
      <c r="D119" s="15" t="s">
        <v>903</v>
      </c>
      <c r="E119" s="6" t="s">
        <v>1179</v>
      </c>
      <c r="G119" s="3"/>
    </row>
    <row r="120" spans="3:7" s="1" customFormat="1" ht="43.5" outlineLevel="1" thickBot="1" x14ac:dyDescent="0.25">
      <c r="C120" s="2"/>
      <c r="D120" s="16" t="s">
        <v>904</v>
      </c>
      <c r="E120" s="7" t="s">
        <v>1167</v>
      </c>
      <c r="G120" s="3"/>
    </row>
    <row r="121" spans="3:7" s="1" customFormat="1" ht="15.75" thickTop="1" thickBot="1" x14ac:dyDescent="0.25">
      <c r="C121" s="2"/>
      <c r="D121" s="160" t="s">
        <v>1440</v>
      </c>
      <c r="E121" s="161" t="s">
        <v>136</v>
      </c>
      <c r="G121" s="3"/>
    </row>
    <row r="122" spans="3:7" s="1" customFormat="1" ht="30" outlineLevel="1" thickTop="1" x14ac:dyDescent="0.25">
      <c r="C122" s="2"/>
      <c r="D122" s="13" t="s">
        <v>905</v>
      </c>
      <c r="E122" s="4" t="s">
        <v>752</v>
      </c>
      <c r="G122" s="3"/>
    </row>
    <row r="123" spans="3:7" s="1" customFormat="1" ht="100.5" outlineLevel="1" x14ac:dyDescent="0.25">
      <c r="C123" s="2"/>
      <c r="D123" s="10" t="s">
        <v>906</v>
      </c>
      <c r="E123" s="6" t="s">
        <v>996</v>
      </c>
      <c r="G123" s="3"/>
    </row>
    <row r="124" spans="3:7" s="1" customFormat="1" ht="72" outlineLevel="1" x14ac:dyDescent="0.25">
      <c r="C124" s="2"/>
      <c r="D124" s="10" t="s">
        <v>907</v>
      </c>
      <c r="E124" s="6" t="s">
        <v>1032</v>
      </c>
      <c r="G124" s="3"/>
    </row>
    <row r="125" spans="3:7" s="1" customFormat="1" ht="30" outlineLevel="1" x14ac:dyDescent="0.25">
      <c r="C125" s="2"/>
      <c r="D125" s="10" t="s">
        <v>1474</v>
      </c>
      <c r="E125" s="19" t="s">
        <v>1241</v>
      </c>
      <c r="G125" s="3"/>
    </row>
    <row r="126" spans="3:7" s="1" customFormat="1" ht="28.5" outlineLevel="1" x14ac:dyDescent="0.2">
      <c r="C126" s="2"/>
      <c r="D126" s="9" t="s">
        <v>828</v>
      </c>
      <c r="E126" s="11" t="s">
        <v>560</v>
      </c>
      <c r="G126" s="3"/>
    </row>
    <row r="127" spans="3:7" s="1" customFormat="1" ht="30" outlineLevel="1" x14ac:dyDescent="0.25">
      <c r="C127" s="2"/>
      <c r="D127" s="10" t="s">
        <v>772</v>
      </c>
      <c r="E127" s="19" t="s">
        <v>1173</v>
      </c>
      <c r="G127" s="3"/>
    </row>
    <row r="128" spans="3:7" s="1" customFormat="1" ht="71.25" outlineLevel="1" x14ac:dyDescent="0.2">
      <c r="C128" s="2"/>
      <c r="D128" s="9" t="s">
        <v>828</v>
      </c>
      <c r="E128" s="11" t="s">
        <v>1660</v>
      </c>
      <c r="G128" s="3"/>
    </row>
    <row r="129" spans="3:7" s="1" customFormat="1" ht="15" outlineLevel="1" x14ac:dyDescent="0.25">
      <c r="C129" s="2"/>
      <c r="D129" s="97" t="s">
        <v>908</v>
      </c>
      <c r="E129" s="6"/>
      <c r="G129" s="3"/>
    </row>
    <row r="130" spans="3:7" s="1" customFormat="1" outlineLevel="1" x14ac:dyDescent="0.2">
      <c r="C130" s="2"/>
      <c r="D130" s="15" t="s">
        <v>909</v>
      </c>
      <c r="E130" s="19" t="s">
        <v>734</v>
      </c>
      <c r="G130" s="3"/>
    </row>
    <row r="131" spans="3:7" s="1" customFormat="1" outlineLevel="1" x14ac:dyDescent="0.2">
      <c r="C131" s="2"/>
      <c r="D131" s="15" t="s">
        <v>910</v>
      </c>
      <c r="E131" s="19" t="s">
        <v>734</v>
      </c>
      <c r="G131" s="3"/>
    </row>
    <row r="132" spans="3:7" s="1" customFormat="1" outlineLevel="1" x14ac:dyDescent="0.2">
      <c r="C132" s="2"/>
      <c r="D132" s="15" t="s">
        <v>911</v>
      </c>
      <c r="E132" s="19" t="s">
        <v>734</v>
      </c>
      <c r="G132" s="3"/>
    </row>
    <row r="133" spans="3:7" s="1" customFormat="1" ht="42.75" outlineLevel="1" x14ac:dyDescent="0.2">
      <c r="C133" s="2"/>
      <c r="D133" s="9" t="s">
        <v>912</v>
      </c>
      <c r="E133" s="11" t="s">
        <v>1661</v>
      </c>
      <c r="G133" s="3"/>
    </row>
    <row r="134" spans="3:7" s="1" customFormat="1" ht="30.75" outlineLevel="1" thickBot="1" x14ac:dyDescent="0.3">
      <c r="C134" s="2"/>
      <c r="D134" s="12" t="s">
        <v>913</v>
      </c>
      <c r="E134" s="14">
        <v>0</v>
      </c>
      <c r="G134" s="3"/>
    </row>
    <row r="135" spans="3:7" s="1" customFormat="1" ht="15.75" thickTop="1" thickBot="1" x14ac:dyDescent="0.25">
      <c r="C135" s="2"/>
      <c r="D135" s="160" t="s">
        <v>1441</v>
      </c>
      <c r="E135" s="161" t="s">
        <v>137</v>
      </c>
      <c r="G135" s="3"/>
    </row>
    <row r="136" spans="3:7" s="1" customFormat="1" ht="15.75" outlineLevel="1" thickTop="1" x14ac:dyDescent="0.25">
      <c r="C136" s="2"/>
      <c r="D136" s="13" t="s">
        <v>905</v>
      </c>
      <c r="E136" s="4" t="s">
        <v>755</v>
      </c>
      <c r="G136" s="3"/>
    </row>
    <row r="137" spans="3:7" s="1" customFormat="1" ht="114.75" outlineLevel="1" x14ac:dyDescent="0.25">
      <c r="C137" s="2"/>
      <c r="D137" s="10" t="s">
        <v>906</v>
      </c>
      <c r="E137" s="6" t="s">
        <v>1075</v>
      </c>
      <c r="G137" s="3"/>
    </row>
    <row r="138" spans="3:7" s="1" customFormat="1" ht="72" outlineLevel="1" x14ac:dyDescent="0.25">
      <c r="C138" s="2"/>
      <c r="D138" s="10" t="s">
        <v>907</v>
      </c>
      <c r="E138" s="6" t="s">
        <v>1032</v>
      </c>
      <c r="G138" s="3"/>
    </row>
    <row r="139" spans="3:7" s="1" customFormat="1" ht="30" outlineLevel="1" x14ac:dyDescent="0.25">
      <c r="C139" s="2"/>
      <c r="D139" s="10" t="s">
        <v>1474</v>
      </c>
      <c r="E139" s="19" t="s">
        <v>1173</v>
      </c>
      <c r="G139" s="3"/>
    </row>
    <row r="140" spans="3:7" s="1" customFormat="1" outlineLevel="1" x14ac:dyDescent="0.2">
      <c r="C140" s="2"/>
      <c r="D140" s="9" t="s">
        <v>828</v>
      </c>
      <c r="E140" s="11" t="s">
        <v>620</v>
      </c>
      <c r="G140" s="3"/>
    </row>
    <row r="141" spans="3:7" s="1" customFormat="1" ht="30" outlineLevel="1" x14ac:dyDescent="0.25">
      <c r="C141" s="2"/>
      <c r="D141" s="10" t="s">
        <v>772</v>
      </c>
      <c r="E141" s="19" t="s">
        <v>1242</v>
      </c>
      <c r="G141" s="3"/>
    </row>
    <row r="142" spans="3:7" s="1" customFormat="1" outlineLevel="1" x14ac:dyDescent="0.2">
      <c r="C142" s="2"/>
      <c r="D142" s="9" t="s">
        <v>828</v>
      </c>
      <c r="E142" s="11">
        <v>0</v>
      </c>
      <c r="G142" s="3"/>
    </row>
    <row r="143" spans="3:7" s="1" customFormat="1" ht="15" outlineLevel="1" x14ac:dyDescent="0.25">
      <c r="C143" s="2"/>
      <c r="D143" s="97" t="s">
        <v>908</v>
      </c>
      <c r="E143" s="6"/>
      <c r="G143" s="3"/>
    </row>
    <row r="144" spans="3:7" s="1" customFormat="1" outlineLevel="1" x14ac:dyDescent="0.2">
      <c r="C144" s="2"/>
      <c r="D144" s="15" t="s">
        <v>909</v>
      </c>
      <c r="E144" s="19" t="s">
        <v>734</v>
      </c>
      <c r="G144" s="3"/>
    </row>
    <row r="145" spans="3:7" s="1" customFormat="1" outlineLevel="1" x14ac:dyDescent="0.2">
      <c r="C145" s="2"/>
      <c r="D145" s="15" t="s">
        <v>910</v>
      </c>
      <c r="E145" s="19" t="s">
        <v>734</v>
      </c>
      <c r="G145" s="3"/>
    </row>
    <row r="146" spans="3:7" s="1" customFormat="1" outlineLevel="1" x14ac:dyDescent="0.2">
      <c r="C146" s="2"/>
      <c r="D146" s="15" t="s">
        <v>911</v>
      </c>
      <c r="E146" s="19" t="s">
        <v>734</v>
      </c>
      <c r="G146" s="3"/>
    </row>
    <row r="147" spans="3:7" s="1" customFormat="1" outlineLevel="1" x14ac:dyDescent="0.2">
      <c r="C147" s="2"/>
      <c r="D147" s="9" t="s">
        <v>912</v>
      </c>
      <c r="E147" s="11" t="s">
        <v>635</v>
      </c>
      <c r="G147" s="3"/>
    </row>
    <row r="148" spans="3:7" s="1" customFormat="1" ht="30.75" outlineLevel="1" thickBot="1" x14ac:dyDescent="0.3">
      <c r="C148" s="2"/>
      <c r="D148" s="12" t="s">
        <v>913</v>
      </c>
      <c r="E148" s="14">
        <v>0</v>
      </c>
      <c r="G148" s="3"/>
    </row>
    <row r="149" spans="3:7" s="1" customFormat="1" ht="15" thickTop="1" x14ac:dyDescent="0.2">
      <c r="C149" s="2"/>
      <c r="D149" s="22"/>
      <c r="E149" s="23"/>
      <c r="G149" s="3"/>
    </row>
    <row r="155" spans="3:7" s="1" customFormat="1" x14ac:dyDescent="0.2">
      <c r="C155" s="2"/>
      <c r="D155" s="2"/>
      <c r="E155" s="8"/>
      <c r="G155" s="3"/>
    </row>
    <row r="156" spans="3:7" s="1" customFormat="1" x14ac:dyDescent="0.2">
      <c r="C156" s="2"/>
      <c r="D156" s="2"/>
      <c r="E156" s="8"/>
      <c r="G156" s="3"/>
    </row>
  </sheetData>
  <mergeCells count="33">
    <mergeCell ref="D116:E116"/>
    <mergeCell ref="D121:E121"/>
    <mergeCell ref="D135:E135"/>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085FBDC6-4447-4702-B464-083E9A4B4075}"/>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D2F5F-2D23-435E-B518-B4CDF58113A8}">
  <sheetPr codeName="Tabelle118">
    <outlinePr summaryBelow="0"/>
  </sheetPr>
  <dimension ref="A1:EY16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1788</v>
      </c>
      <c r="G1" s="111" t="s">
        <v>915</v>
      </c>
    </row>
    <row r="2" spans="3:8" s="1" customFormat="1" ht="29.25" thickTop="1" thickBot="1" x14ac:dyDescent="0.45">
      <c r="C2" s="2"/>
      <c r="D2" s="165" t="s">
        <v>815</v>
      </c>
      <c r="E2" s="166"/>
      <c r="G2" s="3"/>
    </row>
    <row r="3" spans="3:8" s="1" customFormat="1" ht="158.25" outlineLevel="1" thickTop="1" x14ac:dyDescent="0.25">
      <c r="C3" s="2"/>
      <c r="D3" s="13" t="s">
        <v>816</v>
      </c>
      <c r="E3" s="4" t="s">
        <v>1789</v>
      </c>
      <c r="G3" s="3"/>
      <c r="H3" s="5"/>
    </row>
    <row r="4" spans="3:8" s="1" customFormat="1" ht="15" outlineLevel="1" x14ac:dyDescent="0.25">
      <c r="C4" s="2"/>
      <c r="D4" s="10" t="s">
        <v>817</v>
      </c>
      <c r="E4" s="6" t="s">
        <v>1907</v>
      </c>
      <c r="G4" s="3"/>
    </row>
    <row r="5" spans="3:8" s="1" customFormat="1" ht="15" outlineLevel="1" x14ac:dyDescent="0.25">
      <c r="C5" s="2"/>
      <c r="D5" s="10" t="s">
        <v>721</v>
      </c>
      <c r="E5" s="6" t="s">
        <v>254</v>
      </c>
      <c r="G5" s="3"/>
    </row>
    <row r="6" spans="3:8" s="1" customFormat="1" ht="15" outlineLevel="1" x14ac:dyDescent="0.25">
      <c r="C6" s="2"/>
      <c r="D6" s="10" t="s">
        <v>712</v>
      </c>
      <c r="E6" s="6" t="s">
        <v>1790</v>
      </c>
      <c r="G6" s="3"/>
    </row>
    <row r="7" spans="3:8" s="1" customFormat="1" ht="15" outlineLevel="1" x14ac:dyDescent="0.25">
      <c r="C7" s="2"/>
      <c r="D7" s="10" t="s">
        <v>738</v>
      </c>
      <c r="E7" s="6" t="s">
        <v>1791</v>
      </c>
      <c r="G7" s="3"/>
    </row>
    <row r="8" spans="3:8" s="1" customFormat="1" ht="15" outlineLevel="1" x14ac:dyDescent="0.25">
      <c r="C8" s="2"/>
      <c r="D8" s="10" t="s">
        <v>737</v>
      </c>
      <c r="E8" s="6" t="s">
        <v>1792</v>
      </c>
      <c r="G8" s="3"/>
    </row>
    <row r="9" spans="3:8" s="1" customFormat="1" ht="30" outlineLevel="1" x14ac:dyDescent="0.25">
      <c r="C9" s="2"/>
      <c r="D9" s="10" t="s">
        <v>818</v>
      </c>
      <c r="E9" s="6" t="s">
        <v>1793</v>
      </c>
      <c r="G9" s="3"/>
    </row>
    <row r="10" spans="3:8" s="1" customFormat="1" outlineLevel="1" x14ac:dyDescent="0.2">
      <c r="C10" s="2"/>
      <c r="D10" s="72" t="s">
        <v>819</v>
      </c>
      <c r="E10" s="55" t="s">
        <v>254</v>
      </c>
      <c r="G10" s="3"/>
    </row>
    <row r="11" spans="3:8" s="1" customFormat="1" ht="60" outlineLevel="1" x14ac:dyDescent="0.25">
      <c r="C11" s="2"/>
      <c r="D11" s="10" t="s">
        <v>820</v>
      </c>
      <c r="E11" s="6">
        <v>650</v>
      </c>
      <c r="G11" s="3"/>
    </row>
    <row r="12" spans="3:8" s="1" customFormat="1" ht="28.5" outlineLevel="1" x14ac:dyDescent="0.2">
      <c r="C12" s="2"/>
      <c r="D12" s="15" t="s">
        <v>821</v>
      </c>
      <c r="E12" s="27">
        <v>650</v>
      </c>
      <c r="G12" s="3"/>
    </row>
    <row r="13" spans="3:8" s="1" customFormat="1" ht="28.5" outlineLevel="1" x14ac:dyDescent="0.2">
      <c r="C13" s="2"/>
      <c r="D13" s="15" t="s">
        <v>822</v>
      </c>
      <c r="E13" s="27">
        <v>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739</v>
      </c>
      <c r="G18" s="3"/>
    </row>
    <row r="19" spans="3:7" s="1" customFormat="1" ht="15" outlineLevel="1" x14ac:dyDescent="0.25">
      <c r="C19" s="2"/>
      <c r="D19" s="10" t="s">
        <v>827</v>
      </c>
      <c r="E19" s="6" t="s">
        <v>735</v>
      </c>
      <c r="G19" s="3"/>
    </row>
    <row r="20" spans="3:7" s="1" customFormat="1" ht="57" outlineLevel="1" x14ac:dyDescent="0.2">
      <c r="C20" s="2"/>
      <c r="D20" s="9" t="s">
        <v>828</v>
      </c>
      <c r="E20" s="11" t="s">
        <v>1794</v>
      </c>
      <c r="G20" s="3"/>
    </row>
    <row r="21" spans="3:7" s="1" customFormat="1" ht="45" outlineLevel="1" x14ac:dyDescent="0.25">
      <c r="C21" s="2"/>
      <c r="D21" s="10" t="s">
        <v>829</v>
      </c>
      <c r="E21" s="6" t="s">
        <v>735</v>
      </c>
      <c r="G21" s="3"/>
    </row>
    <row r="22" spans="3:7" s="1" customFormat="1" ht="57.75" outlineLevel="1" thickBot="1" x14ac:dyDescent="0.25">
      <c r="C22" s="2"/>
      <c r="D22" s="44" t="s">
        <v>830</v>
      </c>
      <c r="E22" s="45" t="s">
        <v>1795</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v>500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1796</v>
      </c>
      <c r="G29" s="3"/>
    </row>
    <row r="30" spans="3:7" s="1" customFormat="1" ht="30" outlineLevel="1" x14ac:dyDescent="0.25">
      <c r="C30" s="2"/>
      <c r="D30" s="10" t="s">
        <v>836</v>
      </c>
      <c r="E30" s="6" t="s">
        <v>300</v>
      </c>
      <c r="G30" s="3"/>
    </row>
    <row r="31" spans="3:7" s="1" customFormat="1" ht="45" outlineLevel="1" x14ac:dyDescent="0.25">
      <c r="C31" s="2"/>
      <c r="D31" s="10" t="s">
        <v>837</v>
      </c>
      <c r="E31" s="6" t="s">
        <v>742</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57.75" outlineLevel="1" thickBot="1" x14ac:dyDescent="0.25">
      <c r="C34" s="2"/>
      <c r="D34" s="16" t="s">
        <v>840</v>
      </c>
      <c r="E34" s="7" t="s">
        <v>1102</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15" outlineLevel="1" x14ac:dyDescent="0.25">
      <c r="C38" s="2"/>
      <c r="D38" s="10" t="s">
        <v>845</v>
      </c>
      <c r="E38" s="6" t="s">
        <v>730</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718</v>
      </c>
      <c r="G44" s="3"/>
    </row>
    <row r="45" spans="3:7" s="1" customFormat="1" ht="15.75" outlineLevel="1" thickBot="1" x14ac:dyDescent="0.3">
      <c r="C45" s="2"/>
      <c r="D45" s="12" t="s">
        <v>852</v>
      </c>
      <c r="E45" s="7" t="s">
        <v>733</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728</v>
      </c>
      <c r="G54" s="3"/>
    </row>
    <row r="55" spans="3:7" s="1" customFormat="1" ht="28.5" outlineLevel="1" x14ac:dyDescent="0.2">
      <c r="C55" s="2"/>
      <c r="D55" s="15" t="s">
        <v>857</v>
      </c>
      <c r="E55" s="27" t="s">
        <v>728</v>
      </c>
      <c r="G55" s="3"/>
    </row>
    <row r="56" spans="3:7" s="1" customFormat="1" outlineLevel="1" x14ac:dyDescent="0.2">
      <c r="C56" s="2"/>
      <c r="D56" s="15" t="s">
        <v>858</v>
      </c>
      <c r="E56" s="27" t="s">
        <v>728</v>
      </c>
      <c r="G56" s="3"/>
    </row>
    <row r="57" spans="3:7" s="1" customFormat="1" ht="28.5" outlineLevel="1" x14ac:dyDescent="0.2">
      <c r="C57" s="2"/>
      <c r="D57" s="15" t="s">
        <v>859</v>
      </c>
      <c r="E57" s="27" t="s">
        <v>728</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774</v>
      </c>
      <c r="G73" s="3"/>
    </row>
    <row r="74" spans="3:7" s="1" customFormat="1" ht="15" outlineLevel="1" x14ac:dyDescent="0.25">
      <c r="C74" s="2"/>
      <c r="D74" s="10" t="s">
        <v>868</v>
      </c>
      <c r="E74" s="6" t="s">
        <v>779</v>
      </c>
      <c r="G74" s="3"/>
    </row>
    <row r="75" spans="3:7" s="1" customFormat="1" ht="57.75" outlineLevel="1" x14ac:dyDescent="0.25">
      <c r="C75" s="2"/>
      <c r="D75" s="10" t="s">
        <v>869</v>
      </c>
      <c r="E75" s="6" t="s">
        <v>1112</v>
      </c>
      <c r="G75" s="3"/>
    </row>
    <row r="76" spans="3:7" s="1" customFormat="1" ht="30" outlineLevel="1" x14ac:dyDescent="0.25">
      <c r="C76" s="2"/>
      <c r="D76" s="10" t="s">
        <v>870</v>
      </c>
      <c r="E76" s="6" t="s">
        <v>1195</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44.25" outlineLevel="1" thickTop="1" x14ac:dyDescent="0.25">
      <c r="C79" s="2"/>
      <c r="D79" s="13" t="s">
        <v>873</v>
      </c>
      <c r="E79" s="4" t="s">
        <v>936</v>
      </c>
      <c r="G79" s="3"/>
    </row>
    <row r="80" spans="3:7" s="1" customFormat="1" outlineLevel="1" x14ac:dyDescent="0.2">
      <c r="C80" s="2"/>
      <c r="D80" s="15" t="s">
        <v>874</v>
      </c>
      <c r="E80" s="27" t="s">
        <v>1797</v>
      </c>
      <c r="G80" s="3"/>
    </row>
    <row r="81" spans="3:7" s="1" customFormat="1" ht="30.75" outlineLevel="1" thickBot="1" x14ac:dyDescent="0.3">
      <c r="C81" s="2"/>
      <c r="D81" s="12" t="s">
        <v>875</v>
      </c>
      <c r="E81" s="56" t="s">
        <v>1798</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719</v>
      </c>
      <c r="G83" s="3"/>
    </row>
    <row r="84" spans="3:7" s="1" customFormat="1" ht="30" outlineLevel="1" x14ac:dyDescent="0.25">
      <c r="C84" s="2"/>
      <c r="D84" s="10" t="s">
        <v>758</v>
      </c>
      <c r="E84" s="6" t="s">
        <v>719</v>
      </c>
      <c r="G84" s="3"/>
    </row>
    <row r="85" spans="3:7" s="1" customFormat="1" ht="60" outlineLevel="1" x14ac:dyDescent="0.25">
      <c r="C85" s="2"/>
      <c r="D85" s="10" t="s">
        <v>765</v>
      </c>
      <c r="E85" s="6" t="s">
        <v>718</v>
      </c>
      <c r="G85" s="3"/>
    </row>
    <row r="86" spans="3:7" s="1" customFormat="1" ht="30" outlineLevel="1" x14ac:dyDescent="0.25">
      <c r="C86" s="2"/>
      <c r="D86" s="10" t="s">
        <v>760</v>
      </c>
      <c r="E86" s="6" t="s">
        <v>719</v>
      </c>
      <c r="G86" s="3"/>
    </row>
    <row r="87" spans="3:7" s="1" customFormat="1" ht="45.75" outlineLevel="1" thickBot="1" x14ac:dyDescent="0.3">
      <c r="C87" s="2"/>
      <c r="D87" s="12" t="s">
        <v>877</v>
      </c>
      <c r="E87" s="7" t="s">
        <v>728</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1342</v>
      </c>
      <c r="G90" s="3"/>
    </row>
    <row r="91" spans="3:7" s="1" customFormat="1" ht="30" outlineLevel="1" x14ac:dyDescent="0.25">
      <c r="C91" s="2"/>
      <c r="D91" s="10" t="s">
        <v>881</v>
      </c>
      <c r="E91" s="6" t="s">
        <v>720</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719</v>
      </c>
      <c r="G95" s="3"/>
    </row>
    <row r="96" spans="3:7" s="1" customFormat="1" ht="15" outlineLevel="1" x14ac:dyDescent="0.25">
      <c r="C96" s="2"/>
      <c r="D96" s="10" t="s">
        <v>884</v>
      </c>
      <c r="E96" s="6" t="s">
        <v>719</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718</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718</v>
      </c>
      <c r="G103" s="3"/>
    </row>
    <row r="104" spans="3:7" s="1" customFormat="1" ht="30.75" outlineLevel="1" thickBot="1" x14ac:dyDescent="0.3">
      <c r="C104" s="2"/>
      <c r="D104" s="12" t="s">
        <v>757</v>
      </c>
      <c r="E104" s="7" t="s">
        <v>718</v>
      </c>
      <c r="G104" s="3"/>
    </row>
    <row r="105" spans="3:7" s="1" customFormat="1" ht="19.5" thickTop="1" thickBot="1" x14ac:dyDescent="0.25">
      <c r="C105" s="2"/>
      <c r="D105" s="160" t="s">
        <v>861</v>
      </c>
      <c r="E105" s="161"/>
      <c r="G105" s="3"/>
    </row>
    <row r="106" spans="3:7" s="1" customFormat="1" ht="16.5" thickTop="1" thickBot="1" x14ac:dyDescent="0.3">
      <c r="C106" s="2"/>
      <c r="D106" s="46"/>
      <c r="E106" s="47" t="s">
        <v>1162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718</v>
      </c>
      <c r="G110" s="3"/>
    </row>
    <row r="111" spans="3:7" s="1" customFormat="1" ht="75.75" outlineLevel="1" thickBot="1" x14ac:dyDescent="0.3">
      <c r="C111" s="2"/>
      <c r="D111" s="12" t="s">
        <v>892</v>
      </c>
      <c r="E111" s="7" t="s">
        <v>718</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719</v>
      </c>
      <c r="G113" s="3"/>
    </row>
    <row r="114" spans="3:7" s="1" customFormat="1" ht="45.75" outlineLevel="1" thickBot="1" x14ac:dyDescent="0.3">
      <c r="C114" s="2"/>
      <c r="D114" s="12" t="s">
        <v>895</v>
      </c>
      <c r="E114" s="7" t="s">
        <v>719</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30" outlineLevel="1" thickTop="1" x14ac:dyDescent="0.25">
      <c r="C118" s="2"/>
      <c r="D118" s="13" t="s">
        <v>898</v>
      </c>
      <c r="E118" s="4" t="s">
        <v>1130</v>
      </c>
      <c r="G118" s="3"/>
    </row>
    <row r="119" spans="3:7" s="1" customFormat="1" ht="15.75" outlineLevel="1" thickBot="1" x14ac:dyDescent="0.3">
      <c r="C119" s="2"/>
      <c r="D119" s="12" t="s">
        <v>899</v>
      </c>
      <c r="E119" s="7" t="s">
        <v>751</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734</v>
      </c>
      <c r="G121" s="3"/>
    </row>
    <row r="122" spans="3:7" s="1" customFormat="1" ht="42.75" outlineLevel="1" x14ac:dyDescent="0.2">
      <c r="C122" s="2"/>
      <c r="D122" s="15" t="s">
        <v>902</v>
      </c>
      <c r="E122" s="6" t="s">
        <v>1631</v>
      </c>
      <c r="G122" s="3"/>
    </row>
    <row r="123" spans="3:7" s="1" customFormat="1" ht="42.75" outlineLevel="1" x14ac:dyDescent="0.2">
      <c r="C123" s="2"/>
      <c r="D123" s="15" t="s">
        <v>903</v>
      </c>
      <c r="E123" s="6" t="s">
        <v>1166</v>
      </c>
      <c r="G123" s="3"/>
    </row>
    <row r="124" spans="3:7" s="1" customFormat="1" ht="43.5" outlineLevel="1" thickBot="1" x14ac:dyDescent="0.25">
      <c r="C124" s="2"/>
      <c r="D124" s="16" t="s">
        <v>904</v>
      </c>
      <c r="E124" s="7" t="s">
        <v>1167</v>
      </c>
      <c r="G124" s="3"/>
    </row>
    <row r="125" spans="3:7" s="1" customFormat="1" ht="15.75" thickTop="1" thickBot="1" x14ac:dyDescent="0.25">
      <c r="C125" s="2"/>
      <c r="D125" s="160" t="s">
        <v>1440</v>
      </c>
      <c r="E125" s="161" t="s">
        <v>136</v>
      </c>
      <c r="G125" s="3"/>
    </row>
    <row r="126" spans="3:7" s="1" customFormat="1" ht="30" outlineLevel="1" thickTop="1" x14ac:dyDescent="0.25">
      <c r="C126" s="2"/>
      <c r="D126" s="13" t="s">
        <v>905</v>
      </c>
      <c r="E126" s="4" t="s">
        <v>752</v>
      </c>
      <c r="G126" s="3"/>
    </row>
    <row r="127" spans="3:7" s="1" customFormat="1" ht="100.5" outlineLevel="1" x14ac:dyDescent="0.25">
      <c r="C127" s="2"/>
      <c r="D127" s="10" t="s">
        <v>906</v>
      </c>
      <c r="E127" s="6" t="s">
        <v>996</v>
      </c>
      <c r="G127" s="3"/>
    </row>
    <row r="128" spans="3:7" s="1" customFormat="1" ht="72" outlineLevel="1" x14ac:dyDescent="0.25">
      <c r="C128" s="2"/>
      <c r="D128" s="10" t="s">
        <v>907</v>
      </c>
      <c r="E128" s="6" t="s">
        <v>1032</v>
      </c>
      <c r="G128" s="3"/>
    </row>
    <row r="129" spans="3:7" s="1" customFormat="1" ht="30" outlineLevel="1" x14ac:dyDescent="0.25">
      <c r="C129" s="2"/>
      <c r="D129" s="10" t="s">
        <v>1474</v>
      </c>
      <c r="E129" s="19" t="s">
        <v>1799</v>
      </c>
      <c r="G129" s="3"/>
    </row>
    <row r="130" spans="3:7" s="1" customFormat="1" ht="28.5" outlineLevel="1" x14ac:dyDescent="0.2">
      <c r="C130" s="2"/>
      <c r="D130" s="9" t="s">
        <v>828</v>
      </c>
      <c r="E130" s="11" t="s">
        <v>1800</v>
      </c>
      <c r="G130" s="3"/>
    </row>
    <row r="131" spans="3:7" s="1" customFormat="1" ht="30" outlineLevel="1" x14ac:dyDescent="0.25">
      <c r="C131" s="2"/>
      <c r="D131" s="10" t="s">
        <v>772</v>
      </c>
      <c r="E131" s="19" t="s">
        <v>1801</v>
      </c>
      <c r="G131" s="3"/>
    </row>
    <row r="132" spans="3:7" s="1" customFormat="1" outlineLevel="1" x14ac:dyDescent="0.2">
      <c r="C132" s="2"/>
      <c r="D132" s="9" t="s">
        <v>828</v>
      </c>
      <c r="E132" s="11" t="s">
        <v>1802</v>
      </c>
      <c r="G132" s="3"/>
    </row>
    <row r="133" spans="3:7" s="1" customFormat="1" ht="15" outlineLevel="1" x14ac:dyDescent="0.25">
      <c r="C133" s="2"/>
      <c r="D133" s="97" t="s">
        <v>908</v>
      </c>
      <c r="E133" s="6"/>
      <c r="G133" s="3"/>
    </row>
    <row r="134" spans="3:7" s="1" customFormat="1" outlineLevel="1" x14ac:dyDescent="0.2">
      <c r="C134" s="2"/>
      <c r="D134" s="15" t="s">
        <v>909</v>
      </c>
      <c r="E134" s="19" t="s">
        <v>1183</v>
      </c>
      <c r="G134" s="3"/>
    </row>
    <row r="135" spans="3:7" s="1" customFormat="1" outlineLevel="1" x14ac:dyDescent="0.2">
      <c r="C135" s="2"/>
      <c r="D135" s="15" t="s">
        <v>910</v>
      </c>
      <c r="E135" s="19" t="s">
        <v>1171</v>
      </c>
      <c r="G135" s="3"/>
    </row>
    <row r="136" spans="3:7" s="1" customFormat="1" outlineLevel="1" x14ac:dyDescent="0.2">
      <c r="C136" s="2"/>
      <c r="D136" s="15" t="s">
        <v>911</v>
      </c>
      <c r="E136" s="19" t="s">
        <v>1172</v>
      </c>
      <c r="G136" s="3"/>
    </row>
    <row r="137" spans="3:7" s="1" customFormat="1" ht="85.5" outlineLevel="1" x14ac:dyDescent="0.2">
      <c r="C137" s="2"/>
      <c r="D137" s="9" t="s">
        <v>912</v>
      </c>
      <c r="E137" s="11" t="s">
        <v>1803</v>
      </c>
      <c r="G137" s="3"/>
    </row>
    <row r="138" spans="3:7" s="1" customFormat="1" ht="30.75" outlineLevel="1" thickBot="1" x14ac:dyDescent="0.3">
      <c r="C138" s="2"/>
      <c r="D138" s="12" t="s">
        <v>913</v>
      </c>
      <c r="E138" s="14" t="s">
        <v>1804</v>
      </c>
      <c r="G138" s="3"/>
    </row>
    <row r="139" spans="3:7" s="1" customFormat="1" ht="15.75" thickTop="1" thickBot="1" x14ac:dyDescent="0.25">
      <c r="C139" s="2"/>
      <c r="D139" s="160" t="s">
        <v>1805</v>
      </c>
      <c r="E139" s="161" t="s">
        <v>137</v>
      </c>
      <c r="G139" s="3"/>
    </row>
    <row r="140" spans="3:7" s="1" customFormat="1" ht="15.75" outlineLevel="1" thickTop="1" x14ac:dyDescent="0.25">
      <c r="C140" s="2"/>
      <c r="D140" s="13" t="s">
        <v>905</v>
      </c>
      <c r="E140" s="4" t="s">
        <v>755</v>
      </c>
      <c r="G140" s="3"/>
    </row>
    <row r="141" spans="3:7" s="1" customFormat="1" ht="100.5" outlineLevel="1" x14ac:dyDescent="0.25">
      <c r="C141" s="2"/>
      <c r="D141" s="10" t="s">
        <v>906</v>
      </c>
      <c r="E141" s="6" t="s">
        <v>996</v>
      </c>
      <c r="G141" s="3"/>
    </row>
    <row r="142" spans="3:7" s="1" customFormat="1" ht="45" outlineLevel="1" x14ac:dyDescent="0.25">
      <c r="C142" s="2"/>
      <c r="D142" s="10" t="s">
        <v>907</v>
      </c>
      <c r="E142" s="6" t="s">
        <v>1037</v>
      </c>
      <c r="G142" s="3"/>
    </row>
    <row r="143" spans="3:7" s="1" customFormat="1" ht="30" outlineLevel="1" x14ac:dyDescent="0.25">
      <c r="C143" s="2"/>
      <c r="D143" s="10" t="s">
        <v>1474</v>
      </c>
      <c r="E143" s="19" t="s">
        <v>1173</v>
      </c>
      <c r="G143" s="3"/>
    </row>
    <row r="144" spans="3:7" s="1" customFormat="1" ht="42.75" outlineLevel="1" x14ac:dyDescent="0.2">
      <c r="C144" s="2"/>
      <c r="D144" s="9" t="s">
        <v>828</v>
      </c>
      <c r="E144" s="11" t="s">
        <v>1806</v>
      </c>
      <c r="G144" s="3"/>
    </row>
    <row r="145" spans="3:7" s="1" customFormat="1" ht="30" outlineLevel="1" x14ac:dyDescent="0.25">
      <c r="C145" s="2"/>
      <c r="D145" s="10" t="s">
        <v>772</v>
      </c>
      <c r="E145" s="19" t="s">
        <v>1273</v>
      </c>
      <c r="G145" s="3"/>
    </row>
    <row r="146" spans="3:7" s="1" customFormat="1" outlineLevel="1" x14ac:dyDescent="0.2">
      <c r="C146" s="2"/>
      <c r="D146" s="9" t="s">
        <v>828</v>
      </c>
      <c r="E146" s="11" t="s">
        <v>1807</v>
      </c>
      <c r="G146" s="3"/>
    </row>
    <row r="147" spans="3:7" s="1" customFormat="1" ht="15" outlineLevel="1" x14ac:dyDescent="0.25">
      <c r="C147" s="2"/>
      <c r="D147" s="97" t="s">
        <v>908</v>
      </c>
      <c r="E147" s="6"/>
      <c r="G147" s="3"/>
    </row>
    <row r="148" spans="3:7" s="1" customFormat="1" outlineLevel="1" x14ac:dyDescent="0.2">
      <c r="C148" s="2"/>
      <c r="D148" s="15" t="s">
        <v>909</v>
      </c>
      <c r="E148" s="19" t="s">
        <v>1183</v>
      </c>
      <c r="G148" s="3"/>
    </row>
    <row r="149" spans="3:7" s="1" customFormat="1" outlineLevel="1" x14ac:dyDescent="0.2">
      <c r="C149" s="2"/>
      <c r="D149" s="15" t="s">
        <v>910</v>
      </c>
      <c r="E149" s="19" t="s">
        <v>1171</v>
      </c>
      <c r="G149" s="3"/>
    </row>
    <row r="150" spans="3:7" s="1" customFormat="1" outlineLevel="1" x14ac:dyDescent="0.2">
      <c r="C150" s="2"/>
      <c r="D150" s="15" t="s">
        <v>911</v>
      </c>
      <c r="E150" s="19" t="s">
        <v>1172</v>
      </c>
      <c r="G150" s="3"/>
    </row>
    <row r="151" spans="3:7" s="1" customFormat="1" ht="85.5" outlineLevel="1" x14ac:dyDescent="0.2">
      <c r="C151" s="2"/>
      <c r="D151" s="9" t="s">
        <v>912</v>
      </c>
      <c r="E151" s="11" t="s">
        <v>1803</v>
      </c>
      <c r="G151" s="3"/>
    </row>
    <row r="152" spans="3:7" s="1" customFormat="1" ht="30.75" outlineLevel="1" thickBot="1" x14ac:dyDescent="0.3">
      <c r="C152" s="2"/>
      <c r="D152" s="12" t="s">
        <v>913</v>
      </c>
      <c r="E152" s="14" t="s">
        <v>1808</v>
      </c>
      <c r="G152" s="3"/>
    </row>
    <row r="153" spans="3:7" s="1" customFormat="1" ht="15" thickTop="1" x14ac:dyDescent="0.2">
      <c r="C153" s="2"/>
      <c r="D153" s="22"/>
      <c r="E153" s="23"/>
      <c r="G153" s="3"/>
    </row>
    <row r="159" spans="3:7" s="1" customFormat="1" x14ac:dyDescent="0.2">
      <c r="C159" s="2"/>
      <c r="D159" s="2"/>
      <c r="E159" s="8"/>
      <c r="G159" s="3"/>
    </row>
    <row r="160" spans="3:7" s="1" customFormat="1" x14ac:dyDescent="0.2">
      <c r="C160" s="2"/>
      <c r="D160" s="2"/>
      <c r="E160" s="8"/>
      <c r="G160"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Aperçu!A1" display="retour à l’aperçu →" xr:uid="{3F9A7CAA-5256-46D7-A51B-ADC0B6A8B20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FB97E-AF6E-4A6A-A4C2-5D18FA9AD9FE}">
  <sheetPr codeName="Tabelle84">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291</v>
      </c>
      <c r="G1" s="111" t="s">
        <v>915</v>
      </c>
    </row>
    <row r="2" spans="3:8" s="1" customFormat="1" ht="29.25" thickTop="1" thickBot="1" x14ac:dyDescent="0.45">
      <c r="C2" s="2"/>
      <c r="D2" s="165" t="s">
        <v>815</v>
      </c>
      <c r="E2" s="166"/>
      <c r="G2" s="3"/>
    </row>
    <row r="3" spans="3:8" s="1" customFormat="1" ht="72.75" outlineLevel="1" thickTop="1" x14ac:dyDescent="0.25">
      <c r="C3" s="2"/>
      <c r="D3" s="13" t="s">
        <v>816</v>
      </c>
      <c r="E3" s="4" t="s">
        <v>1778</v>
      </c>
      <c r="G3" s="3"/>
      <c r="H3" s="5"/>
    </row>
    <row r="4" spans="3:8" s="1" customFormat="1" ht="15" outlineLevel="1" x14ac:dyDescent="0.25">
      <c r="C4" s="2"/>
      <c r="D4" s="10" t="s">
        <v>817</v>
      </c>
      <c r="E4" s="6" t="s">
        <v>1243</v>
      </c>
      <c r="G4" s="3"/>
    </row>
    <row r="5" spans="3:8" s="1" customFormat="1" ht="15" outlineLevel="1" x14ac:dyDescent="0.25">
      <c r="C5" s="2"/>
      <c r="D5" s="10" t="s">
        <v>721</v>
      </c>
      <c r="E5" s="6" t="s">
        <v>254</v>
      </c>
      <c r="G5" s="3"/>
    </row>
    <row r="6" spans="3:8" s="1" customFormat="1" ht="15" outlineLevel="1" x14ac:dyDescent="0.25">
      <c r="C6" s="2"/>
      <c r="D6" s="10" t="s">
        <v>712</v>
      </c>
      <c r="E6" s="6" t="s">
        <v>292</v>
      </c>
      <c r="G6" s="3"/>
    </row>
    <row r="7" spans="3:8" s="1" customFormat="1" ht="15" outlineLevel="1" x14ac:dyDescent="0.25">
      <c r="C7" s="2"/>
      <c r="D7" s="10" t="s">
        <v>738</v>
      </c>
      <c r="E7" s="6" t="s">
        <v>1775</v>
      </c>
      <c r="G7" s="3"/>
    </row>
    <row r="8" spans="3:8" s="1" customFormat="1" ht="15" outlineLevel="1" x14ac:dyDescent="0.25">
      <c r="C8" s="2"/>
      <c r="D8" s="10" t="s">
        <v>737</v>
      </c>
      <c r="E8" s="6" t="s">
        <v>1895</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650</v>
      </c>
      <c r="G11" s="3"/>
    </row>
    <row r="12" spans="3:8" s="1" customFormat="1" ht="28.5" outlineLevel="1" x14ac:dyDescent="0.2">
      <c r="C12" s="2"/>
      <c r="D12" s="15" t="s">
        <v>821</v>
      </c>
      <c r="E12" s="27">
        <v>500</v>
      </c>
      <c r="G12" s="3"/>
    </row>
    <row r="13" spans="3:8" s="1" customFormat="1" ht="28.5" outlineLevel="1" x14ac:dyDescent="0.2">
      <c r="C13" s="2"/>
      <c r="D13" s="15" t="s">
        <v>822</v>
      </c>
      <c r="E13" s="27">
        <v>150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954</v>
      </c>
      <c r="G18" s="3"/>
    </row>
    <row r="19" spans="3:7" s="1" customFormat="1" ht="15" outlineLevel="1" x14ac:dyDescent="0.25">
      <c r="C19" s="2"/>
      <c r="D19" s="10" t="s">
        <v>827</v>
      </c>
      <c r="E19" s="6" t="s">
        <v>1776</v>
      </c>
      <c r="G19" s="3"/>
    </row>
    <row r="20" spans="3:7" s="1" customFormat="1" outlineLevel="1" x14ac:dyDescent="0.2">
      <c r="C20" s="2"/>
      <c r="D20" s="9" t="s">
        <v>828</v>
      </c>
      <c r="E20" s="11" t="s">
        <v>489</v>
      </c>
      <c r="G20" s="3"/>
    </row>
    <row r="21" spans="3:7" s="1" customFormat="1" ht="45" outlineLevel="1" x14ac:dyDescent="0.25">
      <c r="C21" s="2"/>
      <c r="D21" s="10" t="s">
        <v>829</v>
      </c>
      <c r="E21" s="6" t="s">
        <v>966</v>
      </c>
      <c r="G21" s="3"/>
    </row>
    <row r="22" spans="3:7" s="1" customFormat="1" ht="29.25" outlineLevel="1" thickBot="1" x14ac:dyDescent="0.25">
      <c r="C22" s="2"/>
      <c r="D22" s="44" t="s">
        <v>830</v>
      </c>
      <c r="E22" s="45" t="s">
        <v>489</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933</v>
      </c>
      <c r="G26" s="3"/>
    </row>
    <row r="27" spans="3:7" s="1" customFormat="1" ht="45.75" outlineLevel="1" thickBot="1" x14ac:dyDescent="0.3">
      <c r="C27" s="2"/>
      <c r="D27" s="12" t="s">
        <v>833</v>
      </c>
      <c r="E27" s="31" t="s">
        <v>784</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1777</v>
      </c>
      <c r="G29" s="3"/>
    </row>
    <row r="30" spans="3:7" s="1" customFormat="1" ht="30" outlineLevel="1" x14ac:dyDescent="0.25">
      <c r="C30" s="2"/>
      <c r="D30" s="10" t="s">
        <v>836</v>
      </c>
      <c r="E30" s="6" t="s">
        <v>300</v>
      </c>
      <c r="G30" s="3"/>
    </row>
    <row r="31" spans="3:7" s="1" customFormat="1" ht="45"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100.5" outlineLevel="1" thickBot="1" x14ac:dyDescent="0.25">
      <c r="C34" s="2"/>
      <c r="D34" s="16" t="s">
        <v>840</v>
      </c>
      <c r="E34" s="7" t="s">
        <v>1101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29.25" outlineLevel="1" x14ac:dyDescent="0.25">
      <c r="C38" s="2"/>
      <c r="D38" s="10" t="s">
        <v>845</v>
      </c>
      <c r="E38" s="6" t="s">
        <v>942</v>
      </c>
      <c r="G38" s="3"/>
    </row>
    <row r="39" spans="3:7" s="1" customFormat="1" ht="43.5" outlineLevel="1" x14ac:dyDescent="0.25">
      <c r="C39" s="2"/>
      <c r="D39" s="10" t="s">
        <v>846</v>
      </c>
      <c r="E39" s="6" t="s">
        <v>950</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718</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727</v>
      </c>
      <c r="G54" s="3"/>
    </row>
    <row r="55" spans="3:7" s="1" customFormat="1" ht="28.5" outlineLevel="1" x14ac:dyDescent="0.2">
      <c r="C55" s="2"/>
      <c r="D55" s="15" t="s">
        <v>857</v>
      </c>
      <c r="E55" s="27" t="s">
        <v>727</v>
      </c>
      <c r="G55" s="3"/>
    </row>
    <row r="56" spans="3:7" s="1" customFormat="1" outlineLevel="1" x14ac:dyDescent="0.2">
      <c r="C56" s="2"/>
      <c r="D56" s="15" t="s">
        <v>858</v>
      </c>
      <c r="E56" s="27" t="s">
        <v>727</v>
      </c>
      <c r="G56" s="3"/>
    </row>
    <row r="57" spans="3:7" s="1" customFormat="1" ht="28.5" outlineLevel="1" x14ac:dyDescent="0.2">
      <c r="C57" s="2"/>
      <c r="D57" s="15" t="s">
        <v>859</v>
      </c>
      <c r="E57" s="27" t="s">
        <v>727</v>
      </c>
      <c r="G57" s="3"/>
    </row>
    <row r="58" spans="3:7" s="1" customFormat="1" ht="29.25" outlineLevel="1" thickBot="1" x14ac:dyDescent="0.25">
      <c r="C58" s="2"/>
      <c r="D58" s="16" t="s">
        <v>860</v>
      </c>
      <c r="E58" s="91" t="s">
        <v>727</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720</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773</v>
      </c>
      <c r="G73" s="3"/>
    </row>
    <row r="74" spans="3:7" s="1" customFormat="1" ht="43.5" outlineLevel="1" x14ac:dyDescent="0.25">
      <c r="C74" s="2"/>
      <c r="D74" s="10" t="s">
        <v>868</v>
      </c>
      <c r="E74" s="6" t="s">
        <v>1060</v>
      </c>
      <c r="G74" s="3"/>
    </row>
    <row r="75" spans="3:7" s="1" customFormat="1" ht="30" outlineLevel="1" x14ac:dyDescent="0.25">
      <c r="C75" s="2"/>
      <c r="D75" s="10" t="s">
        <v>869</v>
      </c>
      <c r="E75" s="6" t="s">
        <v>925</v>
      </c>
      <c r="G75" s="3"/>
    </row>
    <row r="76" spans="3:7" s="1" customFormat="1" ht="30" outlineLevel="1" x14ac:dyDescent="0.25">
      <c r="C76" s="2"/>
      <c r="D76" s="10" t="s">
        <v>870</v>
      </c>
      <c r="E76" s="6" t="s">
        <v>1163</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58.5" outlineLevel="1" thickTop="1" x14ac:dyDescent="0.25">
      <c r="C79" s="2"/>
      <c r="D79" s="13" t="s">
        <v>873</v>
      </c>
      <c r="E79" s="4" t="s">
        <v>938</v>
      </c>
      <c r="G79" s="3"/>
    </row>
    <row r="80" spans="3:7" s="1" customFormat="1" outlineLevel="1" x14ac:dyDescent="0.2">
      <c r="C80" s="2"/>
      <c r="D80" s="15" t="s">
        <v>874</v>
      </c>
      <c r="E80" s="27" t="s">
        <v>254</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720</v>
      </c>
      <c r="G84" s="3"/>
    </row>
    <row r="85" spans="3:7" s="1" customFormat="1" ht="60" outlineLevel="1" x14ac:dyDescent="0.25">
      <c r="C85" s="2"/>
      <c r="D85" s="10" t="s">
        <v>765</v>
      </c>
      <c r="E85" s="6" t="s">
        <v>718</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719</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782</v>
      </c>
      <c r="G90" s="3"/>
    </row>
    <row r="91" spans="3:7" s="1" customFormat="1" ht="43.5" outlineLevel="1" x14ac:dyDescent="0.25">
      <c r="C91" s="2"/>
      <c r="D91" s="10" t="s">
        <v>881</v>
      </c>
      <c r="E91" s="6" t="s">
        <v>714</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718</v>
      </c>
      <c r="G95" s="3"/>
    </row>
    <row r="96" spans="3:7" s="1" customFormat="1" ht="15" outlineLevel="1" x14ac:dyDescent="0.25">
      <c r="C96" s="2"/>
      <c r="D96" s="10" t="s">
        <v>884</v>
      </c>
      <c r="E96" s="6" t="s">
        <v>718</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718</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718</v>
      </c>
      <c r="G103" s="3"/>
    </row>
    <row r="104" spans="3:7" s="1" customFormat="1" ht="30.75" outlineLevel="1" thickBot="1" x14ac:dyDescent="0.3">
      <c r="C104" s="2"/>
      <c r="D104" s="12" t="s">
        <v>757</v>
      </c>
      <c r="E104" s="7" t="s">
        <v>718</v>
      </c>
      <c r="G104" s="3"/>
    </row>
    <row r="105" spans="3:7" s="1" customFormat="1" ht="19.5" thickTop="1" thickBot="1" x14ac:dyDescent="0.25">
      <c r="C105" s="2"/>
      <c r="D105" s="160" t="s">
        <v>861</v>
      </c>
      <c r="E105" s="161"/>
      <c r="G105" s="3"/>
    </row>
    <row r="106" spans="3:7" s="1" customFormat="1" ht="16.5" thickTop="1" thickBot="1" x14ac:dyDescent="0.3">
      <c r="C106" s="2"/>
      <c r="D106" s="46"/>
      <c r="E106" s="47" t="s">
        <v>1162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720</v>
      </c>
      <c r="G110" s="3"/>
    </row>
    <row r="111" spans="3:7" s="1" customFormat="1" ht="75.75" outlineLevel="1" thickBot="1" x14ac:dyDescent="0.3">
      <c r="C111" s="2"/>
      <c r="D111" s="12" t="s">
        <v>892</v>
      </c>
      <c r="E111" s="7" t="s">
        <v>720</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720</v>
      </c>
      <c r="G113" s="3"/>
    </row>
    <row r="114" spans="3:7" s="1" customFormat="1" ht="45.75" outlineLevel="1" thickBot="1" x14ac:dyDescent="0.3">
      <c r="C114" s="2"/>
      <c r="D114" s="12" t="s">
        <v>895</v>
      </c>
      <c r="E114" s="7" t="s">
        <v>720</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15.75" outlineLevel="1" thickTop="1" x14ac:dyDescent="0.25">
      <c r="C118" s="2"/>
      <c r="D118" s="13" t="s">
        <v>898</v>
      </c>
      <c r="E118" s="4" t="s">
        <v>746</v>
      </c>
      <c r="G118" s="3"/>
    </row>
    <row r="119" spans="3:7" s="1" customFormat="1" ht="15.75" outlineLevel="1" thickBot="1" x14ac:dyDescent="0.3">
      <c r="C119" s="2"/>
      <c r="D119" s="12" t="s">
        <v>899</v>
      </c>
      <c r="E119" s="7" t="s">
        <v>748</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1197</v>
      </c>
      <c r="G121" s="3"/>
    </row>
    <row r="122" spans="3:7" s="1" customFormat="1" ht="42.75" outlineLevel="1" x14ac:dyDescent="0.2">
      <c r="C122" s="2"/>
      <c r="D122" s="15" t="s">
        <v>902</v>
      </c>
      <c r="E122" s="6" t="s">
        <v>1165</v>
      </c>
      <c r="G122" s="3"/>
    </row>
    <row r="123" spans="3:7" s="1" customFormat="1" ht="42.75" outlineLevel="1" x14ac:dyDescent="0.2">
      <c r="C123" s="2"/>
      <c r="D123" s="15" t="s">
        <v>903</v>
      </c>
      <c r="E123" s="6" t="s">
        <v>1165</v>
      </c>
      <c r="G123" s="3"/>
    </row>
    <row r="124" spans="3:7" s="1" customFormat="1" ht="43.5" outlineLevel="1" thickBot="1" x14ac:dyDescent="0.25">
      <c r="C124" s="2"/>
      <c r="D124" s="16" t="s">
        <v>904</v>
      </c>
      <c r="E124" s="7" t="s">
        <v>1167</v>
      </c>
      <c r="G124" s="3"/>
    </row>
    <row r="125" spans="3:7" s="1" customFormat="1" ht="15.75" thickTop="1" thickBot="1" x14ac:dyDescent="0.25">
      <c r="C125" s="2"/>
      <c r="D125" s="160" t="s">
        <v>1426</v>
      </c>
      <c r="E125" s="161" t="s">
        <v>42</v>
      </c>
      <c r="G125" s="3"/>
    </row>
    <row r="126" spans="3:7" s="1" customFormat="1" ht="30" outlineLevel="1" thickTop="1" x14ac:dyDescent="0.25">
      <c r="C126" s="2"/>
      <c r="D126" s="13" t="s">
        <v>905</v>
      </c>
      <c r="E126" s="4" t="s">
        <v>752</v>
      </c>
      <c r="G126" s="3"/>
    </row>
    <row r="127" spans="3:7" s="1" customFormat="1" ht="171.75" outlineLevel="1" x14ac:dyDescent="0.25">
      <c r="C127" s="2"/>
      <c r="D127" s="10" t="s">
        <v>906</v>
      </c>
      <c r="E127" s="6" t="s">
        <v>997</v>
      </c>
      <c r="G127" s="3"/>
    </row>
    <row r="128" spans="3:7" s="1" customFormat="1" ht="72" outlineLevel="1" x14ac:dyDescent="0.25">
      <c r="C128" s="2"/>
      <c r="D128" s="10" t="s">
        <v>907</v>
      </c>
      <c r="E128" s="6" t="s">
        <v>1033</v>
      </c>
      <c r="G128" s="3"/>
    </row>
    <row r="129" spans="3:7" s="1" customFormat="1" ht="30" outlineLevel="1" x14ac:dyDescent="0.25">
      <c r="C129" s="2"/>
      <c r="D129" s="10" t="s">
        <v>1474</v>
      </c>
      <c r="E129" s="19" t="s">
        <v>1244</v>
      </c>
      <c r="G129" s="3"/>
    </row>
    <row r="130" spans="3:7" s="1" customFormat="1" outlineLevel="1" x14ac:dyDescent="0.2">
      <c r="C130" s="2"/>
      <c r="D130" s="9" t="s">
        <v>828</v>
      </c>
      <c r="E130" s="11">
        <v>0</v>
      </c>
      <c r="G130" s="3"/>
    </row>
    <row r="131" spans="3:7" s="1" customFormat="1" ht="30" outlineLevel="1" x14ac:dyDescent="0.25">
      <c r="C131" s="2"/>
      <c r="D131" s="10" t="s">
        <v>772</v>
      </c>
      <c r="E131" s="19" t="s">
        <v>1245</v>
      </c>
      <c r="G131" s="3"/>
    </row>
    <row r="132" spans="3:7" s="1" customFormat="1" ht="28.5" outlineLevel="1" x14ac:dyDescent="0.2">
      <c r="C132" s="2"/>
      <c r="D132" s="9" t="s">
        <v>828</v>
      </c>
      <c r="E132" s="11" t="s">
        <v>585</v>
      </c>
      <c r="G132" s="3"/>
    </row>
    <row r="133" spans="3:7" s="1" customFormat="1" ht="15" outlineLevel="1" x14ac:dyDescent="0.25">
      <c r="C133" s="2"/>
      <c r="D133" s="97" t="s">
        <v>908</v>
      </c>
      <c r="E133" s="6"/>
      <c r="G133" s="3"/>
    </row>
    <row r="134" spans="3:7" s="1" customFormat="1" outlineLevel="1" x14ac:dyDescent="0.2">
      <c r="C134" s="2"/>
      <c r="D134" s="15" t="s">
        <v>909</v>
      </c>
      <c r="E134" s="19" t="s">
        <v>1170</v>
      </c>
      <c r="G134" s="3"/>
    </row>
    <row r="135" spans="3:7" s="1" customFormat="1" outlineLevel="1" x14ac:dyDescent="0.2">
      <c r="C135" s="2"/>
      <c r="D135" s="15" t="s">
        <v>910</v>
      </c>
      <c r="E135" s="19" t="s">
        <v>1171</v>
      </c>
      <c r="G135" s="3"/>
    </row>
    <row r="136" spans="3:7" s="1" customFormat="1" outlineLevel="1" x14ac:dyDescent="0.2">
      <c r="C136" s="2"/>
      <c r="D136" s="15" t="s">
        <v>911</v>
      </c>
      <c r="E136" s="19" t="s">
        <v>1172</v>
      </c>
      <c r="G136" s="3"/>
    </row>
    <row r="137" spans="3:7" s="1" customFormat="1" outlineLevel="1" x14ac:dyDescent="0.2">
      <c r="C137" s="2"/>
      <c r="D137" s="9" t="s">
        <v>912</v>
      </c>
      <c r="E137" s="11" t="s">
        <v>603</v>
      </c>
      <c r="G137" s="3"/>
    </row>
    <row r="138" spans="3:7" s="1" customFormat="1" ht="30.75" outlineLevel="1" thickBot="1" x14ac:dyDescent="0.3">
      <c r="C138" s="2"/>
      <c r="D138" s="12" t="s">
        <v>913</v>
      </c>
      <c r="E138" s="14">
        <v>0</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A1210A47-5D1D-4872-92B3-CD83374276B6}"/>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A3722-4C6E-4036-883A-ADAEFB0322DB}">
  <sheetPr codeName="Tabelle7">
    <tabColor rgb="FF5F013D"/>
    <outlinePr summaryBelow="0" summaryRight="0"/>
  </sheetPr>
  <dimension ref="A1:DE158"/>
  <sheetViews>
    <sheetView workbookViewId="0">
      <pane xSplit="1" ySplit="1" topLeftCell="B2" activePane="bottomRight" state="frozen"/>
      <selection pane="topRight" activeCell="B1" sqref="B1"/>
      <selection pane="bottomLeft" activeCell="A2" sqref="A2"/>
      <selection pane="bottomRight"/>
    </sheetView>
  </sheetViews>
  <sheetFormatPr baseColWidth="10" defaultRowHeight="15" outlineLevelCol="1" x14ac:dyDescent="0.25"/>
  <cols>
    <col min="1" max="1" width="36.5703125" customWidth="1"/>
    <col min="2" max="2" width="13.5703125" customWidth="1" collapsed="1"/>
    <col min="3" max="28" width="3.85546875" hidden="1" customWidth="1" outlineLevel="1"/>
    <col min="29" max="29" width="8.42578125" customWidth="1" collapsed="1"/>
    <col min="30" max="31" width="10.85546875" hidden="1" customWidth="1" outlineLevel="1"/>
    <col min="32" max="32" width="8.140625" customWidth="1" collapsed="1"/>
    <col min="33" max="40" width="13.5703125" hidden="1" customWidth="1" outlineLevel="1"/>
    <col min="41" max="41" width="8.140625" customWidth="1" collapsed="1"/>
    <col min="42" max="46" width="13.5703125" hidden="1" customWidth="1" outlineLevel="1"/>
    <col min="47" max="47" width="8.140625" customWidth="1" collapsed="1"/>
    <col min="48" max="52" width="13.5703125" hidden="1" customWidth="1" outlineLevel="1"/>
    <col min="53" max="53" width="14.140625" hidden="1" customWidth="1" outlineLevel="1"/>
    <col min="54" max="56" width="13.5703125" hidden="1" customWidth="1" outlineLevel="1"/>
    <col min="57" max="57" width="8.140625" customWidth="1" collapsed="1"/>
    <col min="58" max="60" width="13.5703125" hidden="1" customWidth="1" outlineLevel="1"/>
    <col min="61" max="61" width="8" customWidth="1" collapsed="1"/>
    <col min="62" max="65" width="13.5703125" hidden="1" customWidth="1" outlineLevel="1"/>
    <col min="66" max="66" width="8.140625" customWidth="1" collapsed="1"/>
    <col min="67" max="71" width="13.5703125" hidden="1" customWidth="1" outlineLevel="1"/>
    <col min="72" max="72" width="3.42578125" style="39" customWidth="1"/>
    <col min="73" max="73" width="4.5703125" style="39" customWidth="1"/>
    <col min="74" max="74" width="111.7109375" style="39" customWidth="1"/>
    <col min="75" max="109" width="10.85546875" style="39"/>
  </cols>
  <sheetData>
    <row r="1" spans="1:109" s="25" customFormat="1" ht="127.5" customHeight="1" thickBot="1" x14ac:dyDescent="0.25">
      <c r="A1" s="110" t="s">
        <v>735</v>
      </c>
      <c r="B1" s="109" t="s">
        <v>1115</v>
      </c>
      <c r="C1" s="29" t="s">
        <v>160</v>
      </c>
      <c r="D1" s="29" t="s">
        <v>161</v>
      </c>
      <c r="E1" s="29" t="s">
        <v>162</v>
      </c>
      <c r="F1" s="29" t="s">
        <v>163</v>
      </c>
      <c r="G1" s="29" t="s">
        <v>164</v>
      </c>
      <c r="H1" s="29" t="s">
        <v>165</v>
      </c>
      <c r="I1" s="29" t="s">
        <v>166</v>
      </c>
      <c r="J1" s="29" t="s">
        <v>167</v>
      </c>
      <c r="K1" s="29" t="s">
        <v>168</v>
      </c>
      <c r="L1" s="29" t="s">
        <v>169</v>
      </c>
      <c r="M1" s="29" t="s">
        <v>170</v>
      </c>
      <c r="N1" s="29" t="s">
        <v>171</v>
      </c>
      <c r="O1" s="29" t="s">
        <v>172</v>
      </c>
      <c r="P1" s="29" t="s">
        <v>173</v>
      </c>
      <c r="Q1" s="29" t="s">
        <v>174</v>
      </c>
      <c r="R1" s="29" t="s">
        <v>175</v>
      </c>
      <c r="S1" s="29" t="s">
        <v>176</v>
      </c>
      <c r="T1" s="29" t="s">
        <v>177</v>
      </c>
      <c r="U1" s="29" t="s">
        <v>348</v>
      </c>
      <c r="V1" s="29" t="s">
        <v>178</v>
      </c>
      <c r="W1" s="29" t="s">
        <v>179</v>
      </c>
      <c r="X1" s="29" t="s">
        <v>180</v>
      </c>
      <c r="Y1" s="29" t="s">
        <v>181</v>
      </c>
      <c r="Z1" s="29" t="s">
        <v>182</v>
      </c>
      <c r="AA1" s="29" t="s">
        <v>183</v>
      </c>
      <c r="AB1" s="29" t="s">
        <v>184</v>
      </c>
      <c r="AC1" s="114" t="s">
        <v>1116</v>
      </c>
      <c r="AD1" s="62" t="s">
        <v>785</v>
      </c>
      <c r="AE1" s="63" t="s">
        <v>786</v>
      </c>
      <c r="AF1" s="114" t="s">
        <v>1117</v>
      </c>
      <c r="AG1" s="64" t="s">
        <v>787</v>
      </c>
      <c r="AH1" s="64" t="s">
        <v>788</v>
      </c>
      <c r="AI1" s="64" t="s">
        <v>789</v>
      </c>
      <c r="AJ1" s="64" t="s">
        <v>790</v>
      </c>
      <c r="AK1" s="64" t="s">
        <v>791</v>
      </c>
      <c r="AL1" s="64" t="s">
        <v>792</v>
      </c>
      <c r="AM1" s="64" t="s">
        <v>793</v>
      </c>
      <c r="AN1" s="65" t="s">
        <v>794</v>
      </c>
      <c r="AO1" s="114" t="s">
        <v>1118</v>
      </c>
      <c r="AP1" s="62" t="s">
        <v>795</v>
      </c>
      <c r="AQ1" s="62" t="s">
        <v>185</v>
      </c>
      <c r="AR1" s="62" t="s">
        <v>796</v>
      </c>
      <c r="AS1" s="62" t="s">
        <v>797</v>
      </c>
      <c r="AT1" s="63" t="s">
        <v>798</v>
      </c>
      <c r="AU1" s="114" t="s">
        <v>1119</v>
      </c>
      <c r="AV1" s="59" t="s">
        <v>799</v>
      </c>
      <c r="AW1" s="50" t="s">
        <v>800</v>
      </c>
      <c r="AX1" s="50" t="s">
        <v>801</v>
      </c>
      <c r="AY1" s="50" t="s">
        <v>802</v>
      </c>
      <c r="AZ1" s="50" t="s">
        <v>803</v>
      </c>
      <c r="BA1" s="50" t="s">
        <v>804</v>
      </c>
      <c r="BB1" s="50" t="s">
        <v>805</v>
      </c>
      <c r="BC1" s="50" t="s">
        <v>806</v>
      </c>
      <c r="BD1" s="60" t="s">
        <v>807</v>
      </c>
      <c r="BE1" s="114" t="s">
        <v>1120</v>
      </c>
      <c r="BF1" s="61" t="s">
        <v>347</v>
      </c>
      <c r="BG1" s="60" t="s">
        <v>808</v>
      </c>
      <c r="BH1" s="60" t="s">
        <v>809</v>
      </c>
      <c r="BI1" s="114" t="s">
        <v>1121</v>
      </c>
      <c r="BJ1" s="59" t="s">
        <v>1122</v>
      </c>
      <c r="BK1" s="50" t="s">
        <v>1123</v>
      </c>
      <c r="BL1" s="50" t="s">
        <v>1124</v>
      </c>
      <c r="BM1" s="60" t="s">
        <v>1125</v>
      </c>
      <c r="BN1" s="114" t="s">
        <v>1126</v>
      </c>
      <c r="BO1" s="59" t="s">
        <v>810</v>
      </c>
      <c r="BP1" s="59" t="s">
        <v>811</v>
      </c>
      <c r="BQ1" s="59" t="s">
        <v>812</v>
      </c>
      <c r="BR1" s="59" t="s">
        <v>813</v>
      </c>
      <c r="BS1" s="59" t="s">
        <v>814</v>
      </c>
      <c r="BT1" s="37"/>
      <c r="BU1" s="52" t="s">
        <v>415</v>
      </c>
      <c r="BV1" s="53" t="s">
        <v>1127</v>
      </c>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row>
    <row r="2" spans="1:109" s="26" customFormat="1" ht="25.5" customHeight="1" x14ac:dyDescent="0.25">
      <c r="A2" s="125" t="s">
        <v>1858</v>
      </c>
      <c r="B2" s="43" t="s">
        <v>350</v>
      </c>
      <c r="C2" s="116" t="s">
        <v>350</v>
      </c>
      <c r="D2" s="116" t="s">
        <v>350</v>
      </c>
      <c r="E2" s="116" t="s">
        <v>350</v>
      </c>
      <c r="F2" s="116" t="s">
        <v>350</v>
      </c>
      <c r="G2" s="116" t="s">
        <v>350</v>
      </c>
      <c r="H2" s="116" t="s">
        <v>350</v>
      </c>
      <c r="I2" s="116" t="s">
        <v>350</v>
      </c>
      <c r="J2" s="116" t="s">
        <v>350</v>
      </c>
      <c r="K2" s="116" t="s">
        <v>350</v>
      </c>
      <c r="L2" s="116" t="s">
        <v>350</v>
      </c>
      <c r="M2" s="116" t="s">
        <v>350</v>
      </c>
      <c r="N2" s="116" t="s">
        <v>350</v>
      </c>
      <c r="O2" s="116" t="s">
        <v>350</v>
      </c>
      <c r="P2" s="116" t="s">
        <v>350</v>
      </c>
      <c r="Q2" s="116" t="s">
        <v>350</v>
      </c>
      <c r="R2" s="116" t="s">
        <v>350</v>
      </c>
      <c r="S2" s="116" t="s">
        <v>350</v>
      </c>
      <c r="T2" s="116" t="s">
        <v>350</v>
      </c>
      <c r="U2" s="116" t="s">
        <v>350</v>
      </c>
      <c r="V2" s="116" t="s">
        <v>350</v>
      </c>
      <c r="W2" s="116" t="s">
        <v>350</v>
      </c>
      <c r="X2" s="116" t="s">
        <v>350</v>
      </c>
      <c r="Y2" s="116" t="s">
        <v>350</v>
      </c>
      <c r="Z2" s="116" t="s">
        <v>350</v>
      </c>
      <c r="AA2" s="116" t="s">
        <v>350</v>
      </c>
      <c r="AB2" s="116" t="s">
        <v>350</v>
      </c>
      <c r="AC2" s="140"/>
      <c r="AD2" s="43" t="s">
        <v>350</v>
      </c>
      <c r="AE2" s="43" t="s">
        <v>350</v>
      </c>
      <c r="AF2" s="112"/>
      <c r="AG2" s="42" t="s">
        <v>350</v>
      </c>
      <c r="AH2" s="42" t="s">
        <v>351</v>
      </c>
      <c r="AI2" s="42" t="s">
        <v>350</v>
      </c>
      <c r="AJ2" s="42" t="s">
        <v>350</v>
      </c>
      <c r="AK2" s="42" t="s">
        <v>350</v>
      </c>
      <c r="AL2" s="42" t="s">
        <v>352</v>
      </c>
      <c r="AM2" s="42" t="s">
        <v>350</v>
      </c>
      <c r="AN2" s="42" t="s">
        <v>350</v>
      </c>
      <c r="AO2" s="112"/>
      <c r="AP2" s="42" t="s">
        <v>350</v>
      </c>
      <c r="AQ2" s="43" t="s">
        <v>350</v>
      </c>
      <c r="AR2" s="42" t="s">
        <v>350</v>
      </c>
      <c r="AS2" s="42" t="s">
        <v>350</v>
      </c>
      <c r="AT2" s="42" t="s">
        <v>350</v>
      </c>
      <c r="AU2" s="112"/>
      <c r="AV2" s="40" t="s">
        <v>916</v>
      </c>
      <c r="AW2" s="43" t="s">
        <v>350</v>
      </c>
      <c r="AX2" s="43" t="s">
        <v>351</v>
      </c>
      <c r="AY2" s="43" t="s">
        <v>351</v>
      </c>
      <c r="AZ2" s="43" t="s">
        <v>351</v>
      </c>
      <c r="BA2" s="42" t="s">
        <v>350</v>
      </c>
      <c r="BB2" s="43" t="s">
        <v>351</v>
      </c>
      <c r="BC2" s="42" t="s">
        <v>351</v>
      </c>
      <c r="BD2" s="43" t="s">
        <v>351</v>
      </c>
      <c r="BE2" s="112"/>
      <c r="BF2" s="43" t="s">
        <v>349</v>
      </c>
      <c r="BG2" s="43" t="s">
        <v>351</v>
      </c>
      <c r="BH2" s="43" t="s">
        <v>349</v>
      </c>
      <c r="BI2" s="112"/>
      <c r="BJ2" s="42" t="s">
        <v>350</v>
      </c>
      <c r="BK2" s="43" t="s">
        <v>350</v>
      </c>
      <c r="BL2" s="43" t="s">
        <v>350</v>
      </c>
      <c r="BM2" s="43" t="s">
        <v>350</v>
      </c>
      <c r="BN2" s="112"/>
      <c r="BO2" s="43" t="s">
        <v>350</v>
      </c>
      <c r="BP2" s="43" t="s">
        <v>350</v>
      </c>
      <c r="BQ2" s="42" t="s">
        <v>350</v>
      </c>
      <c r="BR2" s="42" t="s">
        <v>350</v>
      </c>
      <c r="BS2" s="43" t="s">
        <v>351</v>
      </c>
      <c r="BT2" s="48"/>
      <c r="BU2" s="117"/>
      <c r="BV2" s="51"/>
      <c r="BW2" s="39"/>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row>
    <row r="3" spans="1:109" ht="25.5" customHeight="1" x14ac:dyDescent="0.25">
      <c r="A3" s="125" t="s">
        <v>1859</v>
      </c>
      <c r="B3" s="43" t="s">
        <v>350</v>
      </c>
      <c r="C3" s="135" t="s">
        <v>350</v>
      </c>
      <c r="D3" s="136" t="s">
        <v>350</v>
      </c>
      <c r="E3" s="136" t="s">
        <v>350</v>
      </c>
      <c r="F3" s="136" t="s">
        <v>350</v>
      </c>
      <c r="G3" s="136" t="s">
        <v>350</v>
      </c>
      <c r="H3" s="136" t="s">
        <v>350</v>
      </c>
      <c r="I3" s="136" t="s">
        <v>350</v>
      </c>
      <c r="J3" s="136" t="s">
        <v>350</v>
      </c>
      <c r="K3" s="136" t="s">
        <v>350</v>
      </c>
      <c r="L3" s="136" t="s">
        <v>350</v>
      </c>
      <c r="M3" s="136" t="s">
        <v>350</v>
      </c>
      <c r="N3" s="136" t="s">
        <v>350</v>
      </c>
      <c r="O3" s="136" t="s">
        <v>350</v>
      </c>
      <c r="P3" s="136" t="s">
        <v>350</v>
      </c>
      <c r="Q3" s="136" t="s">
        <v>350</v>
      </c>
      <c r="R3" s="136" t="s">
        <v>350</v>
      </c>
      <c r="S3" s="136" t="s">
        <v>350</v>
      </c>
      <c r="T3" s="136" t="s">
        <v>350</v>
      </c>
      <c r="U3" s="136" t="s">
        <v>350</v>
      </c>
      <c r="V3" s="136" t="s">
        <v>350</v>
      </c>
      <c r="W3" s="136" t="s">
        <v>350</v>
      </c>
      <c r="X3" s="136" t="s">
        <v>350</v>
      </c>
      <c r="Y3" s="136" t="s">
        <v>350</v>
      </c>
      <c r="Z3" s="136" t="s">
        <v>350</v>
      </c>
      <c r="AA3" s="136" t="s">
        <v>350</v>
      </c>
      <c r="AB3" s="116" t="s">
        <v>350</v>
      </c>
      <c r="AC3" s="140"/>
      <c r="AD3" s="120" t="s">
        <v>350</v>
      </c>
      <c r="AE3" s="121" t="s">
        <v>350</v>
      </c>
      <c r="AF3" s="112"/>
      <c r="AG3" s="122" t="s">
        <v>350</v>
      </c>
      <c r="AH3" s="42" t="s">
        <v>351</v>
      </c>
      <c r="AI3" s="42" t="s">
        <v>350</v>
      </c>
      <c r="AJ3" s="42" t="s">
        <v>350</v>
      </c>
      <c r="AK3" s="42" t="s">
        <v>350</v>
      </c>
      <c r="AL3" s="42" t="s">
        <v>350</v>
      </c>
      <c r="AM3" s="42" t="s">
        <v>350</v>
      </c>
      <c r="AN3" s="123" t="s">
        <v>350</v>
      </c>
      <c r="AO3" s="112"/>
      <c r="AP3" s="122" t="s">
        <v>350</v>
      </c>
      <c r="AQ3" s="43" t="s">
        <v>349</v>
      </c>
      <c r="AR3" s="42" t="s">
        <v>350</v>
      </c>
      <c r="AS3" s="42" t="s">
        <v>350</v>
      </c>
      <c r="AT3" s="123" t="s">
        <v>350</v>
      </c>
      <c r="AU3" s="112"/>
      <c r="AV3" s="124" t="s">
        <v>916</v>
      </c>
      <c r="AW3" s="43" t="s">
        <v>350</v>
      </c>
      <c r="AX3" s="43" t="s">
        <v>351</v>
      </c>
      <c r="AY3" s="43" t="s">
        <v>349</v>
      </c>
      <c r="AZ3" s="43" t="s">
        <v>349</v>
      </c>
      <c r="BA3" s="42" t="s">
        <v>351</v>
      </c>
      <c r="BB3" s="43" t="s">
        <v>349</v>
      </c>
      <c r="BC3" s="42" t="s">
        <v>351</v>
      </c>
      <c r="BD3" s="121" t="s">
        <v>351</v>
      </c>
      <c r="BE3" s="112"/>
      <c r="BF3" s="120" t="s">
        <v>350</v>
      </c>
      <c r="BG3" s="43" t="s">
        <v>350</v>
      </c>
      <c r="BH3" s="121" t="s">
        <v>350</v>
      </c>
      <c r="BI3" s="112"/>
      <c r="BJ3" s="122" t="s">
        <v>350</v>
      </c>
      <c r="BK3" s="43" t="s">
        <v>350</v>
      </c>
      <c r="BL3" s="43" t="s">
        <v>350</v>
      </c>
      <c r="BM3" s="121" t="s">
        <v>351</v>
      </c>
      <c r="BN3" s="112"/>
      <c r="BO3" s="120" t="s">
        <v>350</v>
      </c>
      <c r="BP3" s="43" t="s">
        <v>351</v>
      </c>
      <c r="BQ3" s="42" t="s">
        <v>350</v>
      </c>
      <c r="BR3" s="42" t="s">
        <v>350</v>
      </c>
      <c r="BS3" s="43" t="s">
        <v>351</v>
      </c>
      <c r="BT3" s="48"/>
      <c r="BU3" s="117"/>
    </row>
    <row r="4" spans="1:109" s="26" customFormat="1" ht="25.5" customHeight="1" x14ac:dyDescent="0.25">
      <c r="A4" s="125" t="s">
        <v>368</v>
      </c>
      <c r="B4" s="43" t="s">
        <v>350</v>
      </c>
      <c r="C4" s="116" t="s">
        <v>350</v>
      </c>
      <c r="D4" s="116" t="s">
        <v>350</v>
      </c>
      <c r="E4" s="116" t="s">
        <v>350</v>
      </c>
      <c r="F4" s="116" t="s">
        <v>350</v>
      </c>
      <c r="G4" s="116" t="s">
        <v>350</v>
      </c>
      <c r="H4" s="116" t="s">
        <v>350</v>
      </c>
      <c r="I4" s="116" t="s">
        <v>350</v>
      </c>
      <c r="J4" s="116" t="s">
        <v>350</v>
      </c>
      <c r="K4" s="116" t="s">
        <v>350</v>
      </c>
      <c r="L4" s="116" t="s">
        <v>350</v>
      </c>
      <c r="M4" s="116" t="s">
        <v>350</v>
      </c>
      <c r="N4" s="116" t="s">
        <v>350</v>
      </c>
      <c r="O4" s="116" t="s">
        <v>350</v>
      </c>
      <c r="P4" s="116" t="s">
        <v>350</v>
      </c>
      <c r="Q4" s="116" t="s">
        <v>350</v>
      </c>
      <c r="R4" s="116" t="s">
        <v>350</v>
      </c>
      <c r="S4" s="116" t="s">
        <v>350</v>
      </c>
      <c r="T4" s="116" t="s">
        <v>350</v>
      </c>
      <c r="U4" s="116" t="s">
        <v>350</v>
      </c>
      <c r="V4" s="116" t="s">
        <v>350</v>
      </c>
      <c r="W4" s="116" t="s">
        <v>350</v>
      </c>
      <c r="X4" s="116" t="s">
        <v>350</v>
      </c>
      <c r="Y4" s="116" t="s">
        <v>350</v>
      </c>
      <c r="Z4" s="116" t="s">
        <v>350</v>
      </c>
      <c r="AA4" s="116" t="s">
        <v>350</v>
      </c>
      <c r="AB4" s="116" t="s">
        <v>350</v>
      </c>
      <c r="AC4" s="112"/>
      <c r="AD4" s="43" t="s">
        <v>350</v>
      </c>
      <c r="AE4" s="43" t="s">
        <v>350</v>
      </c>
      <c r="AF4" s="112"/>
      <c r="AG4" s="42" t="s">
        <v>351</v>
      </c>
      <c r="AH4" s="42" t="s">
        <v>350</v>
      </c>
      <c r="AI4" s="42" t="s">
        <v>350</v>
      </c>
      <c r="AJ4" s="42" t="s">
        <v>350</v>
      </c>
      <c r="AK4" s="42" t="s">
        <v>350</v>
      </c>
      <c r="AL4" s="42" t="s">
        <v>350</v>
      </c>
      <c r="AM4" s="42" t="s">
        <v>350</v>
      </c>
      <c r="AN4" s="42" t="s">
        <v>350</v>
      </c>
      <c r="AO4" s="112"/>
      <c r="AP4" s="42" t="s">
        <v>350</v>
      </c>
      <c r="AQ4" s="43" t="s">
        <v>352</v>
      </c>
      <c r="AR4" s="42" t="s">
        <v>350</v>
      </c>
      <c r="AS4" s="42" t="s">
        <v>350</v>
      </c>
      <c r="AT4" s="42" t="s">
        <v>350</v>
      </c>
      <c r="AU4" s="112"/>
      <c r="AV4" s="40" t="s">
        <v>916</v>
      </c>
      <c r="AW4" s="43" t="s">
        <v>350</v>
      </c>
      <c r="AX4" s="43" t="s">
        <v>351</v>
      </c>
      <c r="AY4" s="43" t="s">
        <v>350</v>
      </c>
      <c r="AZ4" s="43" t="s">
        <v>350</v>
      </c>
      <c r="BA4" s="42" t="s">
        <v>350</v>
      </c>
      <c r="BB4" s="43" t="s">
        <v>350</v>
      </c>
      <c r="BC4" s="42" t="s">
        <v>351</v>
      </c>
      <c r="BD4" s="43" t="s">
        <v>351</v>
      </c>
      <c r="BE4" s="112"/>
      <c r="BF4" s="43" t="s">
        <v>350</v>
      </c>
      <c r="BG4" s="43" t="s">
        <v>350</v>
      </c>
      <c r="BH4" s="43" t="s">
        <v>350</v>
      </c>
      <c r="BI4" s="112"/>
      <c r="BJ4" s="42" t="s">
        <v>351</v>
      </c>
      <c r="BK4" s="43" t="s">
        <v>351</v>
      </c>
      <c r="BL4" s="43" t="s">
        <v>351</v>
      </c>
      <c r="BM4" s="43" t="s">
        <v>351</v>
      </c>
      <c r="BN4" s="112"/>
      <c r="BO4" s="43" t="s">
        <v>350</v>
      </c>
      <c r="BP4" s="43" t="s">
        <v>350</v>
      </c>
      <c r="BQ4" s="42" t="s">
        <v>350</v>
      </c>
      <c r="BR4" s="42" t="s">
        <v>350</v>
      </c>
      <c r="BS4" s="43" t="s">
        <v>351</v>
      </c>
      <c r="BT4" s="48"/>
      <c r="BU4" s="117"/>
      <c r="BV4" s="51"/>
      <c r="BW4" s="39"/>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row>
    <row r="5" spans="1:109" ht="25.5" customHeight="1" x14ac:dyDescent="0.25">
      <c r="A5" s="125" t="s">
        <v>369</v>
      </c>
      <c r="B5" s="43" t="s">
        <v>351</v>
      </c>
      <c r="C5" s="116" t="s">
        <v>350</v>
      </c>
      <c r="D5" s="116" t="s">
        <v>351</v>
      </c>
      <c r="E5" s="116" t="s">
        <v>351</v>
      </c>
      <c r="F5" s="116" t="s">
        <v>351</v>
      </c>
      <c r="G5" s="116" t="s">
        <v>351</v>
      </c>
      <c r="H5" s="116" t="s">
        <v>351</v>
      </c>
      <c r="I5" s="116" t="s">
        <v>351</v>
      </c>
      <c r="J5" s="116" t="s">
        <v>351</v>
      </c>
      <c r="K5" s="116" t="s">
        <v>350</v>
      </c>
      <c r="L5" s="116" t="s">
        <v>351</v>
      </c>
      <c r="M5" s="116" t="s">
        <v>351</v>
      </c>
      <c r="N5" s="116" t="s">
        <v>351</v>
      </c>
      <c r="O5" s="116" t="s">
        <v>351</v>
      </c>
      <c r="P5" s="116" t="s">
        <v>351</v>
      </c>
      <c r="Q5" s="116" t="s">
        <v>351</v>
      </c>
      <c r="R5" s="116" t="s">
        <v>351</v>
      </c>
      <c r="S5" s="116" t="s">
        <v>350</v>
      </c>
      <c r="T5" s="116" t="s">
        <v>350</v>
      </c>
      <c r="U5" s="116" t="s">
        <v>351</v>
      </c>
      <c r="V5" s="116" t="s">
        <v>351</v>
      </c>
      <c r="W5" s="116" t="s">
        <v>350</v>
      </c>
      <c r="X5" s="116" t="s">
        <v>351</v>
      </c>
      <c r="Y5" s="116" t="s">
        <v>351</v>
      </c>
      <c r="Z5" s="116" t="s">
        <v>351</v>
      </c>
      <c r="AA5" s="116" t="s">
        <v>350</v>
      </c>
      <c r="AB5" s="116" t="s">
        <v>350</v>
      </c>
      <c r="AC5" s="112"/>
      <c r="AD5" s="120" t="s">
        <v>350</v>
      </c>
      <c r="AE5" s="121" t="s">
        <v>350</v>
      </c>
      <c r="AF5" s="112"/>
      <c r="AG5" s="122" t="s">
        <v>350</v>
      </c>
      <c r="AH5" s="42" t="s">
        <v>350</v>
      </c>
      <c r="AI5" s="42" t="s">
        <v>350</v>
      </c>
      <c r="AJ5" s="42" t="s">
        <v>350</v>
      </c>
      <c r="AK5" s="42" t="s">
        <v>350</v>
      </c>
      <c r="AL5" s="42" t="s">
        <v>350</v>
      </c>
      <c r="AM5" s="42" t="s">
        <v>350</v>
      </c>
      <c r="AN5" s="123" t="s">
        <v>350</v>
      </c>
      <c r="AO5" s="112"/>
      <c r="AP5" s="122" t="s">
        <v>349</v>
      </c>
      <c r="AQ5" s="43" t="s">
        <v>351</v>
      </c>
      <c r="AR5" s="42" t="s">
        <v>350</v>
      </c>
      <c r="AS5" s="42" t="s">
        <v>350</v>
      </c>
      <c r="AT5" s="123" t="s">
        <v>350</v>
      </c>
      <c r="AU5" s="112"/>
      <c r="AV5" s="124" t="s">
        <v>916</v>
      </c>
      <c r="AW5" s="43" t="s">
        <v>351</v>
      </c>
      <c r="AX5" s="43" t="s">
        <v>350</v>
      </c>
      <c r="AY5" s="43" t="s">
        <v>349</v>
      </c>
      <c r="AZ5" s="43" t="s">
        <v>349</v>
      </c>
      <c r="BA5" s="42" t="s">
        <v>350</v>
      </c>
      <c r="BB5" s="43" t="s">
        <v>349</v>
      </c>
      <c r="BC5" s="42" t="s">
        <v>350</v>
      </c>
      <c r="BD5" s="121" t="s">
        <v>350</v>
      </c>
      <c r="BE5" s="112"/>
      <c r="BF5" s="120" t="s">
        <v>350</v>
      </c>
      <c r="BG5" s="43" t="s">
        <v>349</v>
      </c>
      <c r="BH5" s="121" t="s">
        <v>351</v>
      </c>
      <c r="BI5" s="112"/>
      <c r="BJ5" s="122" t="s">
        <v>350</v>
      </c>
      <c r="BK5" s="43" t="s">
        <v>349</v>
      </c>
      <c r="BL5" s="43" t="s">
        <v>349</v>
      </c>
      <c r="BM5" s="121" t="s">
        <v>349</v>
      </c>
      <c r="BN5" s="112"/>
      <c r="BO5" s="120" t="s">
        <v>350</v>
      </c>
      <c r="BP5" s="43" t="s">
        <v>351</v>
      </c>
      <c r="BQ5" s="42" t="s">
        <v>350</v>
      </c>
      <c r="BR5" s="42" t="s">
        <v>350</v>
      </c>
      <c r="BS5" s="43" t="s">
        <v>351</v>
      </c>
      <c r="BT5" s="48"/>
      <c r="BU5" s="117"/>
    </row>
    <row r="6" spans="1:109" ht="25.5" customHeight="1" x14ac:dyDescent="0.25">
      <c r="A6" s="125" t="s">
        <v>1923</v>
      </c>
      <c r="B6" s="43" t="s">
        <v>350</v>
      </c>
      <c r="C6" s="116" t="s">
        <v>350</v>
      </c>
      <c r="D6" s="116" t="s">
        <v>350</v>
      </c>
      <c r="E6" s="116" t="s">
        <v>350</v>
      </c>
      <c r="F6" s="116" t="s">
        <v>350</v>
      </c>
      <c r="G6" s="116" t="s">
        <v>350</v>
      </c>
      <c r="H6" s="116" t="s">
        <v>350</v>
      </c>
      <c r="I6" s="116" t="s">
        <v>350</v>
      </c>
      <c r="J6" s="116" t="s">
        <v>350</v>
      </c>
      <c r="K6" s="116" t="s">
        <v>350</v>
      </c>
      <c r="L6" s="116" t="s">
        <v>350</v>
      </c>
      <c r="M6" s="116" t="s">
        <v>350</v>
      </c>
      <c r="N6" s="116" t="s">
        <v>350</v>
      </c>
      <c r="O6" s="116" t="s">
        <v>350</v>
      </c>
      <c r="P6" s="116" t="s">
        <v>350</v>
      </c>
      <c r="Q6" s="116" t="s">
        <v>350</v>
      </c>
      <c r="R6" s="116" t="s">
        <v>350</v>
      </c>
      <c r="S6" s="116" t="s">
        <v>350</v>
      </c>
      <c r="T6" s="116" t="s">
        <v>350</v>
      </c>
      <c r="U6" s="116" t="s">
        <v>350</v>
      </c>
      <c r="V6" s="116" t="s">
        <v>350</v>
      </c>
      <c r="W6" s="116" t="s">
        <v>350</v>
      </c>
      <c r="X6" s="116" t="s">
        <v>350</v>
      </c>
      <c r="Y6" s="116" t="s">
        <v>350</v>
      </c>
      <c r="Z6" s="116" t="s">
        <v>350</v>
      </c>
      <c r="AA6" s="116" t="s">
        <v>350</v>
      </c>
      <c r="AB6" s="116" t="s">
        <v>350</v>
      </c>
      <c r="AC6" s="112"/>
      <c r="AD6" s="120" t="s">
        <v>350</v>
      </c>
      <c r="AE6" s="121" t="s">
        <v>350</v>
      </c>
      <c r="AF6" s="112"/>
      <c r="AG6" s="122" t="s">
        <v>350</v>
      </c>
      <c r="AH6" s="42" t="s">
        <v>350</v>
      </c>
      <c r="AI6" s="42" t="s">
        <v>350</v>
      </c>
      <c r="AJ6" s="42" t="s">
        <v>350</v>
      </c>
      <c r="AK6" s="42" t="s">
        <v>350</v>
      </c>
      <c r="AL6" s="42" t="s">
        <v>350</v>
      </c>
      <c r="AM6" s="42" t="s">
        <v>350</v>
      </c>
      <c r="AN6" s="123" t="s">
        <v>350</v>
      </c>
      <c r="AO6" s="112"/>
      <c r="AP6" s="122" t="s">
        <v>350</v>
      </c>
      <c r="AQ6" s="43" t="s">
        <v>350</v>
      </c>
      <c r="AR6" s="42" t="s">
        <v>350</v>
      </c>
      <c r="AS6" s="42" t="s">
        <v>350</v>
      </c>
      <c r="AT6" s="123" t="s">
        <v>350</v>
      </c>
      <c r="AU6" s="112"/>
      <c r="AV6" s="124" t="s">
        <v>916</v>
      </c>
      <c r="AW6" s="43" t="s">
        <v>350</v>
      </c>
      <c r="AX6" s="43" t="s">
        <v>351</v>
      </c>
      <c r="AY6" s="43" t="s">
        <v>350</v>
      </c>
      <c r="AZ6" s="43" t="s">
        <v>350</v>
      </c>
      <c r="BA6" s="42" t="s">
        <v>351</v>
      </c>
      <c r="BB6" s="43" t="s">
        <v>350</v>
      </c>
      <c r="BC6" s="42" t="s">
        <v>351</v>
      </c>
      <c r="BD6" s="121" t="s">
        <v>351</v>
      </c>
      <c r="BE6" s="112"/>
      <c r="BF6" s="120" t="s">
        <v>350</v>
      </c>
      <c r="BG6" s="43" t="s">
        <v>351</v>
      </c>
      <c r="BH6" s="121" t="s">
        <v>350</v>
      </c>
      <c r="BI6" s="112"/>
      <c r="BJ6" s="122" t="s">
        <v>350</v>
      </c>
      <c r="BK6" s="43" t="s">
        <v>350</v>
      </c>
      <c r="BL6" s="43" t="s">
        <v>350</v>
      </c>
      <c r="BM6" s="121" t="s">
        <v>350</v>
      </c>
      <c r="BN6" s="112"/>
      <c r="BO6" s="120" t="s">
        <v>351</v>
      </c>
      <c r="BP6" s="43" t="s">
        <v>351</v>
      </c>
      <c r="BQ6" s="42" t="s">
        <v>350</v>
      </c>
      <c r="BR6" s="42" t="s">
        <v>350</v>
      </c>
      <c r="BS6" s="43" t="s">
        <v>351</v>
      </c>
      <c r="BT6" s="48"/>
    </row>
    <row r="7" spans="1:109" ht="25.5" customHeight="1" x14ac:dyDescent="0.25">
      <c r="A7" s="125" t="s">
        <v>1525</v>
      </c>
      <c r="B7" s="43" t="s">
        <v>351</v>
      </c>
      <c r="C7" s="116" t="s">
        <v>351</v>
      </c>
      <c r="D7" s="116" t="s">
        <v>351</v>
      </c>
      <c r="E7" s="116" t="s">
        <v>351</v>
      </c>
      <c r="F7" s="116" t="s">
        <v>351</v>
      </c>
      <c r="G7" s="116" t="s">
        <v>351</v>
      </c>
      <c r="H7" s="116" t="s">
        <v>351</v>
      </c>
      <c r="I7" s="116" t="s">
        <v>351</v>
      </c>
      <c r="J7" s="116" t="s">
        <v>351</v>
      </c>
      <c r="K7" s="116" t="s">
        <v>351</v>
      </c>
      <c r="L7" s="116" t="s">
        <v>351</v>
      </c>
      <c r="M7" s="116" t="s">
        <v>351</v>
      </c>
      <c r="N7" s="116" t="s">
        <v>351</v>
      </c>
      <c r="O7" s="116" t="s">
        <v>351</v>
      </c>
      <c r="P7" s="116" t="s">
        <v>351</v>
      </c>
      <c r="Q7" s="116" t="s">
        <v>351</v>
      </c>
      <c r="R7" s="116" t="s">
        <v>351</v>
      </c>
      <c r="S7" s="116" t="s">
        <v>351</v>
      </c>
      <c r="T7" s="116" t="s">
        <v>351</v>
      </c>
      <c r="U7" s="116" t="s">
        <v>351</v>
      </c>
      <c r="V7" s="116" t="s">
        <v>350</v>
      </c>
      <c r="W7" s="116" t="s">
        <v>351</v>
      </c>
      <c r="X7" s="116" t="s">
        <v>351</v>
      </c>
      <c r="Y7" s="116" t="s">
        <v>351</v>
      </c>
      <c r="Z7" s="116" t="s">
        <v>351</v>
      </c>
      <c r="AA7" s="116" t="s">
        <v>351</v>
      </c>
      <c r="AB7" s="116" t="s">
        <v>351</v>
      </c>
      <c r="AC7" s="112"/>
      <c r="AD7" s="120" t="s">
        <v>350</v>
      </c>
      <c r="AE7" s="121" t="s">
        <v>350</v>
      </c>
      <c r="AF7" s="112"/>
      <c r="AG7" s="122" t="s">
        <v>351</v>
      </c>
      <c r="AH7" s="42" t="s">
        <v>351</v>
      </c>
      <c r="AI7" s="42" t="s">
        <v>349</v>
      </c>
      <c r="AJ7" s="42" t="s">
        <v>350</v>
      </c>
      <c r="AK7" s="42" t="s">
        <v>350</v>
      </c>
      <c r="AL7" s="42" t="s">
        <v>352</v>
      </c>
      <c r="AM7" s="42" t="s">
        <v>351</v>
      </c>
      <c r="AN7" s="123" t="s">
        <v>350</v>
      </c>
      <c r="AO7" s="112"/>
      <c r="AP7" s="122" t="s">
        <v>350</v>
      </c>
      <c r="AQ7" s="43" t="s">
        <v>349</v>
      </c>
      <c r="AR7" s="42" t="s">
        <v>350</v>
      </c>
      <c r="AS7" s="42" t="s">
        <v>350</v>
      </c>
      <c r="AT7" s="123" t="s">
        <v>350</v>
      </c>
      <c r="AU7" s="112"/>
      <c r="AV7" s="124" t="s">
        <v>916</v>
      </c>
      <c r="AW7" s="43" t="s">
        <v>350</v>
      </c>
      <c r="AX7" s="43" t="s">
        <v>351</v>
      </c>
      <c r="AY7" s="43" t="s">
        <v>350</v>
      </c>
      <c r="AZ7" s="43" t="s">
        <v>350</v>
      </c>
      <c r="BA7" s="42" t="s">
        <v>352</v>
      </c>
      <c r="BB7" s="43" t="s">
        <v>350</v>
      </c>
      <c r="BC7" s="42" t="s">
        <v>350</v>
      </c>
      <c r="BD7" s="121" t="s">
        <v>351</v>
      </c>
      <c r="BE7" s="112"/>
      <c r="BF7" s="120" t="s">
        <v>350</v>
      </c>
      <c r="BG7" s="43" t="s">
        <v>350</v>
      </c>
      <c r="BH7" s="121" t="s">
        <v>350</v>
      </c>
      <c r="BI7" s="112"/>
      <c r="BJ7" s="122" t="s">
        <v>351</v>
      </c>
      <c r="BK7" s="43" t="s">
        <v>351</v>
      </c>
      <c r="BL7" s="43" t="s">
        <v>350</v>
      </c>
      <c r="BM7" s="121" t="s">
        <v>350</v>
      </c>
      <c r="BN7" s="112"/>
      <c r="BO7" s="120" t="s">
        <v>351</v>
      </c>
      <c r="BP7" s="43" t="s">
        <v>351</v>
      </c>
      <c r="BQ7" s="42" t="s">
        <v>350</v>
      </c>
      <c r="BR7" s="42" t="s">
        <v>350</v>
      </c>
      <c r="BS7" s="43" t="s">
        <v>350</v>
      </c>
      <c r="BT7" s="48"/>
      <c r="BU7" s="117"/>
    </row>
    <row r="8" spans="1:109" ht="25.5" customHeight="1" x14ac:dyDescent="0.25">
      <c r="A8" s="125" t="s">
        <v>370</v>
      </c>
      <c r="B8" s="43" t="s">
        <v>350</v>
      </c>
      <c r="C8" s="116" t="s">
        <v>350</v>
      </c>
      <c r="D8" s="116" t="s">
        <v>350</v>
      </c>
      <c r="E8" s="116" t="s">
        <v>350</v>
      </c>
      <c r="F8" s="116" t="s">
        <v>350</v>
      </c>
      <c r="G8" s="116" t="s">
        <v>350</v>
      </c>
      <c r="H8" s="116" t="s">
        <v>350</v>
      </c>
      <c r="I8" s="116" t="s">
        <v>350</v>
      </c>
      <c r="J8" s="116" t="s">
        <v>350</v>
      </c>
      <c r="K8" s="116" t="s">
        <v>350</v>
      </c>
      <c r="L8" s="116" t="s">
        <v>350</v>
      </c>
      <c r="M8" s="116" t="s">
        <v>350</v>
      </c>
      <c r="N8" s="116" t="s">
        <v>350</v>
      </c>
      <c r="O8" s="116" t="s">
        <v>350</v>
      </c>
      <c r="P8" s="116" t="s">
        <v>350</v>
      </c>
      <c r="Q8" s="116" t="s">
        <v>350</v>
      </c>
      <c r="R8" s="116" t="s">
        <v>350</v>
      </c>
      <c r="S8" s="116" t="s">
        <v>350</v>
      </c>
      <c r="T8" s="116" t="s">
        <v>350</v>
      </c>
      <c r="U8" s="116" t="s">
        <v>350</v>
      </c>
      <c r="V8" s="116" t="s">
        <v>350</v>
      </c>
      <c r="W8" s="116" t="s">
        <v>350</v>
      </c>
      <c r="X8" s="116" t="s">
        <v>350</v>
      </c>
      <c r="Y8" s="116" t="s">
        <v>350</v>
      </c>
      <c r="Z8" s="116" t="s">
        <v>350</v>
      </c>
      <c r="AA8" s="116" t="s">
        <v>350</v>
      </c>
      <c r="AB8" s="116" t="s">
        <v>350</v>
      </c>
      <c r="AC8" s="112"/>
      <c r="AD8" s="120" t="s">
        <v>350</v>
      </c>
      <c r="AE8" s="121" t="s">
        <v>350</v>
      </c>
      <c r="AF8" s="112"/>
      <c r="AG8" s="122" t="s">
        <v>350</v>
      </c>
      <c r="AH8" s="42" t="s">
        <v>350</v>
      </c>
      <c r="AI8" s="42" t="s">
        <v>350</v>
      </c>
      <c r="AJ8" s="42" t="s">
        <v>350</v>
      </c>
      <c r="AK8" s="42" t="s">
        <v>350</v>
      </c>
      <c r="AL8" s="42" t="s">
        <v>351</v>
      </c>
      <c r="AM8" s="42" t="s">
        <v>350</v>
      </c>
      <c r="AN8" s="123" t="s">
        <v>350</v>
      </c>
      <c r="AO8" s="112"/>
      <c r="AP8" s="122" t="s">
        <v>350</v>
      </c>
      <c r="AQ8" s="42" t="s">
        <v>350</v>
      </c>
      <c r="AR8" s="42" t="s">
        <v>350</v>
      </c>
      <c r="AS8" s="42" t="s">
        <v>350</v>
      </c>
      <c r="AT8" s="123" t="s">
        <v>350</v>
      </c>
      <c r="AU8" s="112"/>
      <c r="AV8" s="124" t="s">
        <v>916</v>
      </c>
      <c r="AW8" s="43" t="s">
        <v>351</v>
      </c>
      <c r="AX8" s="43" t="s">
        <v>351</v>
      </c>
      <c r="AY8" s="43" t="s">
        <v>350</v>
      </c>
      <c r="AZ8" s="43" t="s">
        <v>350</v>
      </c>
      <c r="BA8" s="42" t="s">
        <v>351</v>
      </c>
      <c r="BB8" s="43" t="s">
        <v>350</v>
      </c>
      <c r="BC8" s="42" t="s">
        <v>351</v>
      </c>
      <c r="BD8" s="121" t="s">
        <v>351</v>
      </c>
      <c r="BE8" s="112"/>
      <c r="BF8" s="120" t="s">
        <v>350</v>
      </c>
      <c r="BG8" s="43" t="s">
        <v>350</v>
      </c>
      <c r="BH8" s="121" t="s">
        <v>350</v>
      </c>
      <c r="BI8" s="112"/>
      <c r="BJ8" s="122" t="s">
        <v>351</v>
      </c>
      <c r="BK8" s="43" t="s">
        <v>351</v>
      </c>
      <c r="BL8" s="43" t="s">
        <v>350</v>
      </c>
      <c r="BM8" s="121" t="s">
        <v>350</v>
      </c>
      <c r="BN8" s="112"/>
      <c r="BO8" s="120" t="s">
        <v>351</v>
      </c>
      <c r="BP8" s="43" t="s">
        <v>351</v>
      </c>
      <c r="BQ8" s="42" t="s">
        <v>351</v>
      </c>
      <c r="BR8" s="42" t="s">
        <v>351</v>
      </c>
      <c r="BS8" s="43" t="s">
        <v>350</v>
      </c>
      <c r="BT8" s="48"/>
      <c r="BU8" s="117"/>
    </row>
    <row r="9" spans="1:109" ht="25.5" customHeight="1" x14ac:dyDescent="0.25">
      <c r="A9" s="125" t="s">
        <v>371</v>
      </c>
      <c r="B9" s="43" t="s">
        <v>350</v>
      </c>
      <c r="C9" s="116" t="s">
        <v>350</v>
      </c>
      <c r="D9" s="116" t="s">
        <v>350</v>
      </c>
      <c r="E9" s="116" t="s">
        <v>350</v>
      </c>
      <c r="F9" s="116" t="s">
        <v>350</v>
      </c>
      <c r="G9" s="116" t="s">
        <v>350</v>
      </c>
      <c r="H9" s="116" t="s">
        <v>350</v>
      </c>
      <c r="I9" s="116" t="s">
        <v>350</v>
      </c>
      <c r="J9" s="116" t="s">
        <v>350</v>
      </c>
      <c r="K9" s="116" t="s">
        <v>350</v>
      </c>
      <c r="L9" s="116" t="s">
        <v>350</v>
      </c>
      <c r="M9" s="116" t="s">
        <v>350</v>
      </c>
      <c r="N9" s="116" t="s">
        <v>350</v>
      </c>
      <c r="O9" s="116" t="s">
        <v>350</v>
      </c>
      <c r="P9" s="116" t="s">
        <v>350</v>
      </c>
      <c r="Q9" s="116" t="s">
        <v>350</v>
      </c>
      <c r="R9" s="116" t="s">
        <v>350</v>
      </c>
      <c r="S9" s="116" t="s">
        <v>350</v>
      </c>
      <c r="T9" s="116" t="s">
        <v>350</v>
      </c>
      <c r="U9" s="116" t="s">
        <v>350</v>
      </c>
      <c r="V9" s="116" t="s">
        <v>350</v>
      </c>
      <c r="W9" s="116" t="s">
        <v>350</v>
      </c>
      <c r="X9" s="116" t="s">
        <v>350</v>
      </c>
      <c r="Y9" s="116" t="s">
        <v>350</v>
      </c>
      <c r="Z9" s="116" t="s">
        <v>350</v>
      </c>
      <c r="AA9" s="116" t="s">
        <v>350</v>
      </c>
      <c r="AB9" s="116" t="s">
        <v>350</v>
      </c>
      <c r="AC9" s="112"/>
      <c r="AD9" s="120" t="s">
        <v>350</v>
      </c>
      <c r="AE9" s="120" t="s">
        <v>350</v>
      </c>
      <c r="AF9" s="112"/>
      <c r="AG9" s="122" t="s">
        <v>350</v>
      </c>
      <c r="AH9" s="42" t="s">
        <v>350</v>
      </c>
      <c r="AI9" s="42" t="s">
        <v>349</v>
      </c>
      <c r="AJ9" s="42" t="s">
        <v>350</v>
      </c>
      <c r="AK9" s="42" t="s">
        <v>351</v>
      </c>
      <c r="AL9" s="42" t="s">
        <v>351</v>
      </c>
      <c r="AM9" s="42" t="s">
        <v>350</v>
      </c>
      <c r="AN9" s="123" t="s">
        <v>351</v>
      </c>
      <c r="AO9" s="112"/>
      <c r="AP9" s="122" t="s">
        <v>350</v>
      </c>
      <c r="AQ9" s="43" t="s">
        <v>351</v>
      </c>
      <c r="AR9" s="42" t="s">
        <v>351</v>
      </c>
      <c r="AS9" s="42" t="s">
        <v>351</v>
      </c>
      <c r="AT9" s="123" t="s">
        <v>351</v>
      </c>
      <c r="AU9" s="112"/>
      <c r="AV9" s="124" t="s">
        <v>916</v>
      </c>
      <c r="AW9" s="43" t="s">
        <v>350</v>
      </c>
      <c r="AX9" s="43" t="s">
        <v>350</v>
      </c>
      <c r="AY9" s="43" t="s">
        <v>350</v>
      </c>
      <c r="AZ9" s="43" t="s">
        <v>351</v>
      </c>
      <c r="BA9" s="42" t="s">
        <v>350</v>
      </c>
      <c r="BB9" s="43" t="s">
        <v>350</v>
      </c>
      <c r="BC9" s="42" t="s">
        <v>350</v>
      </c>
      <c r="BD9" s="121" t="s">
        <v>350</v>
      </c>
      <c r="BE9" s="112"/>
      <c r="BF9" s="120" t="s">
        <v>351</v>
      </c>
      <c r="BG9" s="43" t="s">
        <v>350</v>
      </c>
      <c r="BH9" s="121" t="s">
        <v>351</v>
      </c>
      <c r="BI9" s="112"/>
      <c r="BJ9" s="122" t="s">
        <v>351</v>
      </c>
      <c r="BK9" s="43" t="s">
        <v>351</v>
      </c>
      <c r="BL9" s="43" t="s">
        <v>351</v>
      </c>
      <c r="BM9" s="121" t="s">
        <v>351</v>
      </c>
      <c r="BN9" s="112"/>
      <c r="BO9" s="120" t="s">
        <v>351</v>
      </c>
      <c r="BP9" s="43" t="s">
        <v>351</v>
      </c>
      <c r="BQ9" s="42" t="s">
        <v>350</v>
      </c>
      <c r="BR9" s="42" t="s">
        <v>351</v>
      </c>
      <c r="BS9" s="43" t="s">
        <v>351</v>
      </c>
      <c r="BT9" s="48"/>
      <c r="BU9" s="117"/>
    </row>
    <row r="10" spans="1:109" ht="25.5" customHeight="1" x14ac:dyDescent="0.25">
      <c r="A10" s="125" t="s">
        <v>372</v>
      </c>
      <c r="B10" s="43" t="s">
        <v>351</v>
      </c>
      <c r="C10" s="116" t="s">
        <v>350</v>
      </c>
      <c r="D10" s="116" t="s">
        <v>350</v>
      </c>
      <c r="E10" s="116" t="s">
        <v>350</v>
      </c>
      <c r="F10" s="116" t="s">
        <v>350</v>
      </c>
      <c r="G10" s="116" t="s">
        <v>350</v>
      </c>
      <c r="H10" s="116" t="s">
        <v>350</v>
      </c>
      <c r="I10" s="116" t="s">
        <v>350</v>
      </c>
      <c r="J10" s="116" t="s">
        <v>351</v>
      </c>
      <c r="K10" s="116" t="s">
        <v>350</v>
      </c>
      <c r="L10" s="116" t="s">
        <v>350</v>
      </c>
      <c r="M10" s="116" t="s">
        <v>351</v>
      </c>
      <c r="N10" s="116" t="s">
        <v>350</v>
      </c>
      <c r="O10" s="116" t="s">
        <v>351</v>
      </c>
      <c r="P10" s="116" t="s">
        <v>350</v>
      </c>
      <c r="Q10" s="116" t="s">
        <v>350</v>
      </c>
      <c r="R10" s="116" t="s">
        <v>350</v>
      </c>
      <c r="S10" s="116" t="s">
        <v>350</v>
      </c>
      <c r="T10" s="116" t="s">
        <v>350</v>
      </c>
      <c r="U10" s="116" t="s">
        <v>350</v>
      </c>
      <c r="V10" s="116" t="s">
        <v>351</v>
      </c>
      <c r="W10" s="116" t="s">
        <v>350</v>
      </c>
      <c r="X10" s="116" t="s">
        <v>350</v>
      </c>
      <c r="Y10" s="116" t="s">
        <v>351</v>
      </c>
      <c r="Z10" s="116" t="s">
        <v>350</v>
      </c>
      <c r="AA10" s="116" t="s">
        <v>350</v>
      </c>
      <c r="AB10" s="116" t="s">
        <v>350</v>
      </c>
      <c r="AC10" s="112"/>
      <c r="AD10" s="120" t="s">
        <v>350</v>
      </c>
      <c r="AE10" s="121" t="s">
        <v>350</v>
      </c>
      <c r="AF10" s="112"/>
      <c r="AG10" s="122" t="s">
        <v>350</v>
      </c>
      <c r="AH10" s="42" t="s">
        <v>350</v>
      </c>
      <c r="AI10" s="42" t="s">
        <v>350</v>
      </c>
      <c r="AJ10" s="42" t="s">
        <v>350</v>
      </c>
      <c r="AK10" s="42" t="s">
        <v>350</v>
      </c>
      <c r="AL10" s="42" t="s">
        <v>352</v>
      </c>
      <c r="AM10" s="42" t="s">
        <v>350</v>
      </c>
      <c r="AN10" s="123" t="s">
        <v>350</v>
      </c>
      <c r="AO10" s="112"/>
      <c r="AP10" s="122" t="s">
        <v>350</v>
      </c>
      <c r="AQ10" s="43" t="s">
        <v>349</v>
      </c>
      <c r="AR10" s="42" t="s">
        <v>349</v>
      </c>
      <c r="AS10" s="42" t="s">
        <v>350</v>
      </c>
      <c r="AT10" s="123" t="s">
        <v>350</v>
      </c>
      <c r="AU10" s="112"/>
      <c r="AV10" s="124" t="s">
        <v>916</v>
      </c>
      <c r="AW10" s="43" t="s">
        <v>351</v>
      </c>
      <c r="AX10" s="43" t="s">
        <v>351</v>
      </c>
      <c r="AY10" s="43" t="s">
        <v>350</v>
      </c>
      <c r="AZ10" s="43" t="s">
        <v>350</v>
      </c>
      <c r="BA10" s="42" t="s">
        <v>350</v>
      </c>
      <c r="BB10" s="43" t="s">
        <v>349</v>
      </c>
      <c r="BC10" s="42" t="s">
        <v>350</v>
      </c>
      <c r="BD10" s="121" t="s">
        <v>350</v>
      </c>
      <c r="BE10" s="112"/>
      <c r="BF10" s="120" t="s">
        <v>349</v>
      </c>
      <c r="BG10" s="43" t="s">
        <v>349</v>
      </c>
      <c r="BH10" s="121" t="s">
        <v>349</v>
      </c>
      <c r="BI10" s="112"/>
      <c r="BJ10" s="122" t="s">
        <v>350</v>
      </c>
      <c r="BK10" s="43" t="s">
        <v>350</v>
      </c>
      <c r="BL10" s="43" t="s">
        <v>350</v>
      </c>
      <c r="BM10" s="121" t="s">
        <v>350</v>
      </c>
      <c r="BN10" s="112"/>
      <c r="BO10" s="120" t="s">
        <v>350</v>
      </c>
      <c r="BP10" s="43" t="s">
        <v>351</v>
      </c>
      <c r="BQ10" s="42" t="s">
        <v>350</v>
      </c>
      <c r="BR10" s="42" t="s">
        <v>350</v>
      </c>
      <c r="BS10" s="43" t="s">
        <v>351</v>
      </c>
      <c r="BT10" s="48"/>
      <c r="BU10" s="118"/>
    </row>
    <row r="11" spans="1:109" ht="25.5" customHeight="1" x14ac:dyDescent="0.25">
      <c r="A11" s="125" t="s">
        <v>373</v>
      </c>
      <c r="B11" s="43" t="s">
        <v>350</v>
      </c>
      <c r="C11" s="116" t="s">
        <v>350</v>
      </c>
      <c r="D11" s="116" t="s">
        <v>350</v>
      </c>
      <c r="E11" s="116" t="s">
        <v>350</v>
      </c>
      <c r="F11" s="116" t="s">
        <v>350</v>
      </c>
      <c r="G11" s="116" t="s">
        <v>350</v>
      </c>
      <c r="H11" s="116" t="s">
        <v>350</v>
      </c>
      <c r="I11" s="116" t="s">
        <v>350</v>
      </c>
      <c r="J11" s="116" t="s">
        <v>350</v>
      </c>
      <c r="K11" s="116" t="s">
        <v>350</v>
      </c>
      <c r="L11" s="116" t="s">
        <v>350</v>
      </c>
      <c r="M11" s="116" t="s">
        <v>350</v>
      </c>
      <c r="N11" s="116" t="s">
        <v>350</v>
      </c>
      <c r="O11" s="116" t="s">
        <v>350</v>
      </c>
      <c r="P11" s="116" t="s">
        <v>350</v>
      </c>
      <c r="Q11" s="116" t="s">
        <v>350</v>
      </c>
      <c r="R11" s="116" t="s">
        <v>350</v>
      </c>
      <c r="S11" s="116" t="s">
        <v>350</v>
      </c>
      <c r="T11" s="116" t="s">
        <v>350</v>
      </c>
      <c r="U11" s="116" t="s">
        <v>350</v>
      </c>
      <c r="V11" s="116" t="s">
        <v>350</v>
      </c>
      <c r="W11" s="116" t="s">
        <v>350</v>
      </c>
      <c r="X11" s="116" t="s">
        <v>350</v>
      </c>
      <c r="Y11" s="116" t="s">
        <v>350</v>
      </c>
      <c r="Z11" s="116" t="s">
        <v>350</v>
      </c>
      <c r="AA11" s="116" t="s">
        <v>350</v>
      </c>
      <c r="AB11" s="116" t="s">
        <v>350</v>
      </c>
      <c r="AC11" s="112"/>
      <c r="AD11" s="120" t="s">
        <v>350</v>
      </c>
      <c r="AE11" s="121" t="s">
        <v>350</v>
      </c>
      <c r="AF11" s="112"/>
      <c r="AG11" s="122" t="s">
        <v>350</v>
      </c>
      <c r="AH11" s="42" t="s">
        <v>350</v>
      </c>
      <c r="AI11" s="42" t="s">
        <v>350</v>
      </c>
      <c r="AJ11" s="42" t="s">
        <v>351</v>
      </c>
      <c r="AK11" s="42" t="s">
        <v>351</v>
      </c>
      <c r="AL11" s="42" t="s">
        <v>351</v>
      </c>
      <c r="AM11" s="42" t="s">
        <v>351</v>
      </c>
      <c r="AN11" s="123" t="s">
        <v>351</v>
      </c>
      <c r="AO11" s="112"/>
      <c r="AP11" s="122" t="s">
        <v>351</v>
      </c>
      <c r="AQ11" s="43" t="s">
        <v>349</v>
      </c>
      <c r="AR11" s="42" t="s">
        <v>350</v>
      </c>
      <c r="AS11" s="43" t="s">
        <v>349</v>
      </c>
      <c r="AT11" s="123" t="s">
        <v>351</v>
      </c>
      <c r="AU11" s="112"/>
      <c r="AV11" s="124" t="s">
        <v>917</v>
      </c>
      <c r="AW11" s="43" t="s">
        <v>350</v>
      </c>
      <c r="AX11" s="43" t="s">
        <v>351</v>
      </c>
      <c r="AY11" s="43" t="s">
        <v>349</v>
      </c>
      <c r="AZ11" s="43" t="s">
        <v>349</v>
      </c>
      <c r="BA11" s="42" t="s">
        <v>351</v>
      </c>
      <c r="BB11" s="43" t="s">
        <v>350</v>
      </c>
      <c r="BC11" s="42" t="s">
        <v>351</v>
      </c>
      <c r="BD11" s="121" t="s">
        <v>351</v>
      </c>
      <c r="BE11" s="112"/>
      <c r="BF11" s="120" t="s">
        <v>350</v>
      </c>
      <c r="BG11" s="43" t="s">
        <v>350</v>
      </c>
      <c r="BH11" s="121" t="s">
        <v>352</v>
      </c>
      <c r="BI11" s="112"/>
      <c r="BJ11" s="122" t="s">
        <v>351</v>
      </c>
      <c r="BK11" s="43" t="s">
        <v>351</v>
      </c>
      <c r="BL11" s="43" t="s">
        <v>351</v>
      </c>
      <c r="BM11" s="121" t="s">
        <v>351</v>
      </c>
      <c r="BN11" s="112"/>
      <c r="BO11" s="120" t="s">
        <v>351</v>
      </c>
      <c r="BP11" s="43" t="s">
        <v>351</v>
      </c>
      <c r="BQ11" s="42" t="s">
        <v>350</v>
      </c>
      <c r="BR11" s="42" t="s">
        <v>351</v>
      </c>
      <c r="BS11" s="43" t="s">
        <v>351</v>
      </c>
      <c r="BT11" s="48"/>
    </row>
    <row r="12" spans="1:109" ht="25.5" customHeight="1" x14ac:dyDescent="0.25">
      <c r="A12" s="125" t="s">
        <v>374</v>
      </c>
      <c r="B12" s="43" t="s">
        <v>350</v>
      </c>
      <c r="C12" s="116" t="s">
        <v>350</v>
      </c>
      <c r="D12" s="116" t="s">
        <v>350</v>
      </c>
      <c r="E12" s="116" t="s">
        <v>350</v>
      </c>
      <c r="F12" s="116" t="s">
        <v>350</v>
      </c>
      <c r="G12" s="116" t="s">
        <v>350</v>
      </c>
      <c r="H12" s="116" t="s">
        <v>350</v>
      </c>
      <c r="I12" s="116" t="s">
        <v>350</v>
      </c>
      <c r="J12" s="116" t="s">
        <v>350</v>
      </c>
      <c r="K12" s="116" t="s">
        <v>350</v>
      </c>
      <c r="L12" s="116" t="s">
        <v>350</v>
      </c>
      <c r="M12" s="116" t="s">
        <v>350</v>
      </c>
      <c r="N12" s="116" t="s">
        <v>350</v>
      </c>
      <c r="O12" s="116" t="s">
        <v>350</v>
      </c>
      <c r="P12" s="116" t="s">
        <v>350</v>
      </c>
      <c r="Q12" s="116" t="s">
        <v>350</v>
      </c>
      <c r="R12" s="116" t="s">
        <v>350</v>
      </c>
      <c r="S12" s="116" t="s">
        <v>350</v>
      </c>
      <c r="T12" s="116" t="s">
        <v>350</v>
      </c>
      <c r="U12" s="116" t="s">
        <v>350</v>
      </c>
      <c r="V12" s="116" t="s">
        <v>350</v>
      </c>
      <c r="W12" s="116" t="s">
        <v>350</v>
      </c>
      <c r="X12" s="116" t="s">
        <v>350</v>
      </c>
      <c r="Y12" s="116" t="s">
        <v>350</v>
      </c>
      <c r="Z12" s="116" t="s">
        <v>350</v>
      </c>
      <c r="AA12" s="116" t="s">
        <v>350</v>
      </c>
      <c r="AB12" s="116" t="s">
        <v>350</v>
      </c>
      <c r="AC12" s="112"/>
      <c r="AD12" s="120" t="s">
        <v>350</v>
      </c>
      <c r="AE12" s="121" t="s">
        <v>350</v>
      </c>
      <c r="AF12" s="112"/>
      <c r="AG12" s="122" t="s">
        <v>350</v>
      </c>
      <c r="AH12" s="42" t="s">
        <v>351</v>
      </c>
      <c r="AI12" s="42" t="s">
        <v>350</v>
      </c>
      <c r="AJ12" s="42" t="s">
        <v>350</v>
      </c>
      <c r="AK12" s="42" t="s">
        <v>350</v>
      </c>
      <c r="AL12" s="42" t="s">
        <v>349</v>
      </c>
      <c r="AM12" s="42" t="s">
        <v>350</v>
      </c>
      <c r="AN12" s="123" t="s">
        <v>350</v>
      </c>
      <c r="AO12" s="112"/>
      <c r="AP12" s="122" t="s">
        <v>350</v>
      </c>
      <c r="AQ12" s="43" t="s">
        <v>351</v>
      </c>
      <c r="AR12" s="42" t="s">
        <v>350</v>
      </c>
      <c r="AS12" s="42" t="s">
        <v>350</v>
      </c>
      <c r="AT12" s="123" t="s">
        <v>350</v>
      </c>
      <c r="AU12" s="112"/>
      <c r="AV12" s="124" t="s">
        <v>916</v>
      </c>
      <c r="AW12" s="43" t="s">
        <v>350</v>
      </c>
      <c r="AX12" s="43" t="s">
        <v>350</v>
      </c>
      <c r="AY12" s="43" t="s">
        <v>350</v>
      </c>
      <c r="AZ12" s="43" t="s">
        <v>350</v>
      </c>
      <c r="BA12" s="42" t="s">
        <v>350</v>
      </c>
      <c r="BB12" s="43" t="s">
        <v>350</v>
      </c>
      <c r="BC12" s="42" t="s">
        <v>350</v>
      </c>
      <c r="BD12" s="121" t="s">
        <v>350</v>
      </c>
      <c r="BE12" s="112"/>
      <c r="BF12" s="120" t="s">
        <v>350</v>
      </c>
      <c r="BG12" s="43" t="s">
        <v>350</v>
      </c>
      <c r="BH12" s="121" t="s">
        <v>350</v>
      </c>
      <c r="BI12" s="112"/>
      <c r="BJ12" s="122" t="s">
        <v>350</v>
      </c>
      <c r="BK12" s="43" t="s">
        <v>351</v>
      </c>
      <c r="BL12" s="43" t="s">
        <v>350</v>
      </c>
      <c r="BM12" s="121" t="s">
        <v>351</v>
      </c>
      <c r="BN12" s="112"/>
      <c r="BO12" s="120" t="s">
        <v>351</v>
      </c>
      <c r="BP12" s="43" t="s">
        <v>351</v>
      </c>
      <c r="BQ12" s="42" t="s">
        <v>350</v>
      </c>
      <c r="BR12" s="42" t="s">
        <v>350</v>
      </c>
      <c r="BS12" s="43" t="s">
        <v>350</v>
      </c>
      <c r="BT12" s="48"/>
    </row>
    <row r="13" spans="1:109" ht="25.5" customHeight="1" x14ac:dyDescent="0.25">
      <c r="A13" s="125" t="s">
        <v>1860</v>
      </c>
      <c r="B13" s="43" t="s">
        <v>351</v>
      </c>
      <c r="C13" s="135" t="s">
        <v>351</v>
      </c>
      <c r="D13" s="136" t="s">
        <v>351</v>
      </c>
      <c r="E13" s="136" t="s">
        <v>351</v>
      </c>
      <c r="F13" s="136" t="s">
        <v>351</v>
      </c>
      <c r="G13" s="136" t="s">
        <v>351</v>
      </c>
      <c r="H13" s="136" t="s">
        <v>351</v>
      </c>
      <c r="I13" s="136" t="s">
        <v>351</v>
      </c>
      <c r="J13" s="136" t="s">
        <v>351</v>
      </c>
      <c r="K13" s="136" t="s">
        <v>351</v>
      </c>
      <c r="L13" s="136" t="s">
        <v>351</v>
      </c>
      <c r="M13" s="136" t="s">
        <v>351</v>
      </c>
      <c r="N13" s="136" t="s">
        <v>351</v>
      </c>
      <c r="O13" s="136" t="s">
        <v>351</v>
      </c>
      <c r="P13" s="136" t="s">
        <v>351</v>
      </c>
      <c r="Q13" s="136" t="s">
        <v>351</v>
      </c>
      <c r="R13" s="136" t="s">
        <v>351</v>
      </c>
      <c r="S13" s="136" t="s">
        <v>351</v>
      </c>
      <c r="T13" s="136" t="s">
        <v>350</v>
      </c>
      <c r="U13" s="136" t="s">
        <v>351</v>
      </c>
      <c r="V13" s="136" t="s">
        <v>351</v>
      </c>
      <c r="W13" s="136" t="s">
        <v>351</v>
      </c>
      <c r="X13" s="136" t="s">
        <v>351</v>
      </c>
      <c r="Y13" s="136" t="s">
        <v>351</v>
      </c>
      <c r="Z13" s="136" t="s">
        <v>351</v>
      </c>
      <c r="AA13" s="136" t="s">
        <v>351</v>
      </c>
      <c r="AB13" s="137" t="s">
        <v>351</v>
      </c>
      <c r="AC13" s="140"/>
      <c r="AD13" s="120" t="s">
        <v>350</v>
      </c>
      <c r="AE13" s="121" t="s">
        <v>350</v>
      </c>
      <c r="AF13" s="112"/>
      <c r="AG13" s="122" t="s">
        <v>351</v>
      </c>
      <c r="AH13" s="42" t="s">
        <v>351</v>
      </c>
      <c r="AI13" s="42" t="s">
        <v>349</v>
      </c>
      <c r="AJ13" s="42" t="s">
        <v>351</v>
      </c>
      <c r="AK13" s="42" t="s">
        <v>350</v>
      </c>
      <c r="AL13" s="42" t="s">
        <v>351</v>
      </c>
      <c r="AM13" s="42" t="s">
        <v>350</v>
      </c>
      <c r="AN13" s="123" t="s">
        <v>350</v>
      </c>
      <c r="AO13" s="112"/>
      <c r="AP13" s="122" t="s">
        <v>349</v>
      </c>
      <c r="AQ13" s="43" t="s">
        <v>351</v>
      </c>
      <c r="AR13" s="42" t="s">
        <v>349</v>
      </c>
      <c r="AS13" s="42" t="s">
        <v>349</v>
      </c>
      <c r="AT13" s="123" t="s">
        <v>349</v>
      </c>
      <c r="AU13" s="112"/>
      <c r="AV13" s="124" t="s">
        <v>916</v>
      </c>
      <c r="AW13" s="43" t="s">
        <v>350</v>
      </c>
      <c r="AX13" s="43" t="s">
        <v>351</v>
      </c>
      <c r="AY13" s="43" t="s">
        <v>351</v>
      </c>
      <c r="AZ13" s="43" t="s">
        <v>351</v>
      </c>
      <c r="BA13" s="42" t="s">
        <v>350</v>
      </c>
      <c r="BB13" s="43" t="s">
        <v>351</v>
      </c>
      <c r="BC13" s="42" t="s">
        <v>350</v>
      </c>
      <c r="BD13" s="121" t="s">
        <v>351</v>
      </c>
      <c r="BE13" s="112"/>
      <c r="BF13" s="120" t="s">
        <v>349</v>
      </c>
      <c r="BG13" s="43" t="s">
        <v>349</v>
      </c>
      <c r="BH13" s="121" t="s">
        <v>351</v>
      </c>
      <c r="BI13" s="112"/>
      <c r="BJ13" s="122" t="s">
        <v>351</v>
      </c>
      <c r="BK13" s="43" t="s">
        <v>351</v>
      </c>
      <c r="BL13" s="43" t="s">
        <v>351</v>
      </c>
      <c r="BM13" s="121" t="s">
        <v>351</v>
      </c>
      <c r="BN13" s="112"/>
      <c r="BO13" s="120" t="s">
        <v>350</v>
      </c>
      <c r="BP13" s="43" t="s">
        <v>350</v>
      </c>
      <c r="BQ13" s="42" t="s">
        <v>350</v>
      </c>
      <c r="BR13" s="42" t="s">
        <v>351</v>
      </c>
      <c r="BS13" s="43" t="s">
        <v>351</v>
      </c>
      <c r="BT13" s="48"/>
    </row>
    <row r="14" spans="1:109" ht="25.5" customHeight="1" x14ac:dyDescent="0.25">
      <c r="A14" s="125" t="s">
        <v>375</v>
      </c>
      <c r="B14" s="43" t="s">
        <v>350</v>
      </c>
      <c r="C14" s="116" t="s">
        <v>350</v>
      </c>
      <c r="D14" s="116" t="s">
        <v>350</v>
      </c>
      <c r="E14" s="116" t="s">
        <v>350</v>
      </c>
      <c r="F14" s="116" t="s">
        <v>350</v>
      </c>
      <c r="G14" s="116" t="s">
        <v>350</v>
      </c>
      <c r="H14" s="116" t="s">
        <v>350</v>
      </c>
      <c r="I14" s="116" t="s">
        <v>350</v>
      </c>
      <c r="J14" s="116" t="s">
        <v>350</v>
      </c>
      <c r="K14" s="116" t="s">
        <v>350</v>
      </c>
      <c r="L14" s="116" t="s">
        <v>350</v>
      </c>
      <c r="M14" s="116" t="s">
        <v>350</v>
      </c>
      <c r="N14" s="116" t="s">
        <v>350</v>
      </c>
      <c r="O14" s="116" t="s">
        <v>350</v>
      </c>
      <c r="P14" s="116" t="s">
        <v>350</v>
      </c>
      <c r="Q14" s="116" t="s">
        <v>350</v>
      </c>
      <c r="R14" s="116" t="s">
        <v>350</v>
      </c>
      <c r="S14" s="116" t="s">
        <v>350</v>
      </c>
      <c r="T14" s="116" t="s">
        <v>350</v>
      </c>
      <c r="U14" s="116" t="s">
        <v>350</v>
      </c>
      <c r="V14" s="116" t="s">
        <v>350</v>
      </c>
      <c r="W14" s="116" t="s">
        <v>350</v>
      </c>
      <c r="X14" s="116" t="s">
        <v>350</v>
      </c>
      <c r="Y14" s="116" t="s">
        <v>350</v>
      </c>
      <c r="Z14" s="116" t="s">
        <v>350</v>
      </c>
      <c r="AA14" s="116" t="s">
        <v>350</v>
      </c>
      <c r="AB14" s="116" t="s">
        <v>350</v>
      </c>
      <c r="AC14" s="112"/>
      <c r="AD14" s="120" t="s">
        <v>350</v>
      </c>
      <c r="AE14" s="121" t="s">
        <v>350</v>
      </c>
      <c r="AF14" s="112"/>
      <c r="AG14" s="122" t="s">
        <v>350</v>
      </c>
      <c r="AH14" s="42" t="s">
        <v>350</v>
      </c>
      <c r="AI14" s="42" t="s">
        <v>349</v>
      </c>
      <c r="AJ14" s="42" t="s">
        <v>350</v>
      </c>
      <c r="AK14" s="42" t="s">
        <v>350</v>
      </c>
      <c r="AL14" s="42" t="s">
        <v>350</v>
      </c>
      <c r="AM14" s="42" t="s">
        <v>350</v>
      </c>
      <c r="AN14" s="123" t="s">
        <v>350</v>
      </c>
      <c r="AO14" s="112"/>
      <c r="AP14" s="122" t="s">
        <v>350</v>
      </c>
      <c r="AQ14" s="43" t="s">
        <v>351</v>
      </c>
      <c r="AR14" s="42" t="s">
        <v>350</v>
      </c>
      <c r="AS14" s="42" t="s">
        <v>350</v>
      </c>
      <c r="AT14" s="123" t="s">
        <v>351</v>
      </c>
      <c r="AU14" s="112"/>
      <c r="AV14" s="124" t="s">
        <v>916</v>
      </c>
      <c r="AW14" s="43" t="s">
        <v>350</v>
      </c>
      <c r="AX14" s="43" t="s">
        <v>350</v>
      </c>
      <c r="AY14" s="43" t="s">
        <v>350</v>
      </c>
      <c r="AZ14" s="43" t="s">
        <v>350</v>
      </c>
      <c r="BA14" s="42" t="s">
        <v>351</v>
      </c>
      <c r="BB14" s="43" t="s">
        <v>350</v>
      </c>
      <c r="BC14" s="42" t="s">
        <v>350</v>
      </c>
      <c r="BD14" s="121" t="s">
        <v>350</v>
      </c>
      <c r="BE14" s="112"/>
      <c r="BF14" s="120" t="s">
        <v>350</v>
      </c>
      <c r="BG14" s="43" t="s">
        <v>350</v>
      </c>
      <c r="BH14" s="121" t="s">
        <v>350</v>
      </c>
      <c r="BI14" s="112"/>
      <c r="BJ14" s="122" t="s">
        <v>350</v>
      </c>
      <c r="BK14" s="43" t="s">
        <v>351</v>
      </c>
      <c r="BL14" s="43" t="s">
        <v>350</v>
      </c>
      <c r="BM14" s="121" t="s">
        <v>350</v>
      </c>
      <c r="BN14" s="112"/>
      <c r="BO14" s="120" t="s">
        <v>351</v>
      </c>
      <c r="BP14" s="43" t="s">
        <v>351</v>
      </c>
      <c r="BQ14" s="42" t="s">
        <v>350</v>
      </c>
      <c r="BR14" s="42" t="s">
        <v>350</v>
      </c>
      <c r="BS14" s="43" t="s">
        <v>350</v>
      </c>
      <c r="BT14" s="48"/>
    </row>
    <row r="15" spans="1:109" ht="25.5" customHeight="1" x14ac:dyDescent="0.25">
      <c r="A15" s="125" t="s">
        <v>1526</v>
      </c>
      <c r="B15" s="43" t="s">
        <v>350</v>
      </c>
      <c r="C15" s="116" t="s">
        <v>350</v>
      </c>
      <c r="D15" s="116" t="s">
        <v>350</v>
      </c>
      <c r="E15" s="116" t="s">
        <v>350</v>
      </c>
      <c r="F15" s="116" t="s">
        <v>350</v>
      </c>
      <c r="G15" s="116" t="s">
        <v>350</v>
      </c>
      <c r="H15" s="116" t="s">
        <v>350</v>
      </c>
      <c r="I15" s="116" t="s">
        <v>350</v>
      </c>
      <c r="J15" s="116" t="s">
        <v>350</v>
      </c>
      <c r="K15" s="116" t="s">
        <v>350</v>
      </c>
      <c r="L15" s="116" t="s">
        <v>350</v>
      </c>
      <c r="M15" s="116" t="s">
        <v>350</v>
      </c>
      <c r="N15" s="116" t="s">
        <v>350</v>
      </c>
      <c r="O15" s="116" t="s">
        <v>350</v>
      </c>
      <c r="P15" s="116" t="s">
        <v>350</v>
      </c>
      <c r="Q15" s="116" t="s">
        <v>350</v>
      </c>
      <c r="R15" s="116" t="s">
        <v>350</v>
      </c>
      <c r="S15" s="116" t="s">
        <v>350</v>
      </c>
      <c r="T15" s="116" t="s">
        <v>350</v>
      </c>
      <c r="U15" s="116" t="s">
        <v>350</v>
      </c>
      <c r="V15" s="116" t="s">
        <v>350</v>
      </c>
      <c r="W15" s="116" t="s">
        <v>350</v>
      </c>
      <c r="X15" s="116" t="s">
        <v>350</v>
      </c>
      <c r="Y15" s="116" t="s">
        <v>350</v>
      </c>
      <c r="Z15" s="116" t="s">
        <v>350</v>
      </c>
      <c r="AA15" s="116" t="s">
        <v>350</v>
      </c>
      <c r="AB15" s="116" t="s">
        <v>350</v>
      </c>
      <c r="AC15" s="112"/>
      <c r="AD15" s="120" t="s">
        <v>350</v>
      </c>
      <c r="AE15" s="121" t="s">
        <v>350</v>
      </c>
      <c r="AF15" s="112"/>
      <c r="AG15" s="122" t="s">
        <v>351</v>
      </c>
      <c r="AH15" s="42" t="s">
        <v>350</v>
      </c>
      <c r="AI15" s="42" t="s">
        <v>350</v>
      </c>
      <c r="AJ15" s="42" t="s">
        <v>350</v>
      </c>
      <c r="AK15" s="42" t="s">
        <v>350</v>
      </c>
      <c r="AL15" s="42" t="s">
        <v>352</v>
      </c>
      <c r="AM15" s="42" t="s">
        <v>350</v>
      </c>
      <c r="AN15" s="123" t="s">
        <v>350</v>
      </c>
      <c r="AO15" s="112"/>
      <c r="AP15" s="122" t="s">
        <v>350</v>
      </c>
      <c r="AQ15" s="43" t="s">
        <v>350</v>
      </c>
      <c r="AR15" s="42" t="s">
        <v>350</v>
      </c>
      <c r="AS15" s="42" t="s">
        <v>350</v>
      </c>
      <c r="AT15" s="123" t="s">
        <v>350</v>
      </c>
      <c r="AU15" s="112"/>
      <c r="AV15" s="124" t="s">
        <v>916</v>
      </c>
      <c r="AW15" s="43" t="s">
        <v>350</v>
      </c>
      <c r="AX15" s="43" t="s">
        <v>350</v>
      </c>
      <c r="AY15" s="43" t="s">
        <v>350</v>
      </c>
      <c r="AZ15" s="43" t="s">
        <v>350</v>
      </c>
      <c r="BA15" s="42" t="s">
        <v>350</v>
      </c>
      <c r="BB15" s="43" t="s">
        <v>350</v>
      </c>
      <c r="BC15" s="42" t="s">
        <v>350</v>
      </c>
      <c r="BD15" s="121" t="s">
        <v>351</v>
      </c>
      <c r="BE15" s="112"/>
      <c r="BF15" s="120" t="s">
        <v>350</v>
      </c>
      <c r="BG15" s="43" t="s">
        <v>352</v>
      </c>
      <c r="BH15" s="121" t="s">
        <v>350</v>
      </c>
      <c r="BI15" s="112"/>
      <c r="BJ15" s="122" t="s">
        <v>351</v>
      </c>
      <c r="BK15" s="43" t="s">
        <v>349</v>
      </c>
      <c r="BL15" s="43" t="s">
        <v>350</v>
      </c>
      <c r="BM15" s="121" t="s">
        <v>350</v>
      </c>
      <c r="BN15" s="112"/>
      <c r="BO15" s="120" t="s">
        <v>350</v>
      </c>
      <c r="BP15" s="43" t="s">
        <v>350</v>
      </c>
      <c r="BQ15" s="42" t="s">
        <v>350</v>
      </c>
      <c r="BR15" s="42" t="s">
        <v>350</v>
      </c>
      <c r="BS15" s="43" t="s">
        <v>351</v>
      </c>
      <c r="BT15" s="48"/>
    </row>
    <row r="16" spans="1:109" ht="25.5" customHeight="1" x14ac:dyDescent="0.25">
      <c r="A16" s="125" t="s">
        <v>376</v>
      </c>
      <c r="B16" s="43" t="s">
        <v>350</v>
      </c>
      <c r="C16" s="116" t="s">
        <v>350</v>
      </c>
      <c r="D16" s="116" t="s">
        <v>350</v>
      </c>
      <c r="E16" s="116" t="s">
        <v>350</v>
      </c>
      <c r="F16" s="116" t="s">
        <v>350</v>
      </c>
      <c r="G16" s="116" t="s">
        <v>350</v>
      </c>
      <c r="H16" s="116" t="s">
        <v>350</v>
      </c>
      <c r="I16" s="116" t="s">
        <v>350</v>
      </c>
      <c r="J16" s="116" t="s">
        <v>350</v>
      </c>
      <c r="K16" s="116" t="s">
        <v>350</v>
      </c>
      <c r="L16" s="116" t="s">
        <v>350</v>
      </c>
      <c r="M16" s="116" t="s">
        <v>350</v>
      </c>
      <c r="N16" s="116" t="s">
        <v>350</v>
      </c>
      <c r="O16" s="116" t="s">
        <v>350</v>
      </c>
      <c r="P16" s="116" t="s">
        <v>350</v>
      </c>
      <c r="Q16" s="116" t="s">
        <v>350</v>
      </c>
      <c r="R16" s="116" t="s">
        <v>350</v>
      </c>
      <c r="S16" s="116" t="s">
        <v>350</v>
      </c>
      <c r="T16" s="116" t="s">
        <v>350</v>
      </c>
      <c r="U16" s="116" t="s">
        <v>350</v>
      </c>
      <c r="V16" s="116" t="s">
        <v>350</v>
      </c>
      <c r="W16" s="116" t="s">
        <v>350</v>
      </c>
      <c r="X16" s="116" t="s">
        <v>350</v>
      </c>
      <c r="Y16" s="116" t="s">
        <v>350</v>
      </c>
      <c r="Z16" s="116" t="s">
        <v>350</v>
      </c>
      <c r="AA16" s="116" t="s">
        <v>350</v>
      </c>
      <c r="AB16" s="116" t="s">
        <v>350</v>
      </c>
      <c r="AC16" s="112"/>
      <c r="AD16" s="120" t="s">
        <v>350</v>
      </c>
      <c r="AE16" s="121" t="s">
        <v>350</v>
      </c>
      <c r="AF16" s="112"/>
      <c r="AG16" s="122" t="s">
        <v>350</v>
      </c>
      <c r="AH16" s="42" t="s">
        <v>350</v>
      </c>
      <c r="AI16" s="42" t="s">
        <v>350</v>
      </c>
      <c r="AJ16" s="42" t="s">
        <v>349</v>
      </c>
      <c r="AK16" s="42" t="s">
        <v>350</v>
      </c>
      <c r="AL16" s="42" t="s">
        <v>349</v>
      </c>
      <c r="AM16" s="42" t="s">
        <v>350</v>
      </c>
      <c r="AN16" s="123" t="s">
        <v>350</v>
      </c>
      <c r="AO16" s="112"/>
      <c r="AP16" s="122" t="s">
        <v>349</v>
      </c>
      <c r="AQ16" s="43" t="s">
        <v>351</v>
      </c>
      <c r="AR16" s="42" t="s">
        <v>349</v>
      </c>
      <c r="AS16" s="42" t="s">
        <v>349</v>
      </c>
      <c r="AT16" s="123" t="s">
        <v>349</v>
      </c>
      <c r="AU16" s="112"/>
      <c r="AV16" s="124" t="s">
        <v>918</v>
      </c>
      <c r="AW16" s="43" t="s">
        <v>350</v>
      </c>
      <c r="AX16" s="43" t="s">
        <v>350</v>
      </c>
      <c r="AY16" s="43" t="s">
        <v>349</v>
      </c>
      <c r="AZ16" s="43" t="s">
        <v>349</v>
      </c>
      <c r="BA16" s="42" t="s">
        <v>351</v>
      </c>
      <c r="BB16" s="43" t="s">
        <v>350</v>
      </c>
      <c r="BC16" s="42" t="s">
        <v>350</v>
      </c>
      <c r="BD16" s="121" t="s">
        <v>350</v>
      </c>
      <c r="BE16" s="112"/>
      <c r="BF16" s="120" t="s">
        <v>350</v>
      </c>
      <c r="BG16" s="43" t="s">
        <v>350</v>
      </c>
      <c r="BH16" s="121" t="s">
        <v>350</v>
      </c>
      <c r="BI16" s="112"/>
      <c r="BJ16" s="122" t="s">
        <v>351</v>
      </c>
      <c r="BK16" s="43" t="s">
        <v>351</v>
      </c>
      <c r="BL16" s="43" t="s">
        <v>351</v>
      </c>
      <c r="BM16" s="121" t="s">
        <v>351</v>
      </c>
      <c r="BN16" s="112"/>
      <c r="BO16" s="120" t="s">
        <v>351</v>
      </c>
      <c r="BP16" s="43" t="s">
        <v>351</v>
      </c>
      <c r="BQ16" s="42" t="s">
        <v>350</v>
      </c>
      <c r="BR16" s="42" t="s">
        <v>350</v>
      </c>
      <c r="BS16" s="43" t="s">
        <v>351</v>
      </c>
      <c r="BT16" s="48"/>
    </row>
    <row r="17" spans="1:72" ht="25.5" customHeight="1" x14ac:dyDescent="0.25">
      <c r="A17" s="125" t="s">
        <v>377</v>
      </c>
      <c r="B17" s="43" t="s">
        <v>351</v>
      </c>
      <c r="C17" s="116" t="s">
        <v>351</v>
      </c>
      <c r="D17" s="116" t="s">
        <v>350</v>
      </c>
      <c r="E17" s="116" t="s">
        <v>350</v>
      </c>
      <c r="F17" s="116" t="s">
        <v>351</v>
      </c>
      <c r="G17" s="116" t="s">
        <v>351</v>
      </c>
      <c r="H17" s="116" t="s">
        <v>351</v>
      </c>
      <c r="I17" s="116" t="s">
        <v>351</v>
      </c>
      <c r="J17" s="116" t="s">
        <v>351</v>
      </c>
      <c r="K17" s="116" t="s">
        <v>351</v>
      </c>
      <c r="L17" s="116" t="s">
        <v>351</v>
      </c>
      <c r="M17" s="116" t="s">
        <v>351</v>
      </c>
      <c r="N17" s="116" t="s">
        <v>351</v>
      </c>
      <c r="O17" s="116" t="s">
        <v>351</v>
      </c>
      <c r="P17" s="116" t="s">
        <v>351</v>
      </c>
      <c r="Q17" s="116" t="s">
        <v>351</v>
      </c>
      <c r="R17" s="116" t="s">
        <v>350</v>
      </c>
      <c r="S17" s="116" t="s">
        <v>350</v>
      </c>
      <c r="T17" s="116" t="s">
        <v>351</v>
      </c>
      <c r="U17" s="116" t="s">
        <v>351</v>
      </c>
      <c r="V17" s="116" t="s">
        <v>351</v>
      </c>
      <c r="W17" s="116" t="s">
        <v>350</v>
      </c>
      <c r="X17" s="116" t="s">
        <v>351</v>
      </c>
      <c r="Y17" s="116" t="s">
        <v>351</v>
      </c>
      <c r="Z17" s="116" t="s">
        <v>351</v>
      </c>
      <c r="AA17" s="116" t="s">
        <v>351</v>
      </c>
      <c r="AB17" s="116" t="s">
        <v>351</v>
      </c>
      <c r="AC17" s="112"/>
      <c r="AD17" s="120" t="s">
        <v>350</v>
      </c>
      <c r="AE17" s="121" t="s">
        <v>350</v>
      </c>
      <c r="AF17" s="112"/>
      <c r="AG17" s="122" t="s">
        <v>351</v>
      </c>
      <c r="AH17" s="42" t="s">
        <v>351</v>
      </c>
      <c r="AI17" s="42" t="s">
        <v>350</v>
      </c>
      <c r="AJ17" s="42" t="s">
        <v>351</v>
      </c>
      <c r="AK17" s="42" t="s">
        <v>349</v>
      </c>
      <c r="AL17" s="42" t="s">
        <v>351</v>
      </c>
      <c r="AM17" s="42" t="s">
        <v>349</v>
      </c>
      <c r="AN17" s="123" t="s">
        <v>349</v>
      </c>
      <c r="AO17" s="112"/>
      <c r="AP17" s="122" t="s">
        <v>350</v>
      </c>
      <c r="AQ17" s="43" t="s">
        <v>351</v>
      </c>
      <c r="AR17" s="42" t="s">
        <v>349</v>
      </c>
      <c r="AS17" s="42" t="s">
        <v>350</v>
      </c>
      <c r="AT17" s="123" t="s">
        <v>349</v>
      </c>
      <c r="AU17" s="112"/>
      <c r="AV17" s="124" t="s">
        <v>916</v>
      </c>
      <c r="AW17" s="43" t="s">
        <v>351</v>
      </c>
      <c r="AX17" s="43" t="s">
        <v>350</v>
      </c>
      <c r="AY17" s="43" t="s">
        <v>350</v>
      </c>
      <c r="AZ17" s="43" t="s">
        <v>349</v>
      </c>
      <c r="BA17" s="42" t="s">
        <v>349</v>
      </c>
      <c r="BB17" s="43" t="s">
        <v>350</v>
      </c>
      <c r="BC17" s="42" t="s">
        <v>351</v>
      </c>
      <c r="BD17" s="121" t="s">
        <v>351</v>
      </c>
      <c r="BE17" s="112"/>
      <c r="BF17" s="120" t="s">
        <v>349</v>
      </c>
      <c r="BG17" s="43" t="s">
        <v>351</v>
      </c>
      <c r="BH17" s="121" t="s">
        <v>349</v>
      </c>
      <c r="BI17" s="112"/>
      <c r="BJ17" s="122" t="s">
        <v>351</v>
      </c>
      <c r="BK17" s="43" t="s">
        <v>351</v>
      </c>
      <c r="BL17" s="43" t="s">
        <v>350</v>
      </c>
      <c r="BM17" s="121" t="s">
        <v>350</v>
      </c>
      <c r="BN17" s="112"/>
      <c r="BO17" s="120" t="s">
        <v>350</v>
      </c>
      <c r="BP17" s="120" t="s">
        <v>350</v>
      </c>
      <c r="BQ17" s="42" t="s">
        <v>350</v>
      </c>
      <c r="BR17" s="42" t="s">
        <v>350</v>
      </c>
      <c r="BS17" s="43" t="s">
        <v>350</v>
      </c>
      <c r="BT17" s="48"/>
    </row>
    <row r="18" spans="1:72" ht="25.5" customHeight="1" x14ac:dyDescent="0.25">
      <c r="A18" s="125" t="s">
        <v>378</v>
      </c>
      <c r="B18" s="43" t="s">
        <v>350</v>
      </c>
      <c r="C18" s="116" t="s">
        <v>350</v>
      </c>
      <c r="D18" s="116" t="s">
        <v>350</v>
      </c>
      <c r="E18" s="116" t="s">
        <v>350</v>
      </c>
      <c r="F18" s="116" t="s">
        <v>350</v>
      </c>
      <c r="G18" s="116" t="s">
        <v>350</v>
      </c>
      <c r="H18" s="116" t="s">
        <v>350</v>
      </c>
      <c r="I18" s="116" t="s">
        <v>350</v>
      </c>
      <c r="J18" s="116" t="s">
        <v>350</v>
      </c>
      <c r="K18" s="116" t="s">
        <v>350</v>
      </c>
      <c r="L18" s="116" t="s">
        <v>350</v>
      </c>
      <c r="M18" s="116" t="s">
        <v>350</v>
      </c>
      <c r="N18" s="116" t="s">
        <v>350</v>
      </c>
      <c r="O18" s="116" t="s">
        <v>350</v>
      </c>
      <c r="P18" s="116" t="s">
        <v>350</v>
      </c>
      <c r="Q18" s="116" t="s">
        <v>350</v>
      </c>
      <c r="R18" s="116" t="s">
        <v>350</v>
      </c>
      <c r="S18" s="116" t="s">
        <v>350</v>
      </c>
      <c r="T18" s="116" t="s">
        <v>350</v>
      </c>
      <c r="U18" s="116" t="s">
        <v>350</v>
      </c>
      <c r="V18" s="116" t="s">
        <v>350</v>
      </c>
      <c r="W18" s="116" t="s">
        <v>350</v>
      </c>
      <c r="X18" s="116" t="s">
        <v>350</v>
      </c>
      <c r="Y18" s="116" t="s">
        <v>350</v>
      </c>
      <c r="Z18" s="116" t="s">
        <v>350</v>
      </c>
      <c r="AA18" s="116" t="s">
        <v>350</v>
      </c>
      <c r="AB18" s="116" t="s">
        <v>350</v>
      </c>
      <c r="AC18" s="112"/>
      <c r="AD18" s="120" t="s">
        <v>350</v>
      </c>
      <c r="AE18" s="121" t="s">
        <v>350</v>
      </c>
      <c r="AF18" s="112"/>
      <c r="AG18" s="122" t="s">
        <v>350</v>
      </c>
      <c r="AH18" s="42" t="s">
        <v>350</v>
      </c>
      <c r="AI18" s="42" t="s">
        <v>350</v>
      </c>
      <c r="AJ18" s="42" t="s">
        <v>350</v>
      </c>
      <c r="AK18" s="42" t="s">
        <v>350</v>
      </c>
      <c r="AL18" s="42" t="s">
        <v>350</v>
      </c>
      <c r="AM18" s="42" t="s">
        <v>350</v>
      </c>
      <c r="AN18" s="123" t="s">
        <v>350</v>
      </c>
      <c r="AO18" s="112"/>
      <c r="AP18" s="122" t="s">
        <v>350</v>
      </c>
      <c r="AQ18" s="43" t="s">
        <v>350</v>
      </c>
      <c r="AR18" s="42" t="s">
        <v>350</v>
      </c>
      <c r="AS18" s="42" t="s">
        <v>350</v>
      </c>
      <c r="AT18" s="123" t="s">
        <v>350</v>
      </c>
      <c r="AU18" s="112"/>
      <c r="AV18" s="124" t="s">
        <v>916</v>
      </c>
      <c r="AW18" s="43" t="s">
        <v>350</v>
      </c>
      <c r="AX18" s="43" t="s">
        <v>350</v>
      </c>
      <c r="AY18" s="43" t="s">
        <v>350</v>
      </c>
      <c r="AZ18" s="43" t="s">
        <v>351</v>
      </c>
      <c r="BA18" s="42" t="s">
        <v>350</v>
      </c>
      <c r="BB18" s="43" t="s">
        <v>350</v>
      </c>
      <c r="BC18" s="42" t="s">
        <v>350</v>
      </c>
      <c r="BD18" s="121" t="s">
        <v>351</v>
      </c>
      <c r="BE18" s="112"/>
      <c r="BF18" s="120" t="s">
        <v>350</v>
      </c>
      <c r="BG18" s="43" t="s">
        <v>351</v>
      </c>
      <c r="BH18" s="121" t="s">
        <v>351</v>
      </c>
      <c r="BI18" s="112"/>
      <c r="BJ18" s="122" t="s">
        <v>350</v>
      </c>
      <c r="BK18" s="43" t="s">
        <v>350</v>
      </c>
      <c r="BL18" s="43" t="s">
        <v>350</v>
      </c>
      <c r="BM18" s="121" t="s">
        <v>350</v>
      </c>
      <c r="BN18" s="112"/>
      <c r="BO18" s="120" t="s">
        <v>350</v>
      </c>
      <c r="BP18" s="43" t="s">
        <v>351</v>
      </c>
      <c r="BQ18" s="42" t="s">
        <v>350</v>
      </c>
      <c r="BR18" s="42" t="s">
        <v>350</v>
      </c>
      <c r="BS18" s="43" t="s">
        <v>351</v>
      </c>
      <c r="BT18" s="48"/>
    </row>
    <row r="19" spans="1:72" ht="25.5" customHeight="1" x14ac:dyDescent="0.25">
      <c r="A19" s="125" t="s">
        <v>379</v>
      </c>
      <c r="B19" s="43" t="s">
        <v>351</v>
      </c>
      <c r="C19" s="116" t="s">
        <v>351</v>
      </c>
      <c r="D19" s="116" t="s">
        <v>351</v>
      </c>
      <c r="E19" s="116" t="s">
        <v>351</v>
      </c>
      <c r="F19" s="116" t="s">
        <v>351</v>
      </c>
      <c r="G19" s="116" t="s">
        <v>351</v>
      </c>
      <c r="H19" s="116" t="s">
        <v>351</v>
      </c>
      <c r="I19" s="116" t="s">
        <v>351</v>
      </c>
      <c r="J19" s="116" t="s">
        <v>351</v>
      </c>
      <c r="K19" s="116" t="s">
        <v>351</v>
      </c>
      <c r="L19" s="116" t="s">
        <v>351</v>
      </c>
      <c r="M19" s="116" t="s">
        <v>351</v>
      </c>
      <c r="N19" s="116" t="s">
        <v>351</v>
      </c>
      <c r="O19" s="116" t="s">
        <v>351</v>
      </c>
      <c r="P19" s="116" t="s">
        <v>351</v>
      </c>
      <c r="Q19" s="116" t="s">
        <v>350</v>
      </c>
      <c r="R19" s="116" t="s">
        <v>351</v>
      </c>
      <c r="S19" s="116" t="s">
        <v>351</v>
      </c>
      <c r="T19" s="116" t="s">
        <v>351</v>
      </c>
      <c r="U19" s="116" t="s">
        <v>351</v>
      </c>
      <c r="V19" s="116" t="s">
        <v>351</v>
      </c>
      <c r="W19" s="116" t="s">
        <v>351</v>
      </c>
      <c r="X19" s="116" t="s">
        <v>351</v>
      </c>
      <c r="Y19" s="116" t="s">
        <v>351</v>
      </c>
      <c r="Z19" s="116" t="s">
        <v>351</v>
      </c>
      <c r="AA19" s="116" t="s">
        <v>351</v>
      </c>
      <c r="AB19" s="116" t="s">
        <v>351</v>
      </c>
      <c r="AC19" s="112"/>
      <c r="AD19" s="120" t="s">
        <v>350</v>
      </c>
      <c r="AE19" s="121" t="s">
        <v>350</v>
      </c>
      <c r="AF19" s="112"/>
      <c r="AG19" s="122" t="s">
        <v>351</v>
      </c>
      <c r="AH19" s="42" t="s">
        <v>350</v>
      </c>
      <c r="AI19" s="42" t="s">
        <v>350</v>
      </c>
      <c r="AJ19" s="42" t="s">
        <v>349</v>
      </c>
      <c r="AK19" s="42" t="s">
        <v>350</v>
      </c>
      <c r="AL19" s="42" t="s">
        <v>349</v>
      </c>
      <c r="AM19" s="42" t="s">
        <v>350</v>
      </c>
      <c r="AN19" s="123" t="s">
        <v>350</v>
      </c>
      <c r="AO19" s="112"/>
      <c r="AP19" s="122" t="s">
        <v>350</v>
      </c>
      <c r="AQ19" s="43" t="s">
        <v>350</v>
      </c>
      <c r="AR19" s="42" t="s">
        <v>350</v>
      </c>
      <c r="AS19" s="42" t="s">
        <v>350</v>
      </c>
      <c r="AT19" s="123" t="s">
        <v>350</v>
      </c>
      <c r="AU19" s="112"/>
      <c r="AV19" s="124" t="s">
        <v>916</v>
      </c>
      <c r="AW19" s="43" t="s">
        <v>350</v>
      </c>
      <c r="AX19" s="43" t="s">
        <v>351</v>
      </c>
      <c r="AY19" s="43" t="s">
        <v>349</v>
      </c>
      <c r="AZ19" s="43" t="s">
        <v>349</v>
      </c>
      <c r="BA19" s="42" t="s">
        <v>350</v>
      </c>
      <c r="BB19" s="43" t="s">
        <v>349</v>
      </c>
      <c r="BC19" s="42" t="s">
        <v>350</v>
      </c>
      <c r="BD19" s="121" t="s">
        <v>351</v>
      </c>
      <c r="BE19" s="112"/>
      <c r="BF19" s="120" t="s">
        <v>350</v>
      </c>
      <c r="BG19" s="43" t="s">
        <v>350</v>
      </c>
      <c r="BH19" s="43" t="s">
        <v>349</v>
      </c>
      <c r="BI19" s="112"/>
      <c r="BJ19" s="122" t="s">
        <v>350</v>
      </c>
      <c r="BK19" s="43" t="s">
        <v>351</v>
      </c>
      <c r="BL19" s="43" t="s">
        <v>349</v>
      </c>
      <c r="BM19" s="121" t="s">
        <v>349</v>
      </c>
      <c r="BN19" s="112"/>
      <c r="BO19" s="120" t="s">
        <v>351</v>
      </c>
      <c r="BP19" s="43" t="s">
        <v>351</v>
      </c>
      <c r="BQ19" s="42" t="s">
        <v>350</v>
      </c>
      <c r="BR19" s="42" t="s">
        <v>351</v>
      </c>
      <c r="BS19" s="43" t="s">
        <v>351</v>
      </c>
      <c r="BT19" s="48"/>
    </row>
    <row r="20" spans="1:72" ht="25.5" customHeight="1" x14ac:dyDescent="0.25">
      <c r="A20" s="125" t="s">
        <v>380</v>
      </c>
      <c r="B20" s="43" t="s">
        <v>351</v>
      </c>
      <c r="C20" s="116" t="s">
        <v>350</v>
      </c>
      <c r="D20" s="116" t="s">
        <v>351</v>
      </c>
      <c r="E20" s="116" t="s">
        <v>351</v>
      </c>
      <c r="F20" s="116" t="s">
        <v>350</v>
      </c>
      <c r="G20" s="116" t="s">
        <v>350</v>
      </c>
      <c r="H20" s="116" t="s">
        <v>351</v>
      </c>
      <c r="I20" s="116" t="s">
        <v>351</v>
      </c>
      <c r="J20" s="116" t="s">
        <v>351</v>
      </c>
      <c r="K20" s="116" t="s">
        <v>351</v>
      </c>
      <c r="L20" s="116" t="s">
        <v>351</v>
      </c>
      <c r="M20" s="116" t="s">
        <v>351</v>
      </c>
      <c r="N20" s="116" t="s">
        <v>350</v>
      </c>
      <c r="O20" s="116" t="s">
        <v>351</v>
      </c>
      <c r="P20" s="116" t="s">
        <v>350</v>
      </c>
      <c r="Q20" s="116" t="s">
        <v>350</v>
      </c>
      <c r="R20" s="116" t="s">
        <v>351</v>
      </c>
      <c r="S20" s="116" t="s">
        <v>351</v>
      </c>
      <c r="T20" s="116" t="s">
        <v>350</v>
      </c>
      <c r="U20" s="116" t="s">
        <v>350</v>
      </c>
      <c r="V20" s="116" t="s">
        <v>351</v>
      </c>
      <c r="W20" s="116" t="s">
        <v>351</v>
      </c>
      <c r="X20" s="116" t="s">
        <v>350</v>
      </c>
      <c r="Y20" s="116" t="s">
        <v>351</v>
      </c>
      <c r="Z20" s="116" t="s">
        <v>351</v>
      </c>
      <c r="AA20" s="116" t="s">
        <v>350</v>
      </c>
      <c r="AB20" s="116" t="s">
        <v>350</v>
      </c>
      <c r="AC20" s="112"/>
      <c r="AD20" s="120" t="s">
        <v>350</v>
      </c>
      <c r="AE20" s="121" t="s">
        <v>350</v>
      </c>
      <c r="AF20" s="112"/>
      <c r="AG20" s="122" t="s">
        <v>350</v>
      </c>
      <c r="AH20" s="42" t="s">
        <v>350</v>
      </c>
      <c r="AI20" s="42" t="s">
        <v>350</v>
      </c>
      <c r="AJ20" s="42" t="s">
        <v>352</v>
      </c>
      <c r="AK20" s="42" t="s">
        <v>352</v>
      </c>
      <c r="AL20" s="42" t="s">
        <v>352</v>
      </c>
      <c r="AM20" s="42" t="s">
        <v>352</v>
      </c>
      <c r="AN20" s="123" t="s">
        <v>352</v>
      </c>
      <c r="AO20" s="112"/>
      <c r="AP20" s="122" t="s">
        <v>352</v>
      </c>
      <c r="AQ20" s="43" t="s">
        <v>352</v>
      </c>
      <c r="AR20" s="42" t="s">
        <v>350</v>
      </c>
      <c r="AS20" s="42" t="s">
        <v>350</v>
      </c>
      <c r="AT20" s="123" t="s">
        <v>350</v>
      </c>
      <c r="AU20" s="112"/>
      <c r="AV20" s="124" t="s">
        <v>918</v>
      </c>
      <c r="AW20" s="43" t="s">
        <v>350</v>
      </c>
      <c r="AX20" s="43" t="s">
        <v>350</v>
      </c>
      <c r="AY20" s="43" t="s">
        <v>350</v>
      </c>
      <c r="AZ20" s="43" t="s">
        <v>350</v>
      </c>
      <c r="BA20" s="42" t="s">
        <v>349</v>
      </c>
      <c r="BB20" s="43" t="s">
        <v>350</v>
      </c>
      <c r="BC20" s="42" t="s">
        <v>350</v>
      </c>
      <c r="BD20" s="121" t="s">
        <v>350</v>
      </c>
      <c r="BE20" s="112"/>
      <c r="BF20" s="120" t="s">
        <v>349</v>
      </c>
      <c r="BG20" s="43" t="s">
        <v>349</v>
      </c>
      <c r="BH20" s="121" t="s">
        <v>350</v>
      </c>
      <c r="BI20" s="112"/>
      <c r="BJ20" s="122" t="s">
        <v>352</v>
      </c>
      <c r="BK20" s="43" t="s">
        <v>352</v>
      </c>
      <c r="BL20" s="43" t="s">
        <v>349</v>
      </c>
      <c r="BM20" s="121" t="s">
        <v>349</v>
      </c>
      <c r="BN20" s="112"/>
      <c r="BO20" s="120" t="s">
        <v>351</v>
      </c>
      <c r="BP20" s="43" t="s">
        <v>351</v>
      </c>
      <c r="BQ20" s="42" t="s">
        <v>350</v>
      </c>
      <c r="BR20" s="42" t="s">
        <v>351</v>
      </c>
      <c r="BS20" s="43" t="s">
        <v>351</v>
      </c>
      <c r="BT20" s="48"/>
    </row>
    <row r="21" spans="1:72" ht="25.5" customHeight="1" x14ac:dyDescent="0.25">
      <c r="A21" s="125" t="s">
        <v>381</v>
      </c>
      <c r="B21" s="43" t="s">
        <v>350</v>
      </c>
      <c r="C21" s="116" t="s">
        <v>350</v>
      </c>
      <c r="D21" s="116" t="s">
        <v>350</v>
      </c>
      <c r="E21" s="116" t="s">
        <v>350</v>
      </c>
      <c r="F21" s="116" t="s">
        <v>350</v>
      </c>
      <c r="G21" s="116" t="s">
        <v>350</v>
      </c>
      <c r="H21" s="116" t="s">
        <v>350</v>
      </c>
      <c r="I21" s="116" t="s">
        <v>350</v>
      </c>
      <c r="J21" s="116" t="s">
        <v>350</v>
      </c>
      <c r="K21" s="116" t="s">
        <v>350</v>
      </c>
      <c r="L21" s="116" t="s">
        <v>350</v>
      </c>
      <c r="M21" s="116" t="s">
        <v>350</v>
      </c>
      <c r="N21" s="116" t="s">
        <v>350</v>
      </c>
      <c r="O21" s="116" t="s">
        <v>350</v>
      </c>
      <c r="P21" s="116" t="s">
        <v>350</v>
      </c>
      <c r="Q21" s="116" t="s">
        <v>350</v>
      </c>
      <c r="R21" s="116" t="s">
        <v>350</v>
      </c>
      <c r="S21" s="116" t="s">
        <v>350</v>
      </c>
      <c r="T21" s="116" t="s">
        <v>350</v>
      </c>
      <c r="U21" s="116" t="s">
        <v>350</v>
      </c>
      <c r="V21" s="116" t="s">
        <v>350</v>
      </c>
      <c r="W21" s="116" t="s">
        <v>350</v>
      </c>
      <c r="X21" s="116" t="s">
        <v>350</v>
      </c>
      <c r="Y21" s="116" t="s">
        <v>350</v>
      </c>
      <c r="Z21" s="116" t="s">
        <v>350</v>
      </c>
      <c r="AA21" s="116" t="s">
        <v>350</v>
      </c>
      <c r="AB21" s="116" t="s">
        <v>350</v>
      </c>
      <c r="AC21" s="112"/>
      <c r="AD21" s="120" t="s">
        <v>350</v>
      </c>
      <c r="AE21" s="121" t="s">
        <v>350</v>
      </c>
      <c r="AF21" s="112"/>
      <c r="AG21" s="122" t="s">
        <v>351</v>
      </c>
      <c r="AH21" s="42" t="s">
        <v>350</v>
      </c>
      <c r="AI21" s="42" t="s">
        <v>350</v>
      </c>
      <c r="AJ21" s="42" t="s">
        <v>350</v>
      </c>
      <c r="AK21" s="42" t="s">
        <v>350</v>
      </c>
      <c r="AL21" s="42" t="s">
        <v>352</v>
      </c>
      <c r="AM21" s="42" t="s">
        <v>350</v>
      </c>
      <c r="AN21" s="123" t="s">
        <v>350</v>
      </c>
      <c r="AO21" s="112"/>
      <c r="AP21" s="122" t="s">
        <v>350</v>
      </c>
      <c r="AQ21" s="43" t="s">
        <v>350</v>
      </c>
      <c r="AR21" s="42" t="s">
        <v>350</v>
      </c>
      <c r="AS21" s="42" t="s">
        <v>350</v>
      </c>
      <c r="AT21" s="123" t="s">
        <v>350</v>
      </c>
      <c r="AU21" s="112"/>
      <c r="AV21" s="124" t="s">
        <v>916</v>
      </c>
      <c r="AW21" s="43" t="s">
        <v>351</v>
      </c>
      <c r="AX21" s="43" t="s">
        <v>351</v>
      </c>
      <c r="AY21" s="43" t="s">
        <v>352</v>
      </c>
      <c r="AZ21" s="43" t="s">
        <v>352</v>
      </c>
      <c r="BA21" s="42" t="s">
        <v>352</v>
      </c>
      <c r="BB21" s="43" t="s">
        <v>350</v>
      </c>
      <c r="BC21" s="42" t="s">
        <v>350</v>
      </c>
      <c r="BD21" s="121" t="s">
        <v>350</v>
      </c>
      <c r="BE21" s="112"/>
      <c r="BF21" s="120" t="s">
        <v>349</v>
      </c>
      <c r="BG21" s="43" t="s">
        <v>349</v>
      </c>
      <c r="BH21" s="121" t="s">
        <v>352</v>
      </c>
      <c r="BI21" s="112"/>
      <c r="BJ21" s="122" t="s">
        <v>349</v>
      </c>
      <c r="BK21" s="43" t="s">
        <v>349</v>
      </c>
      <c r="BL21" s="43" t="s">
        <v>352</v>
      </c>
      <c r="BM21" s="121" t="s">
        <v>352</v>
      </c>
      <c r="BN21" s="112"/>
      <c r="BO21" s="120" t="s">
        <v>350</v>
      </c>
      <c r="BP21" s="43" t="s">
        <v>351</v>
      </c>
      <c r="BQ21" s="42" t="s">
        <v>350</v>
      </c>
      <c r="BR21" s="42" t="s">
        <v>350</v>
      </c>
      <c r="BS21" s="43" t="s">
        <v>351</v>
      </c>
      <c r="BT21" s="48"/>
    </row>
    <row r="22" spans="1:72" ht="25.5" customHeight="1" x14ac:dyDescent="0.25">
      <c r="A22" s="125" t="s">
        <v>382</v>
      </c>
      <c r="B22" s="43" t="s">
        <v>350</v>
      </c>
      <c r="C22" s="116" t="s">
        <v>350</v>
      </c>
      <c r="D22" s="116" t="s">
        <v>350</v>
      </c>
      <c r="E22" s="116" t="s">
        <v>350</v>
      </c>
      <c r="F22" s="116" t="s">
        <v>350</v>
      </c>
      <c r="G22" s="116" t="s">
        <v>350</v>
      </c>
      <c r="H22" s="116" t="s">
        <v>350</v>
      </c>
      <c r="I22" s="116" t="s">
        <v>350</v>
      </c>
      <c r="J22" s="116" t="s">
        <v>350</v>
      </c>
      <c r="K22" s="116" t="s">
        <v>350</v>
      </c>
      <c r="L22" s="116" t="s">
        <v>350</v>
      </c>
      <c r="M22" s="116" t="s">
        <v>350</v>
      </c>
      <c r="N22" s="116" t="s">
        <v>350</v>
      </c>
      <c r="O22" s="116" t="s">
        <v>350</v>
      </c>
      <c r="P22" s="116" t="s">
        <v>350</v>
      </c>
      <c r="Q22" s="116" t="s">
        <v>350</v>
      </c>
      <c r="R22" s="116" t="s">
        <v>350</v>
      </c>
      <c r="S22" s="116" t="s">
        <v>350</v>
      </c>
      <c r="T22" s="116" t="s">
        <v>350</v>
      </c>
      <c r="U22" s="116" t="s">
        <v>350</v>
      </c>
      <c r="V22" s="116" t="s">
        <v>350</v>
      </c>
      <c r="W22" s="116" t="s">
        <v>350</v>
      </c>
      <c r="X22" s="116" t="s">
        <v>350</v>
      </c>
      <c r="Y22" s="116" t="s">
        <v>350</v>
      </c>
      <c r="Z22" s="116" t="s">
        <v>350</v>
      </c>
      <c r="AA22" s="116" t="s">
        <v>350</v>
      </c>
      <c r="AB22" s="116" t="s">
        <v>350</v>
      </c>
      <c r="AC22" s="112"/>
      <c r="AD22" s="120" t="s">
        <v>350</v>
      </c>
      <c r="AE22" s="121" t="s">
        <v>350</v>
      </c>
      <c r="AF22" s="112"/>
      <c r="AG22" s="122" t="s">
        <v>350</v>
      </c>
      <c r="AH22" s="42" t="s">
        <v>350</v>
      </c>
      <c r="AI22" s="42" t="s">
        <v>350</v>
      </c>
      <c r="AJ22" s="42" t="s">
        <v>350</v>
      </c>
      <c r="AK22" s="42" t="s">
        <v>350</v>
      </c>
      <c r="AL22" s="42" t="s">
        <v>351</v>
      </c>
      <c r="AM22" s="42" t="s">
        <v>352</v>
      </c>
      <c r="AN22" s="123" t="s">
        <v>350</v>
      </c>
      <c r="AO22" s="112"/>
      <c r="AP22" s="122" t="s">
        <v>350</v>
      </c>
      <c r="AQ22" s="43" t="s">
        <v>350</v>
      </c>
      <c r="AR22" s="42" t="s">
        <v>350</v>
      </c>
      <c r="AS22" s="42" t="s">
        <v>350</v>
      </c>
      <c r="AT22" s="123" t="s">
        <v>350</v>
      </c>
      <c r="AU22" s="112"/>
      <c r="AV22" s="124" t="s">
        <v>916</v>
      </c>
      <c r="AW22" s="43" t="s">
        <v>351</v>
      </c>
      <c r="AX22" s="43" t="s">
        <v>351</v>
      </c>
      <c r="AY22" s="43" t="s">
        <v>349</v>
      </c>
      <c r="AZ22" s="43" t="s">
        <v>349</v>
      </c>
      <c r="BA22" s="42" t="s">
        <v>350</v>
      </c>
      <c r="BB22" s="43" t="s">
        <v>349</v>
      </c>
      <c r="BC22" s="42" t="s">
        <v>351</v>
      </c>
      <c r="BD22" s="121" t="s">
        <v>351</v>
      </c>
      <c r="BE22" s="112"/>
      <c r="BF22" s="120" t="s">
        <v>350</v>
      </c>
      <c r="BG22" s="43" t="s">
        <v>349</v>
      </c>
      <c r="BH22" s="121" t="s">
        <v>352</v>
      </c>
      <c r="BI22" s="112"/>
      <c r="BJ22" s="122" t="s">
        <v>350</v>
      </c>
      <c r="BK22" s="43" t="s">
        <v>350</v>
      </c>
      <c r="BL22" s="43" t="s">
        <v>350</v>
      </c>
      <c r="BM22" s="121" t="s">
        <v>350</v>
      </c>
      <c r="BN22" s="112"/>
      <c r="BO22" s="42" t="s">
        <v>350</v>
      </c>
      <c r="BP22" s="42" t="s">
        <v>350</v>
      </c>
      <c r="BQ22" s="42" t="s">
        <v>350</v>
      </c>
      <c r="BR22" s="42" t="s">
        <v>351</v>
      </c>
      <c r="BS22" s="43" t="s">
        <v>351</v>
      </c>
      <c r="BT22" s="48"/>
    </row>
    <row r="23" spans="1:72" ht="25.5" customHeight="1" x14ac:dyDescent="0.25">
      <c r="A23" s="125" t="s">
        <v>383</v>
      </c>
      <c r="B23" s="43" t="s">
        <v>351</v>
      </c>
      <c r="C23" s="116" t="s">
        <v>351</v>
      </c>
      <c r="D23" s="116" t="s">
        <v>351</v>
      </c>
      <c r="E23" s="116" t="s">
        <v>351</v>
      </c>
      <c r="F23" s="116" t="s">
        <v>351</v>
      </c>
      <c r="G23" s="116" t="s">
        <v>351</v>
      </c>
      <c r="H23" s="116" t="s">
        <v>350</v>
      </c>
      <c r="I23" s="116" t="s">
        <v>351</v>
      </c>
      <c r="J23" s="116" t="s">
        <v>351</v>
      </c>
      <c r="K23" s="116" t="s">
        <v>351</v>
      </c>
      <c r="L23" s="116" t="s">
        <v>351</v>
      </c>
      <c r="M23" s="116" t="s">
        <v>351</v>
      </c>
      <c r="N23" s="116" t="s">
        <v>351</v>
      </c>
      <c r="O23" s="116" t="s">
        <v>351</v>
      </c>
      <c r="P23" s="116" t="s">
        <v>351</v>
      </c>
      <c r="Q23" s="116" t="s">
        <v>351</v>
      </c>
      <c r="R23" s="116" t="s">
        <v>351</v>
      </c>
      <c r="S23" s="116" t="s">
        <v>351</v>
      </c>
      <c r="T23" s="116" t="s">
        <v>351</v>
      </c>
      <c r="U23" s="116" t="s">
        <v>351</v>
      </c>
      <c r="V23" s="116" t="s">
        <v>351</v>
      </c>
      <c r="W23" s="116" t="s">
        <v>351</v>
      </c>
      <c r="X23" s="116" t="s">
        <v>351</v>
      </c>
      <c r="Y23" s="116" t="s">
        <v>351</v>
      </c>
      <c r="Z23" s="116" t="s">
        <v>351</v>
      </c>
      <c r="AA23" s="116" t="s">
        <v>351</v>
      </c>
      <c r="AB23" s="116" t="s">
        <v>351</v>
      </c>
      <c r="AC23" s="112"/>
      <c r="AD23" s="120" t="s">
        <v>350</v>
      </c>
      <c r="AE23" s="121" t="s">
        <v>350</v>
      </c>
      <c r="AF23" s="112"/>
      <c r="AG23" s="122" t="s">
        <v>350</v>
      </c>
      <c r="AH23" s="42" t="s">
        <v>350</v>
      </c>
      <c r="AI23" s="42" t="s">
        <v>350</v>
      </c>
      <c r="AJ23" s="42" t="s">
        <v>350</v>
      </c>
      <c r="AK23" s="42" t="s">
        <v>350</v>
      </c>
      <c r="AL23" s="42" t="s">
        <v>350</v>
      </c>
      <c r="AM23" s="42" t="s">
        <v>350</v>
      </c>
      <c r="AN23" s="123" t="s">
        <v>350</v>
      </c>
      <c r="AO23" s="112"/>
      <c r="AP23" s="122" t="s">
        <v>350</v>
      </c>
      <c r="AQ23" s="43" t="s">
        <v>351</v>
      </c>
      <c r="AR23" s="42" t="s">
        <v>350</v>
      </c>
      <c r="AS23" s="42" t="s">
        <v>350</v>
      </c>
      <c r="AT23" s="123" t="s">
        <v>350</v>
      </c>
      <c r="AU23" s="112"/>
      <c r="AV23" s="124" t="s">
        <v>916</v>
      </c>
      <c r="AW23" s="43" t="s">
        <v>351</v>
      </c>
      <c r="AX23" s="43" t="s">
        <v>350</v>
      </c>
      <c r="AY23" s="43" t="s">
        <v>351</v>
      </c>
      <c r="AZ23" s="43" t="s">
        <v>351</v>
      </c>
      <c r="BA23" s="42" t="s">
        <v>350</v>
      </c>
      <c r="BB23" s="43" t="s">
        <v>351</v>
      </c>
      <c r="BC23" s="42" t="s">
        <v>350</v>
      </c>
      <c r="BD23" s="121" t="s">
        <v>351</v>
      </c>
      <c r="BE23" s="112"/>
      <c r="BF23" s="120" t="s">
        <v>349</v>
      </c>
      <c r="BG23" s="43" t="s">
        <v>349</v>
      </c>
      <c r="BH23" s="121" t="s">
        <v>351</v>
      </c>
      <c r="BI23" s="112"/>
      <c r="BJ23" s="122" t="s">
        <v>350</v>
      </c>
      <c r="BK23" s="43" t="s">
        <v>351</v>
      </c>
      <c r="BL23" s="43" t="s">
        <v>349</v>
      </c>
      <c r="BM23" s="121" t="s">
        <v>349</v>
      </c>
      <c r="BN23" s="112"/>
      <c r="BO23" s="120" t="s">
        <v>350</v>
      </c>
      <c r="BP23" s="43" t="s">
        <v>351</v>
      </c>
      <c r="BQ23" s="42" t="s">
        <v>350</v>
      </c>
      <c r="BR23" s="42" t="s">
        <v>350</v>
      </c>
      <c r="BS23" s="43" t="s">
        <v>351</v>
      </c>
      <c r="BT23" s="48"/>
    </row>
    <row r="24" spans="1:72" ht="25.5" customHeight="1" x14ac:dyDescent="0.25">
      <c r="A24" s="125" t="s">
        <v>384</v>
      </c>
      <c r="B24" s="43" t="s">
        <v>350</v>
      </c>
      <c r="C24" s="116" t="s">
        <v>350</v>
      </c>
      <c r="D24" s="116" t="s">
        <v>350</v>
      </c>
      <c r="E24" s="116" t="s">
        <v>350</v>
      </c>
      <c r="F24" s="116" t="s">
        <v>350</v>
      </c>
      <c r="G24" s="116" t="s">
        <v>350</v>
      </c>
      <c r="H24" s="116" t="s">
        <v>350</v>
      </c>
      <c r="I24" s="116" t="s">
        <v>350</v>
      </c>
      <c r="J24" s="116" t="s">
        <v>350</v>
      </c>
      <c r="K24" s="116" t="s">
        <v>350</v>
      </c>
      <c r="L24" s="116" t="s">
        <v>350</v>
      </c>
      <c r="M24" s="116" t="s">
        <v>350</v>
      </c>
      <c r="N24" s="116" t="s">
        <v>350</v>
      </c>
      <c r="O24" s="116" t="s">
        <v>350</v>
      </c>
      <c r="P24" s="116" t="s">
        <v>350</v>
      </c>
      <c r="Q24" s="116" t="s">
        <v>350</v>
      </c>
      <c r="R24" s="116" t="s">
        <v>350</v>
      </c>
      <c r="S24" s="116" t="s">
        <v>350</v>
      </c>
      <c r="T24" s="116" t="s">
        <v>350</v>
      </c>
      <c r="U24" s="116" t="s">
        <v>350</v>
      </c>
      <c r="V24" s="116" t="s">
        <v>350</v>
      </c>
      <c r="W24" s="116" t="s">
        <v>350</v>
      </c>
      <c r="X24" s="116" t="s">
        <v>350</v>
      </c>
      <c r="Y24" s="116" t="s">
        <v>350</v>
      </c>
      <c r="Z24" s="116" t="s">
        <v>350</v>
      </c>
      <c r="AA24" s="116" t="s">
        <v>350</v>
      </c>
      <c r="AB24" s="116" t="s">
        <v>350</v>
      </c>
      <c r="AC24" s="112"/>
      <c r="AD24" s="120" t="s">
        <v>350</v>
      </c>
      <c r="AE24" s="121" t="s">
        <v>350</v>
      </c>
      <c r="AF24" s="112"/>
      <c r="AG24" s="122" t="s">
        <v>351</v>
      </c>
      <c r="AH24" s="42" t="s">
        <v>351</v>
      </c>
      <c r="AI24" s="42" t="s">
        <v>350</v>
      </c>
      <c r="AJ24" s="42" t="s">
        <v>350</v>
      </c>
      <c r="AK24" s="42" t="s">
        <v>350</v>
      </c>
      <c r="AL24" s="42" t="s">
        <v>351</v>
      </c>
      <c r="AM24" s="42" t="s">
        <v>350</v>
      </c>
      <c r="AN24" s="123" t="s">
        <v>350</v>
      </c>
      <c r="AO24" s="112"/>
      <c r="AP24" s="122" t="s">
        <v>350</v>
      </c>
      <c r="AQ24" s="43" t="s">
        <v>350</v>
      </c>
      <c r="AR24" s="42" t="s">
        <v>350</v>
      </c>
      <c r="AS24" s="42" t="s">
        <v>350</v>
      </c>
      <c r="AT24" s="123" t="s">
        <v>350</v>
      </c>
      <c r="AU24" s="112"/>
      <c r="AV24" s="124" t="s">
        <v>916</v>
      </c>
      <c r="AW24" s="43" t="s">
        <v>351</v>
      </c>
      <c r="AX24" s="43" t="s">
        <v>351</v>
      </c>
      <c r="AY24" s="43" t="s">
        <v>350</v>
      </c>
      <c r="AZ24" s="43" t="s">
        <v>350</v>
      </c>
      <c r="BA24" s="42" t="s">
        <v>349</v>
      </c>
      <c r="BB24" s="43" t="s">
        <v>350</v>
      </c>
      <c r="BC24" s="42" t="s">
        <v>351</v>
      </c>
      <c r="BD24" s="121" t="s">
        <v>351</v>
      </c>
      <c r="BE24" s="112"/>
      <c r="BF24" s="120" t="s">
        <v>350</v>
      </c>
      <c r="BG24" s="43" t="s">
        <v>350</v>
      </c>
      <c r="BH24" s="121" t="s">
        <v>350</v>
      </c>
      <c r="BI24" s="112"/>
      <c r="BJ24" s="122" t="s">
        <v>351</v>
      </c>
      <c r="BK24" s="43" t="s">
        <v>351</v>
      </c>
      <c r="BL24" s="43" t="s">
        <v>350</v>
      </c>
      <c r="BM24" s="121" t="s">
        <v>350</v>
      </c>
      <c r="BN24" s="112"/>
      <c r="BO24" s="120" t="s">
        <v>350</v>
      </c>
      <c r="BP24" s="43" t="s">
        <v>351</v>
      </c>
      <c r="BQ24" s="42" t="s">
        <v>351</v>
      </c>
      <c r="BR24" s="42" t="s">
        <v>350</v>
      </c>
      <c r="BS24" s="43" t="s">
        <v>350</v>
      </c>
      <c r="BT24" s="48"/>
    </row>
    <row r="25" spans="1:72" ht="25.5" customHeight="1" x14ac:dyDescent="0.25">
      <c r="A25" s="125" t="s">
        <v>1787</v>
      </c>
      <c r="B25" s="43" t="s">
        <v>351</v>
      </c>
      <c r="C25" s="135" t="s">
        <v>350</v>
      </c>
      <c r="D25" s="136" t="s">
        <v>351</v>
      </c>
      <c r="E25" s="136" t="s">
        <v>351</v>
      </c>
      <c r="F25" s="136" t="s">
        <v>351</v>
      </c>
      <c r="G25" s="136" t="s">
        <v>351</v>
      </c>
      <c r="H25" s="136" t="s">
        <v>351</v>
      </c>
      <c r="I25" s="136" t="s">
        <v>351</v>
      </c>
      <c r="J25" s="136" t="s">
        <v>351</v>
      </c>
      <c r="K25" s="136" t="s">
        <v>351</v>
      </c>
      <c r="L25" s="136" t="s">
        <v>351</v>
      </c>
      <c r="M25" s="136" t="s">
        <v>351</v>
      </c>
      <c r="N25" s="136" t="s">
        <v>351</v>
      </c>
      <c r="O25" s="136" t="s">
        <v>351</v>
      </c>
      <c r="P25" s="136" t="s">
        <v>351</v>
      </c>
      <c r="Q25" s="136" t="s">
        <v>351</v>
      </c>
      <c r="R25" s="136" t="s">
        <v>351</v>
      </c>
      <c r="S25" s="136" t="s">
        <v>351</v>
      </c>
      <c r="T25" s="136" t="s">
        <v>351</v>
      </c>
      <c r="U25" s="136" t="s">
        <v>351</v>
      </c>
      <c r="V25" s="136" t="s">
        <v>351</v>
      </c>
      <c r="W25" s="136" t="s">
        <v>351</v>
      </c>
      <c r="X25" s="136" t="s">
        <v>351</v>
      </c>
      <c r="Y25" s="136" t="s">
        <v>351</v>
      </c>
      <c r="Z25" s="136" t="s">
        <v>351</v>
      </c>
      <c r="AA25" s="136" t="s">
        <v>351</v>
      </c>
      <c r="AB25" s="137" t="s">
        <v>351</v>
      </c>
      <c r="AC25" s="112"/>
      <c r="AD25" s="120" t="s">
        <v>350</v>
      </c>
      <c r="AE25" s="121" t="s">
        <v>350</v>
      </c>
      <c r="AF25" s="112"/>
      <c r="AG25" s="122" t="s">
        <v>351</v>
      </c>
      <c r="AH25" s="42" t="s">
        <v>350</v>
      </c>
      <c r="AI25" s="42" t="s">
        <v>350</v>
      </c>
      <c r="AJ25" s="42" t="s">
        <v>350</v>
      </c>
      <c r="AK25" s="42" t="s">
        <v>350</v>
      </c>
      <c r="AL25" s="42" t="s">
        <v>350</v>
      </c>
      <c r="AM25" s="42" t="s">
        <v>350</v>
      </c>
      <c r="AN25" s="123" t="s">
        <v>350</v>
      </c>
      <c r="AO25" s="112"/>
      <c r="AP25" s="122" t="s">
        <v>350</v>
      </c>
      <c r="AQ25" s="43" t="s">
        <v>350</v>
      </c>
      <c r="AR25" s="42" t="s">
        <v>350</v>
      </c>
      <c r="AS25" s="42" t="s">
        <v>350</v>
      </c>
      <c r="AT25" s="123" t="s">
        <v>350</v>
      </c>
      <c r="AU25" s="112"/>
      <c r="AV25" s="124" t="s">
        <v>916</v>
      </c>
      <c r="AW25" s="43" t="s">
        <v>350</v>
      </c>
      <c r="AX25" s="43" t="s">
        <v>350</v>
      </c>
      <c r="AY25" s="43" t="s">
        <v>349</v>
      </c>
      <c r="AZ25" s="43" t="s">
        <v>349</v>
      </c>
      <c r="BA25" s="42" t="s">
        <v>350</v>
      </c>
      <c r="BB25" s="42" t="s">
        <v>349</v>
      </c>
      <c r="BC25" s="43" t="s">
        <v>350</v>
      </c>
      <c r="BD25" s="121" t="s">
        <v>351</v>
      </c>
      <c r="BE25" s="112"/>
      <c r="BF25" s="120" t="s">
        <v>350</v>
      </c>
      <c r="BG25" s="43" t="s">
        <v>350</v>
      </c>
      <c r="BH25" s="121" t="s">
        <v>350</v>
      </c>
      <c r="BI25" s="112"/>
      <c r="BJ25" s="122" t="s">
        <v>350</v>
      </c>
      <c r="BK25" s="122" t="s">
        <v>350</v>
      </c>
      <c r="BL25" s="43" t="s">
        <v>349</v>
      </c>
      <c r="BM25" s="43" t="s">
        <v>349</v>
      </c>
      <c r="BN25" s="112"/>
      <c r="BO25" s="120" t="s">
        <v>350</v>
      </c>
      <c r="BP25" s="43" t="s">
        <v>351</v>
      </c>
      <c r="BQ25" s="42" t="s">
        <v>350</v>
      </c>
      <c r="BR25" s="42" t="s">
        <v>350</v>
      </c>
      <c r="BS25" s="42" t="s">
        <v>351</v>
      </c>
      <c r="BT25" s="48"/>
    </row>
    <row r="26" spans="1:72" ht="25.5" customHeight="1" x14ac:dyDescent="0.25">
      <c r="A26" s="125" t="s">
        <v>385</v>
      </c>
      <c r="B26" s="43" t="s">
        <v>350</v>
      </c>
      <c r="C26" s="116" t="s">
        <v>350</v>
      </c>
      <c r="D26" s="116" t="s">
        <v>350</v>
      </c>
      <c r="E26" s="116" t="s">
        <v>350</v>
      </c>
      <c r="F26" s="116" t="s">
        <v>350</v>
      </c>
      <c r="G26" s="116" t="s">
        <v>350</v>
      </c>
      <c r="H26" s="116" t="s">
        <v>350</v>
      </c>
      <c r="I26" s="116" t="s">
        <v>350</v>
      </c>
      <c r="J26" s="116" t="s">
        <v>350</v>
      </c>
      <c r="K26" s="116" t="s">
        <v>350</v>
      </c>
      <c r="L26" s="116" t="s">
        <v>350</v>
      </c>
      <c r="M26" s="116" t="s">
        <v>350</v>
      </c>
      <c r="N26" s="116" t="s">
        <v>350</v>
      </c>
      <c r="O26" s="116" t="s">
        <v>350</v>
      </c>
      <c r="P26" s="116" t="s">
        <v>350</v>
      </c>
      <c r="Q26" s="116" t="s">
        <v>350</v>
      </c>
      <c r="R26" s="116" t="s">
        <v>350</v>
      </c>
      <c r="S26" s="116" t="s">
        <v>350</v>
      </c>
      <c r="T26" s="116" t="s">
        <v>350</v>
      </c>
      <c r="U26" s="116" t="s">
        <v>350</v>
      </c>
      <c r="V26" s="116" t="s">
        <v>350</v>
      </c>
      <c r="W26" s="116" t="s">
        <v>350</v>
      </c>
      <c r="X26" s="116" t="s">
        <v>350</v>
      </c>
      <c r="Y26" s="116" t="s">
        <v>350</v>
      </c>
      <c r="Z26" s="116" t="s">
        <v>350</v>
      </c>
      <c r="AA26" s="116" t="s">
        <v>350</v>
      </c>
      <c r="AB26" s="116" t="s">
        <v>350</v>
      </c>
      <c r="AC26" s="112"/>
      <c r="AD26" s="120" t="s">
        <v>350</v>
      </c>
      <c r="AE26" s="121" t="s">
        <v>350</v>
      </c>
      <c r="AF26" s="112"/>
      <c r="AG26" s="122" t="s">
        <v>350</v>
      </c>
      <c r="AH26" s="42" t="s">
        <v>350</v>
      </c>
      <c r="AI26" s="42" t="s">
        <v>350</v>
      </c>
      <c r="AJ26" s="122" t="s">
        <v>350</v>
      </c>
      <c r="AK26" s="42" t="s">
        <v>350</v>
      </c>
      <c r="AL26" s="42" t="s">
        <v>350</v>
      </c>
      <c r="AM26" s="42" t="s">
        <v>350</v>
      </c>
      <c r="AN26" s="123" t="s">
        <v>350</v>
      </c>
      <c r="AO26" s="112"/>
      <c r="AP26" s="122" t="s">
        <v>350</v>
      </c>
      <c r="AQ26" s="43" t="s">
        <v>351</v>
      </c>
      <c r="AR26" s="42" t="s">
        <v>350</v>
      </c>
      <c r="AS26" s="42" t="s">
        <v>350</v>
      </c>
      <c r="AT26" s="123" t="s">
        <v>350</v>
      </c>
      <c r="AU26" s="112"/>
      <c r="AV26" s="124" t="s">
        <v>916</v>
      </c>
      <c r="AW26" s="43" t="s">
        <v>350</v>
      </c>
      <c r="AX26" s="43" t="s">
        <v>350</v>
      </c>
      <c r="AY26" s="122" t="s">
        <v>350</v>
      </c>
      <c r="AZ26" s="43" t="s">
        <v>351</v>
      </c>
      <c r="BA26" s="42" t="s">
        <v>350</v>
      </c>
      <c r="BB26" s="122" t="s">
        <v>350</v>
      </c>
      <c r="BC26" s="42" t="s">
        <v>350</v>
      </c>
      <c r="BD26" s="121" t="s">
        <v>350</v>
      </c>
      <c r="BE26" s="112"/>
      <c r="BF26" s="120" t="s">
        <v>350</v>
      </c>
      <c r="BG26" s="43" t="s">
        <v>350</v>
      </c>
      <c r="BH26" s="121" t="s">
        <v>350</v>
      </c>
      <c r="BI26" s="112"/>
      <c r="BJ26" s="122" t="s">
        <v>351</v>
      </c>
      <c r="BK26" s="43" t="s">
        <v>351</v>
      </c>
      <c r="BL26" s="43" t="s">
        <v>351</v>
      </c>
      <c r="BM26" s="121" t="s">
        <v>351</v>
      </c>
      <c r="BN26" s="112"/>
      <c r="BO26" s="120" t="s">
        <v>351</v>
      </c>
      <c r="BP26" s="43" t="s">
        <v>351</v>
      </c>
      <c r="BQ26" s="42" t="s">
        <v>350</v>
      </c>
      <c r="BR26" s="42" t="s">
        <v>351</v>
      </c>
      <c r="BS26" s="43" t="s">
        <v>351</v>
      </c>
      <c r="BT26" s="48"/>
    </row>
    <row r="27" spans="1:72" ht="25.5" customHeight="1" x14ac:dyDescent="0.25">
      <c r="A27" s="125" t="s">
        <v>1527</v>
      </c>
      <c r="B27" s="43" t="s">
        <v>350</v>
      </c>
      <c r="C27" s="116" t="s">
        <v>350</v>
      </c>
      <c r="D27" s="116" t="s">
        <v>350</v>
      </c>
      <c r="E27" s="116" t="s">
        <v>350</v>
      </c>
      <c r="F27" s="116" t="s">
        <v>350</v>
      </c>
      <c r="G27" s="116" t="s">
        <v>350</v>
      </c>
      <c r="H27" s="116" t="s">
        <v>350</v>
      </c>
      <c r="I27" s="116" t="s">
        <v>350</v>
      </c>
      <c r="J27" s="116" t="s">
        <v>350</v>
      </c>
      <c r="K27" s="116" t="s">
        <v>350</v>
      </c>
      <c r="L27" s="116" t="s">
        <v>350</v>
      </c>
      <c r="M27" s="116" t="s">
        <v>350</v>
      </c>
      <c r="N27" s="116" t="s">
        <v>350</v>
      </c>
      <c r="O27" s="116" t="s">
        <v>350</v>
      </c>
      <c r="P27" s="116" t="s">
        <v>350</v>
      </c>
      <c r="Q27" s="116" t="s">
        <v>350</v>
      </c>
      <c r="R27" s="116" t="s">
        <v>350</v>
      </c>
      <c r="S27" s="116" t="s">
        <v>350</v>
      </c>
      <c r="T27" s="116" t="s">
        <v>350</v>
      </c>
      <c r="U27" s="116" t="s">
        <v>350</v>
      </c>
      <c r="V27" s="116" t="s">
        <v>350</v>
      </c>
      <c r="W27" s="116" t="s">
        <v>350</v>
      </c>
      <c r="X27" s="116" t="s">
        <v>350</v>
      </c>
      <c r="Y27" s="116" t="s">
        <v>350</v>
      </c>
      <c r="Z27" s="116" t="s">
        <v>350</v>
      </c>
      <c r="AA27" s="116" t="s">
        <v>350</v>
      </c>
      <c r="AB27" s="116" t="s">
        <v>350</v>
      </c>
      <c r="AC27" s="112"/>
      <c r="AD27" s="120" t="s">
        <v>350</v>
      </c>
      <c r="AE27" s="121" t="s">
        <v>350</v>
      </c>
      <c r="AF27" s="112"/>
      <c r="AG27" s="122" t="s">
        <v>350</v>
      </c>
      <c r="AH27" s="42" t="s">
        <v>350</v>
      </c>
      <c r="AI27" s="42" t="s">
        <v>350</v>
      </c>
      <c r="AJ27" s="42" t="s">
        <v>350</v>
      </c>
      <c r="AK27" s="42" t="s">
        <v>350</v>
      </c>
      <c r="AL27" s="42" t="s">
        <v>350</v>
      </c>
      <c r="AM27" s="42" t="s">
        <v>350</v>
      </c>
      <c r="AN27" s="42" t="s">
        <v>350</v>
      </c>
      <c r="AO27" s="112"/>
      <c r="AP27" s="122" t="s">
        <v>350</v>
      </c>
      <c r="AQ27" s="43" t="s">
        <v>351</v>
      </c>
      <c r="AR27" s="42" t="s">
        <v>350</v>
      </c>
      <c r="AS27" s="42" t="s">
        <v>350</v>
      </c>
      <c r="AT27" s="123" t="s">
        <v>349</v>
      </c>
      <c r="AU27" s="112"/>
      <c r="AV27" s="124" t="s">
        <v>916</v>
      </c>
      <c r="AW27" s="43" t="s">
        <v>350</v>
      </c>
      <c r="AX27" s="43" t="s">
        <v>350</v>
      </c>
      <c r="AY27" s="43" t="s">
        <v>350</v>
      </c>
      <c r="AZ27" s="43" t="s">
        <v>350</v>
      </c>
      <c r="BA27" s="42" t="s">
        <v>352</v>
      </c>
      <c r="BB27" s="43" t="s">
        <v>350</v>
      </c>
      <c r="BC27" s="42" t="s">
        <v>351</v>
      </c>
      <c r="BD27" s="121" t="s">
        <v>351</v>
      </c>
      <c r="BE27" s="112"/>
      <c r="BF27" s="120" t="s">
        <v>350</v>
      </c>
      <c r="BG27" s="43" t="s">
        <v>350</v>
      </c>
      <c r="BH27" s="121" t="s">
        <v>350</v>
      </c>
      <c r="BI27" s="112"/>
      <c r="BJ27" s="122" t="s">
        <v>350</v>
      </c>
      <c r="BK27" s="43" t="s">
        <v>350</v>
      </c>
      <c r="BL27" s="43" t="s">
        <v>350</v>
      </c>
      <c r="BM27" s="121" t="s">
        <v>350</v>
      </c>
      <c r="BN27" s="112"/>
      <c r="BO27" s="120" t="s">
        <v>351</v>
      </c>
      <c r="BP27" s="43" t="s">
        <v>351</v>
      </c>
      <c r="BQ27" s="42" t="s">
        <v>350</v>
      </c>
      <c r="BR27" s="42" t="s">
        <v>350</v>
      </c>
      <c r="BS27" s="43" t="s">
        <v>351</v>
      </c>
      <c r="BT27" s="48"/>
    </row>
    <row r="28" spans="1:72" ht="25.5" customHeight="1" x14ac:dyDescent="0.25">
      <c r="A28" s="125" t="s">
        <v>1785</v>
      </c>
      <c r="B28" s="43" t="s">
        <v>351</v>
      </c>
      <c r="C28" s="116" t="s">
        <v>351</v>
      </c>
      <c r="D28" s="116" t="s">
        <v>351</v>
      </c>
      <c r="E28" s="116" t="s">
        <v>351</v>
      </c>
      <c r="F28" s="116" t="s">
        <v>351</v>
      </c>
      <c r="G28" s="116" t="s">
        <v>351</v>
      </c>
      <c r="H28" s="116" t="s">
        <v>350</v>
      </c>
      <c r="I28" s="116" t="s">
        <v>351</v>
      </c>
      <c r="J28" s="116" t="s">
        <v>351</v>
      </c>
      <c r="K28" s="116" t="s">
        <v>351</v>
      </c>
      <c r="L28" s="116" t="s">
        <v>351</v>
      </c>
      <c r="M28" s="116" t="s">
        <v>351</v>
      </c>
      <c r="N28" s="116" t="s">
        <v>351</v>
      </c>
      <c r="O28" s="116" t="s">
        <v>351</v>
      </c>
      <c r="P28" s="116" t="s">
        <v>351</v>
      </c>
      <c r="Q28" s="116" t="s">
        <v>351</v>
      </c>
      <c r="R28" s="116" t="s">
        <v>351</v>
      </c>
      <c r="S28" s="116" t="s">
        <v>351</v>
      </c>
      <c r="T28" s="116" t="s">
        <v>351</v>
      </c>
      <c r="U28" s="116" t="s">
        <v>351</v>
      </c>
      <c r="V28" s="116" t="s">
        <v>351</v>
      </c>
      <c r="W28" s="116" t="s">
        <v>351</v>
      </c>
      <c r="X28" s="116" t="s">
        <v>351</v>
      </c>
      <c r="Y28" s="116" t="s">
        <v>351</v>
      </c>
      <c r="Z28" s="116" t="s">
        <v>351</v>
      </c>
      <c r="AA28" s="116" t="s">
        <v>351</v>
      </c>
      <c r="AB28" s="116" t="s">
        <v>351</v>
      </c>
      <c r="AC28" s="112"/>
      <c r="AD28" s="120" t="s">
        <v>350</v>
      </c>
      <c r="AE28" s="121" t="s">
        <v>350</v>
      </c>
      <c r="AF28" s="112"/>
      <c r="AG28" s="122" t="s">
        <v>351</v>
      </c>
      <c r="AH28" s="42" t="s">
        <v>351</v>
      </c>
      <c r="AI28" s="42" t="s">
        <v>350</v>
      </c>
      <c r="AJ28" s="42" t="s">
        <v>350</v>
      </c>
      <c r="AK28" s="42" t="s">
        <v>350</v>
      </c>
      <c r="AL28" s="42" t="s">
        <v>350</v>
      </c>
      <c r="AM28" s="42" t="s">
        <v>350</v>
      </c>
      <c r="AN28" s="123" t="s">
        <v>350</v>
      </c>
      <c r="AO28" s="112"/>
      <c r="AP28" s="122" t="s">
        <v>350</v>
      </c>
      <c r="AQ28" s="43" t="s">
        <v>350</v>
      </c>
      <c r="AR28" s="42" t="s">
        <v>350</v>
      </c>
      <c r="AS28" s="42" t="s">
        <v>350</v>
      </c>
      <c r="AT28" s="123" t="s">
        <v>350</v>
      </c>
      <c r="AU28" s="112"/>
      <c r="AV28" s="124" t="s">
        <v>916</v>
      </c>
      <c r="AW28" s="43" t="s">
        <v>351</v>
      </c>
      <c r="AX28" s="43" t="s">
        <v>350</v>
      </c>
      <c r="AY28" s="43" t="s">
        <v>351</v>
      </c>
      <c r="AZ28" s="43" t="s">
        <v>351</v>
      </c>
      <c r="BA28" s="42" t="s">
        <v>350</v>
      </c>
      <c r="BB28" s="43" t="s">
        <v>351</v>
      </c>
      <c r="BC28" s="42" t="s">
        <v>351</v>
      </c>
      <c r="BD28" s="121" t="s">
        <v>351</v>
      </c>
      <c r="BE28" s="112"/>
      <c r="BF28" s="120" t="s">
        <v>350</v>
      </c>
      <c r="BG28" s="43" t="s">
        <v>352</v>
      </c>
      <c r="BH28" s="121" t="s">
        <v>351</v>
      </c>
      <c r="BI28" s="112"/>
      <c r="BJ28" s="122" t="s">
        <v>350</v>
      </c>
      <c r="BK28" s="43" t="s">
        <v>350</v>
      </c>
      <c r="BL28" s="43" t="s">
        <v>350</v>
      </c>
      <c r="BM28" s="121" t="s">
        <v>350</v>
      </c>
      <c r="BN28" s="112"/>
      <c r="BO28" s="120" t="s">
        <v>351</v>
      </c>
      <c r="BP28" s="43" t="s">
        <v>351</v>
      </c>
      <c r="BQ28" s="42" t="s">
        <v>350</v>
      </c>
      <c r="BR28" s="42" t="s">
        <v>350</v>
      </c>
      <c r="BS28" s="43" t="s">
        <v>351</v>
      </c>
      <c r="BT28" s="48"/>
    </row>
    <row r="29" spans="1:72" ht="25.5" customHeight="1" x14ac:dyDescent="0.25">
      <c r="A29" s="125" t="s">
        <v>386</v>
      </c>
      <c r="B29" s="43" t="s">
        <v>350</v>
      </c>
      <c r="C29" s="116" t="s">
        <v>350</v>
      </c>
      <c r="D29" s="116" t="s">
        <v>350</v>
      </c>
      <c r="E29" s="116" t="s">
        <v>350</v>
      </c>
      <c r="F29" s="116" t="s">
        <v>350</v>
      </c>
      <c r="G29" s="116" t="s">
        <v>350</v>
      </c>
      <c r="H29" s="116" t="s">
        <v>350</v>
      </c>
      <c r="I29" s="116" t="s">
        <v>350</v>
      </c>
      <c r="J29" s="116" t="s">
        <v>350</v>
      </c>
      <c r="K29" s="116" t="s">
        <v>350</v>
      </c>
      <c r="L29" s="116" t="s">
        <v>350</v>
      </c>
      <c r="M29" s="116" t="s">
        <v>350</v>
      </c>
      <c r="N29" s="116" t="s">
        <v>350</v>
      </c>
      <c r="O29" s="116" t="s">
        <v>350</v>
      </c>
      <c r="P29" s="116" t="s">
        <v>350</v>
      </c>
      <c r="Q29" s="116" t="s">
        <v>350</v>
      </c>
      <c r="R29" s="116" t="s">
        <v>350</v>
      </c>
      <c r="S29" s="116" t="s">
        <v>350</v>
      </c>
      <c r="T29" s="116" t="s">
        <v>350</v>
      </c>
      <c r="U29" s="116" t="s">
        <v>350</v>
      </c>
      <c r="V29" s="116" t="s">
        <v>350</v>
      </c>
      <c r="W29" s="116" t="s">
        <v>350</v>
      </c>
      <c r="X29" s="116" t="s">
        <v>350</v>
      </c>
      <c r="Y29" s="116" t="s">
        <v>350</v>
      </c>
      <c r="Z29" s="116" t="s">
        <v>350</v>
      </c>
      <c r="AA29" s="116" t="s">
        <v>350</v>
      </c>
      <c r="AB29" s="116" t="s">
        <v>350</v>
      </c>
      <c r="AC29" s="112"/>
      <c r="AD29" s="120" t="s">
        <v>350</v>
      </c>
      <c r="AE29" s="121" t="s">
        <v>350</v>
      </c>
      <c r="AF29" s="112"/>
      <c r="AG29" s="122" t="s">
        <v>350</v>
      </c>
      <c r="AH29" s="42" t="s">
        <v>350</v>
      </c>
      <c r="AI29" s="42" t="s">
        <v>350</v>
      </c>
      <c r="AJ29" s="42" t="s">
        <v>350</v>
      </c>
      <c r="AK29" s="42" t="s">
        <v>350</v>
      </c>
      <c r="AL29" s="42" t="s">
        <v>350</v>
      </c>
      <c r="AM29" s="42" t="s">
        <v>350</v>
      </c>
      <c r="AN29" s="123" t="s">
        <v>350</v>
      </c>
      <c r="AO29" s="112"/>
      <c r="AP29" s="122" t="s">
        <v>350</v>
      </c>
      <c r="AQ29" s="43" t="s">
        <v>350</v>
      </c>
      <c r="AR29" s="42" t="s">
        <v>350</v>
      </c>
      <c r="AS29" s="42" t="s">
        <v>350</v>
      </c>
      <c r="AT29" s="123" t="s">
        <v>350</v>
      </c>
      <c r="AU29" s="112"/>
      <c r="AV29" s="124" t="s">
        <v>916</v>
      </c>
      <c r="AW29" s="43" t="s">
        <v>351</v>
      </c>
      <c r="AX29" s="43" t="s">
        <v>351</v>
      </c>
      <c r="AY29" s="43" t="s">
        <v>349</v>
      </c>
      <c r="AZ29" s="43" t="s">
        <v>351</v>
      </c>
      <c r="BA29" s="42" t="s">
        <v>352</v>
      </c>
      <c r="BB29" s="43" t="s">
        <v>349</v>
      </c>
      <c r="BC29" s="42" t="s">
        <v>350</v>
      </c>
      <c r="BD29" s="121" t="s">
        <v>351</v>
      </c>
      <c r="BE29" s="112"/>
      <c r="BF29" s="120" t="s">
        <v>349</v>
      </c>
      <c r="BG29" s="43" t="s">
        <v>349</v>
      </c>
      <c r="BH29" s="121" t="s">
        <v>349</v>
      </c>
      <c r="BI29" s="112"/>
      <c r="BJ29" s="122" t="s">
        <v>350</v>
      </c>
      <c r="BK29" s="43" t="s">
        <v>350</v>
      </c>
      <c r="BL29" s="43" t="s">
        <v>350</v>
      </c>
      <c r="BM29" s="121" t="s">
        <v>350</v>
      </c>
      <c r="BN29" s="112"/>
      <c r="BO29" s="120" t="s">
        <v>350</v>
      </c>
      <c r="BP29" s="43" t="s">
        <v>351</v>
      </c>
      <c r="BQ29" s="42" t="s">
        <v>350</v>
      </c>
      <c r="BR29" s="42" t="s">
        <v>350</v>
      </c>
      <c r="BS29" s="43" t="s">
        <v>351</v>
      </c>
      <c r="BT29" s="48"/>
    </row>
    <row r="30" spans="1:72" ht="25.5" customHeight="1" x14ac:dyDescent="0.25">
      <c r="A30" s="125" t="s">
        <v>1915</v>
      </c>
      <c r="B30" s="43" t="s">
        <v>350</v>
      </c>
      <c r="C30" s="116" t="s">
        <v>350</v>
      </c>
      <c r="D30" s="116" t="s">
        <v>350</v>
      </c>
      <c r="E30" s="116" t="s">
        <v>350</v>
      </c>
      <c r="F30" s="116" t="s">
        <v>350</v>
      </c>
      <c r="G30" s="116" t="s">
        <v>350</v>
      </c>
      <c r="H30" s="116" t="s">
        <v>350</v>
      </c>
      <c r="I30" s="116" t="s">
        <v>350</v>
      </c>
      <c r="J30" s="116" t="s">
        <v>350</v>
      </c>
      <c r="K30" s="116" t="s">
        <v>350</v>
      </c>
      <c r="L30" s="116" t="s">
        <v>350</v>
      </c>
      <c r="M30" s="116" t="s">
        <v>350</v>
      </c>
      <c r="N30" s="116" t="s">
        <v>350</v>
      </c>
      <c r="O30" s="116" t="s">
        <v>350</v>
      </c>
      <c r="P30" s="116" t="s">
        <v>350</v>
      </c>
      <c r="Q30" s="116" t="s">
        <v>350</v>
      </c>
      <c r="R30" s="116" t="s">
        <v>350</v>
      </c>
      <c r="S30" s="116" t="s">
        <v>350</v>
      </c>
      <c r="T30" s="116" t="s">
        <v>350</v>
      </c>
      <c r="U30" s="116" t="s">
        <v>350</v>
      </c>
      <c r="V30" s="116" t="s">
        <v>350</v>
      </c>
      <c r="W30" s="116" t="s">
        <v>350</v>
      </c>
      <c r="X30" s="116" t="s">
        <v>350</v>
      </c>
      <c r="Y30" s="116" t="s">
        <v>350</v>
      </c>
      <c r="Z30" s="116" t="s">
        <v>350</v>
      </c>
      <c r="AA30" s="116" t="s">
        <v>350</v>
      </c>
      <c r="AB30" s="116" t="s">
        <v>350</v>
      </c>
      <c r="AC30" s="112"/>
      <c r="AD30" s="120" t="s">
        <v>350</v>
      </c>
      <c r="AE30" s="121" t="s">
        <v>351</v>
      </c>
      <c r="AF30" s="112"/>
      <c r="AG30" s="122" t="s">
        <v>350</v>
      </c>
      <c r="AH30" s="42" t="s">
        <v>350</v>
      </c>
      <c r="AI30" s="42" t="s">
        <v>349</v>
      </c>
      <c r="AJ30" s="42" t="s">
        <v>350</v>
      </c>
      <c r="AK30" s="42" t="s">
        <v>352</v>
      </c>
      <c r="AL30" s="42" t="s">
        <v>352</v>
      </c>
      <c r="AM30" s="42" t="s">
        <v>351</v>
      </c>
      <c r="AN30" s="123" t="s">
        <v>350</v>
      </c>
      <c r="AO30" s="112"/>
      <c r="AP30" s="122" t="s">
        <v>350</v>
      </c>
      <c r="AQ30" s="43" t="s">
        <v>351</v>
      </c>
      <c r="AR30" s="42" t="s">
        <v>352</v>
      </c>
      <c r="AS30" s="42" t="s">
        <v>350</v>
      </c>
      <c r="AT30" s="123" t="s">
        <v>350</v>
      </c>
      <c r="AU30" s="112"/>
      <c r="AV30" s="124" t="s">
        <v>916</v>
      </c>
      <c r="AW30" s="43" t="s">
        <v>351</v>
      </c>
      <c r="AX30" s="43" t="s">
        <v>351</v>
      </c>
      <c r="AY30" s="43" t="s">
        <v>350</v>
      </c>
      <c r="AZ30" s="43" t="s">
        <v>350</v>
      </c>
      <c r="BA30" s="42" t="s">
        <v>350</v>
      </c>
      <c r="BB30" s="43" t="s">
        <v>350</v>
      </c>
      <c r="BC30" s="42" t="s">
        <v>350</v>
      </c>
      <c r="BD30" s="121" t="s">
        <v>351</v>
      </c>
      <c r="BE30" s="112"/>
      <c r="BF30" s="120" t="s">
        <v>350</v>
      </c>
      <c r="BG30" s="43" t="s">
        <v>350</v>
      </c>
      <c r="BH30" s="121" t="s">
        <v>350</v>
      </c>
      <c r="BI30" s="112"/>
      <c r="BJ30" s="122" t="s">
        <v>350</v>
      </c>
      <c r="BK30" s="43" t="s">
        <v>350</v>
      </c>
      <c r="BL30" s="43" t="s">
        <v>350</v>
      </c>
      <c r="BM30" s="121" t="s">
        <v>350</v>
      </c>
      <c r="BN30" s="112"/>
      <c r="BO30" s="120" t="s">
        <v>351</v>
      </c>
      <c r="BP30" s="43" t="s">
        <v>351</v>
      </c>
      <c r="BQ30" s="42" t="s">
        <v>350</v>
      </c>
      <c r="BR30" s="42" t="s">
        <v>351</v>
      </c>
      <c r="BS30" s="43" t="s">
        <v>351</v>
      </c>
      <c r="BT30" s="48"/>
    </row>
    <row r="31" spans="1:72" ht="25.5" customHeight="1" x14ac:dyDescent="0.25">
      <c r="A31" s="125" t="s">
        <v>387</v>
      </c>
      <c r="B31" s="43" t="s">
        <v>351</v>
      </c>
      <c r="C31" s="116" t="s">
        <v>351</v>
      </c>
      <c r="D31" s="116" t="s">
        <v>351</v>
      </c>
      <c r="E31" s="116" t="s">
        <v>351</v>
      </c>
      <c r="F31" s="116" t="s">
        <v>351</v>
      </c>
      <c r="G31" s="116" t="s">
        <v>351</v>
      </c>
      <c r="H31" s="116" t="s">
        <v>351</v>
      </c>
      <c r="I31" s="116" t="s">
        <v>351</v>
      </c>
      <c r="J31" s="116" t="s">
        <v>351</v>
      </c>
      <c r="K31" s="116" t="s">
        <v>351</v>
      </c>
      <c r="L31" s="116" t="s">
        <v>350</v>
      </c>
      <c r="M31" s="116" t="s">
        <v>351</v>
      </c>
      <c r="N31" s="116" t="s">
        <v>351</v>
      </c>
      <c r="O31" s="116" t="s">
        <v>351</v>
      </c>
      <c r="P31" s="116" t="s">
        <v>351</v>
      </c>
      <c r="Q31" s="116" t="s">
        <v>351</v>
      </c>
      <c r="R31" s="116" t="s">
        <v>351</v>
      </c>
      <c r="S31" s="116" t="s">
        <v>351</v>
      </c>
      <c r="T31" s="116" t="s">
        <v>351</v>
      </c>
      <c r="U31" s="116" t="s">
        <v>351</v>
      </c>
      <c r="V31" s="116" t="s">
        <v>351</v>
      </c>
      <c r="W31" s="116" t="s">
        <v>351</v>
      </c>
      <c r="X31" s="116" t="s">
        <v>351</v>
      </c>
      <c r="Y31" s="116" t="s">
        <v>351</v>
      </c>
      <c r="Z31" s="116" t="s">
        <v>351</v>
      </c>
      <c r="AA31" s="116" t="s">
        <v>351</v>
      </c>
      <c r="AB31" s="116" t="s">
        <v>351</v>
      </c>
      <c r="AC31" s="112"/>
      <c r="AD31" s="120" t="s">
        <v>350</v>
      </c>
      <c r="AE31" s="121" t="s">
        <v>350</v>
      </c>
      <c r="AF31" s="112"/>
      <c r="AG31" s="122" t="s">
        <v>351</v>
      </c>
      <c r="AH31" s="42" t="s">
        <v>351</v>
      </c>
      <c r="AI31" s="42" t="s">
        <v>350</v>
      </c>
      <c r="AJ31" s="42" t="s">
        <v>352</v>
      </c>
      <c r="AK31" s="42" t="s">
        <v>352</v>
      </c>
      <c r="AL31" s="42" t="s">
        <v>352</v>
      </c>
      <c r="AM31" s="42" t="s">
        <v>352</v>
      </c>
      <c r="AN31" s="123" t="s">
        <v>351</v>
      </c>
      <c r="AO31" s="112"/>
      <c r="AP31" s="122" t="s">
        <v>350</v>
      </c>
      <c r="AQ31" s="43" t="s">
        <v>350</v>
      </c>
      <c r="AR31" s="43" t="s">
        <v>350</v>
      </c>
      <c r="AS31" s="43" t="s">
        <v>350</v>
      </c>
      <c r="AT31" s="43" t="s">
        <v>350</v>
      </c>
      <c r="AU31" s="112"/>
      <c r="AV31" s="124" t="s">
        <v>916</v>
      </c>
      <c r="AW31" s="43" t="s">
        <v>350</v>
      </c>
      <c r="AX31" s="43" t="s">
        <v>351</v>
      </c>
      <c r="AY31" s="43" t="s">
        <v>352</v>
      </c>
      <c r="AZ31" s="43" t="s">
        <v>349</v>
      </c>
      <c r="BA31" s="42" t="s">
        <v>352</v>
      </c>
      <c r="BB31" s="43" t="s">
        <v>352</v>
      </c>
      <c r="BC31" s="42" t="s">
        <v>350</v>
      </c>
      <c r="BD31" s="121" t="s">
        <v>351</v>
      </c>
      <c r="BE31" s="112"/>
      <c r="BF31" s="120" t="s">
        <v>352</v>
      </c>
      <c r="BG31" s="43" t="s">
        <v>352</v>
      </c>
      <c r="BH31" s="121" t="s">
        <v>352</v>
      </c>
      <c r="BI31" s="112"/>
      <c r="BJ31" s="122" t="s">
        <v>352</v>
      </c>
      <c r="BK31" s="43" t="s">
        <v>350</v>
      </c>
      <c r="BL31" s="43" t="s">
        <v>352</v>
      </c>
      <c r="BM31" s="121" t="s">
        <v>352</v>
      </c>
      <c r="BN31" s="112"/>
      <c r="BO31" s="120" t="s">
        <v>351</v>
      </c>
      <c r="BP31" s="43" t="s">
        <v>351</v>
      </c>
      <c r="BQ31" s="42" t="s">
        <v>350</v>
      </c>
      <c r="BR31" s="42" t="s">
        <v>351</v>
      </c>
      <c r="BS31" s="43" t="s">
        <v>351</v>
      </c>
      <c r="BT31" s="48"/>
    </row>
    <row r="32" spans="1:72" ht="25.5" customHeight="1" x14ac:dyDescent="0.25">
      <c r="A32" s="125" t="s">
        <v>388</v>
      </c>
      <c r="B32" s="43" t="s">
        <v>350</v>
      </c>
      <c r="C32" s="116" t="s">
        <v>350</v>
      </c>
      <c r="D32" s="116" t="s">
        <v>350</v>
      </c>
      <c r="E32" s="116" t="s">
        <v>350</v>
      </c>
      <c r="F32" s="116" t="s">
        <v>350</v>
      </c>
      <c r="G32" s="116" t="s">
        <v>350</v>
      </c>
      <c r="H32" s="116" t="s">
        <v>350</v>
      </c>
      <c r="I32" s="116" t="s">
        <v>350</v>
      </c>
      <c r="J32" s="116" t="s">
        <v>350</v>
      </c>
      <c r="K32" s="116" t="s">
        <v>350</v>
      </c>
      <c r="L32" s="116" t="s">
        <v>350</v>
      </c>
      <c r="M32" s="116" t="s">
        <v>350</v>
      </c>
      <c r="N32" s="116" t="s">
        <v>350</v>
      </c>
      <c r="O32" s="116" t="s">
        <v>350</v>
      </c>
      <c r="P32" s="116" t="s">
        <v>350</v>
      </c>
      <c r="Q32" s="116" t="s">
        <v>350</v>
      </c>
      <c r="R32" s="116" t="s">
        <v>350</v>
      </c>
      <c r="S32" s="116" t="s">
        <v>350</v>
      </c>
      <c r="T32" s="116" t="s">
        <v>350</v>
      </c>
      <c r="U32" s="116" t="s">
        <v>350</v>
      </c>
      <c r="V32" s="116" t="s">
        <v>350</v>
      </c>
      <c r="W32" s="116" t="s">
        <v>350</v>
      </c>
      <c r="X32" s="116" t="s">
        <v>350</v>
      </c>
      <c r="Y32" s="116" t="s">
        <v>350</v>
      </c>
      <c r="Z32" s="116" t="s">
        <v>350</v>
      </c>
      <c r="AA32" s="116" t="s">
        <v>350</v>
      </c>
      <c r="AB32" s="116" t="s">
        <v>350</v>
      </c>
      <c r="AC32" s="112"/>
      <c r="AD32" s="120" t="s">
        <v>350</v>
      </c>
      <c r="AE32" s="121" t="s">
        <v>350</v>
      </c>
      <c r="AF32" s="112"/>
      <c r="AG32" s="122" t="s">
        <v>350</v>
      </c>
      <c r="AH32" s="42" t="s">
        <v>350</v>
      </c>
      <c r="AI32" s="42" t="s">
        <v>349</v>
      </c>
      <c r="AJ32" s="42" t="s">
        <v>350</v>
      </c>
      <c r="AK32" s="42" t="s">
        <v>350</v>
      </c>
      <c r="AL32" s="42" t="s">
        <v>350</v>
      </c>
      <c r="AM32" s="42" t="s">
        <v>350</v>
      </c>
      <c r="AN32" s="123" t="s">
        <v>350</v>
      </c>
      <c r="AO32" s="112"/>
      <c r="AP32" s="122" t="s">
        <v>350</v>
      </c>
      <c r="AQ32" s="43" t="s">
        <v>350</v>
      </c>
      <c r="AR32" s="42" t="s">
        <v>350</v>
      </c>
      <c r="AS32" s="42" t="s">
        <v>350</v>
      </c>
      <c r="AT32" s="123" t="s">
        <v>350</v>
      </c>
      <c r="AU32" s="112"/>
      <c r="AV32" s="124" t="s">
        <v>916</v>
      </c>
      <c r="AW32" s="43" t="s">
        <v>351</v>
      </c>
      <c r="AX32" s="43" t="s">
        <v>351</v>
      </c>
      <c r="AY32" s="43" t="s">
        <v>351</v>
      </c>
      <c r="AZ32" s="43" t="s">
        <v>351</v>
      </c>
      <c r="BA32" s="42" t="s">
        <v>350</v>
      </c>
      <c r="BB32" s="43" t="s">
        <v>351</v>
      </c>
      <c r="BC32" s="42" t="s">
        <v>350</v>
      </c>
      <c r="BD32" s="121" t="s">
        <v>350</v>
      </c>
      <c r="BE32" s="112"/>
      <c r="BF32" s="120" t="s">
        <v>351</v>
      </c>
      <c r="BG32" s="43" t="s">
        <v>351</v>
      </c>
      <c r="BH32" s="121" t="s">
        <v>350</v>
      </c>
      <c r="BI32" s="112"/>
      <c r="BJ32" s="122" t="s">
        <v>350</v>
      </c>
      <c r="BK32" s="43" t="s">
        <v>350</v>
      </c>
      <c r="BL32" s="43" t="s">
        <v>350</v>
      </c>
      <c r="BM32" s="121" t="s">
        <v>351</v>
      </c>
      <c r="BN32" s="112"/>
      <c r="BO32" s="120" t="s">
        <v>350</v>
      </c>
      <c r="BP32" s="43" t="s">
        <v>351</v>
      </c>
      <c r="BQ32" s="42" t="s">
        <v>351</v>
      </c>
      <c r="BR32" s="42" t="s">
        <v>350</v>
      </c>
      <c r="BS32" s="43" t="s">
        <v>351</v>
      </c>
      <c r="BT32" s="48"/>
    </row>
    <row r="33" spans="1:72" ht="25.5" customHeight="1" x14ac:dyDescent="0.25">
      <c r="A33" s="125" t="s">
        <v>389</v>
      </c>
      <c r="B33" s="43" t="s">
        <v>351</v>
      </c>
      <c r="C33" s="116" t="s">
        <v>351</v>
      </c>
      <c r="D33" s="116" t="s">
        <v>351</v>
      </c>
      <c r="E33" s="116" t="s">
        <v>351</v>
      </c>
      <c r="F33" s="116" t="s">
        <v>351</v>
      </c>
      <c r="G33" s="116" t="s">
        <v>351</v>
      </c>
      <c r="H33" s="116" t="s">
        <v>351</v>
      </c>
      <c r="I33" s="116" t="s">
        <v>350</v>
      </c>
      <c r="J33" s="116" t="s">
        <v>351</v>
      </c>
      <c r="K33" s="116" t="s">
        <v>351</v>
      </c>
      <c r="L33" s="116" t="s">
        <v>351</v>
      </c>
      <c r="M33" s="116" t="s">
        <v>350</v>
      </c>
      <c r="N33" s="116" t="s">
        <v>351</v>
      </c>
      <c r="O33" s="116" t="s">
        <v>350</v>
      </c>
      <c r="P33" s="116" t="s">
        <v>351</v>
      </c>
      <c r="Q33" s="116" t="s">
        <v>351</v>
      </c>
      <c r="R33" s="116" t="s">
        <v>351</v>
      </c>
      <c r="S33" s="116" t="s">
        <v>351</v>
      </c>
      <c r="T33" s="116" t="s">
        <v>351</v>
      </c>
      <c r="U33" s="116" t="s">
        <v>351</v>
      </c>
      <c r="V33" s="116" t="s">
        <v>351</v>
      </c>
      <c r="W33" s="116" t="s">
        <v>351</v>
      </c>
      <c r="X33" s="116" t="s">
        <v>351</v>
      </c>
      <c r="Y33" s="116" t="s">
        <v>350</v>
      </c>
      <c r="Z33" s="116" t="s">
        <v>350</v>
      </c>
      <c r="AA33" s="116" t="s">
        <v>351</v>
      </c>
      <c r="AB33" s="116" t="s">
        <v>351</v>
      </c>
      <c r="AC33" s="112"/>
      <c r="AD33" s="120" t="s">
        <v>350</v>
      </c>
      <c r="AE33" s="121" t="s">
        <v>350</v>
      </c>
      <c r="AF33" s="112"/>
      <c r="AG33" s="122" t="s">
        <v>351</v>
      </c>
      <c r="AH33" s="42" t="s">
        <v>350</v>
      </c>
      <c r="AI33" s="42" t="s">
        <v>350</v>
      </c>
      <c r="AJ33" s="42" t="s">
        <v>350</v>
      </c>
      <c r="AK33" s="42" t="s">
        <v>350</v>
      </c>
      <c r="AL33" s="42" t="s">
        <v>352</v>
      </c>
      <c r="AM33" s="42" t="s">
        <v>350</v>
      </c>
      <c r="AN33" s="123" t="s">
        <v>350</v>
      </c>
      <c r="AO33" s="112"/>
      <c r="AP33" s="122" t="s">
        <v>350</v>
      </c>
      <c r="AQ33" s="43" t="s">
        <v>351</v>
      </c>
      <c r="AR33" s="42" t="s">
        <v>350</v>
      </c>
      <c r="AS33" s="42" t="s">
        <v>350</v>
      </c>
      <c r="AT33" s="123" t="s">
        <v>350</v>
      </c>
      <c r="AU33" s="112"/>
      <c r="AV33" s="124" t="s">
        <v>916</v>
      </c>
      <c r="AW33" s="43" t="s">
        <v>350</v>
      </c>
      <c r="AX33" s="43" t="s">
        <v>350</v>
      </c>
      <c r="AY33" s="43" t="s">
        <v>349</v>
      </c>
      <c r="AZ33" s="43" t="s">
        <v>349</v>
      </c>
      <c r="BA33" s="42" t="s">
        <v>350</v>
      </c>
      <c r="BB33" s="43" t="s">
        <v>351</v>
      </c>
      <c r="BC33" s="42" t="s">
        <v>350</v>
      </c>
      <c r="BD33" s="121" t="s">
        <v>351</v>
      </c>
      <c r="BE33" s="112"/>
      <c r="BF33" s="120" t="s">
        <v>351</v>
      </c>
      <c r="BG33" s="43" t="s">
        <v>350</v>
      </c>
      <c r="BH33" s="121" t="s">
        <v>351</v>
      </c>
      <c r="BI33" s="112"/>
      <c r="BJ33" s="122" t="s">
        <v>350</v>
      </c>
      <c r="BK33" s="43" t="s">
        <v>350</v>
      </c>
      <c r="BL33" s="43" t="s">
        <v>350</v>
      </c>
      <c r="BM33" s="121" t="s">
        <v>350</v>
      </c>
      <c r="BN33" s="112"/>
      <c r="BO33" s="120" t="s">
        <v>350</v>
      </c>
      <c r="BP33" s="42" t="s">
        <v>350</v>
      </c>
      <c r="BQ33" s="42" t="s">
        <v>350</v>
      </c>
      <c r="BR33" s="42" t="s">
        <v>350</v>
      </c>
      <c r="BS33" s="43" t="s">
        <v>351</v>
      </c>
      <c r="BT33" s="48"/>
    </row>
    <row r="34" spans="1:72" ht="25.5" customHeight="1" x14ac:dyDescent="0.25">
      <c r="A34" s="125" t="s">
        <v>390</v>
      </c>
      <c r="B34" s="43" t="s">
        <v>350</v>
      </c>
      <c r="C34" s="116" t="s">
        <v>350</v>
      </c>
      <c r="D34" s="116" t="s">
        <v>350</v>
      </c>
      <c r="E34" s="116" t="s">
        <v>350</v>
      </c>
      <c r="F34" s="116" t="s">
        <v>350</v>
      </c>
      <c r="G34" s="116" t="s">
        <v>350</v>
      </c>
      <c r="H34" s="116" t="s">
        <v>350</v>
      </c>
      <c r="I34" s="116" t="s">
        <v>350</v>
      </c>
      <c r="J34" s="116" t="s">
        <v>350</v>
      </c>
      <c r="K34" s="116" t="s">
        <v>350</v>
      </c>
      <c r="L34" s="116" t="s">
        <v>350</v>
      </c>
      <c r="M34" s="116" t="s">
        <v>350</v>
      </c>
      <c r="N34" s="116" t="s">
        <v>350</v>
      </c>
      <c r="O34" s="116" t="s">
        <v>350</v>
      </c>
      <c r="P34" s="116" t="s">
        <v>350</v>
      </c>
      <c r="Q34" s="116" t="s">
        <v>350</v>
      </c>
      <c r="R34" s="116" t="s">
        <v>350</v>
      </c>
      <c r="S34" s="116" t="s">
        <v>350</v>
      </c>
      <c r="T34" s="116" t="s">
        <v>350</v>
      </c>
      <c r="U34" s="116" t="s">
        <v>350</v>
      </c>
      <c r="V34" s="116" t="s">
        <v>350</v>
      </c>
      <c r="W34" s="116" t="s">
        <v>350</v>
      </c>
      <c r="X34" s="116" t="s">
        <v>350</v>
      </c>
      <c r="Y34" s="116" t="s">
        <v>350</v>
      </c>
      <c r="Z34" s="116" t="s">
        <v>350</v>
      </c>
      <c r="AA34" s="116" t="s">
        <v>350</v>
      </c>
      <c r="AB34" s="116" t="s">
        <v>350</v>
      </c>
      <c r="AC34" s="112"/>
      <c r="AD34" s="120" t="s">
        <v>350</v>
      </c>
      <c r="AE34" s="121" t="s">
        <v>350</v>
      </c>
      <c r="AF34" s="112"/>
      <c r="AG34" s="122" t="s">
        <v>350</v>
      </c>
      <c r="AH34" s="42" t="s">
        <v>350</v>
      </c>
      <c r="AI34" s="42" t="s">
        <v>350</v>
      </c>
      <c r="AJ34" s="42" t="s">
        <v>350</v>
      </c>
      <c r="AK34" s="42" t="s">
        <v>350</v>
      </c>
      <c r="AL34" s="42" t="s">
        <v>350</v>
      </c>
      <c r="AM34" s="42" t="s">
        <v>350</v>
      </c>
      <c r="AN34" s="123" t="s">
        <v>350</v>
      </c>
      <c r="AO34" s="112"/>
      <c r="AP34" s="122" t="s">
        <v>350</v>
      </c>
      <c r="AQ34" s="43" t="s">
        <v>349</v>
      </c>
      <c r="AR34" s="42" t="s">
        <v>350</v>
      </c>
      <c r="AS34" s="42" t="s">
        <v>350</v>
      </c>
      <c r="AT34" s="123" t="s">
        <v>350</v>
      </c>
      <c r="AU34" s="112"/>
      <c r="AV34" s="124" t="s">
        <v>916</v>
      </c>
      <c r="AW34" s="43" t="s">
        <v>350</v>
      </c>
      <c r="AX34" s="43" t="s">
        <v>350</v>
      </c>
      <c r="AY34" s="43" t="s">
        <v>350</v>
      </c>
      <c r="AZ34" s="43" t="s">
        <v>350</v>
      </c>
      <c r="BA34" s="43" t="s">
        <v>351</v>
      </c>
      <c r="BB34" s="43" t="s">
        <v>350</v>
      </c>
      <c r="BC34" s="42" t="s">
        <v>350</v>
      </c>
      <c r="BD34" s="121" t="s">
        <v>350</v>
      </c>
      <c r="BE34" s="112"/>
      <c r="BF34" s="120" t="s">
        <v>350</v>
      </c>
      <c r="BG34" s="43" t="s">
        <v>350</v>
      </c>
      <c r="BH34" s="121" t="s">
        <v>350</v>
      </c>
      <c r="BI34" s="112"/>
      <c r="BJ34" s="122" t="s">
        <v>351</v>
      </c>
      <c r="BK34" s="43" t="s">
        <v>351</v>
      </c>
      <c r="BL34" s="43" t="s">
        <v>350</v>
      </c>
      <c r="BM34" s="121" t="s">
        <v>350</v>
      </c>
      <c r="BN34" s="112"/>
      <c r="BO34" s="120" t="s">
        <v>350</v>
      </c>
      <c r="BP34" s="43" t="s">
        <v>351</v>
      </c>
      <c r="BQ34" s="42" t="s">
        <v>350</v>
      </c>
      <c r="BR34" s="42" t="s">
        <v>350</v>
      </c>
      <c r="BS34" s="43" t="s">
        <v>351</v>
      </c>
      <c r="BT34" s="48"/>
    </row>
    <row r="35" spans="1:72" ht="25.5" customHeight="1" x14ac:dyDescent="0.25">
      <c r="A35" s="125" t="s">
        <v>391</v>
      </c>
      <c r="B35" s="43" t="s">
        <v>350</v>
      </c>
      <c r="C35" s="116" t="s">
        <v>350</v>
      </c>
      <c r="D35" s="116" t="s">
        <v>350</v>
      </c>
      <c r="E35" s="116" t="s">
        <v>350</v>
      </c>
      <c r="F35" s="116" t="s">
        <v>350</v>
      </c>
      <c r="G35" s="116" t="s">
        <v>350</v>
      </c>
      <c r="H35" s="116" t="s">
        <v>350</v>
      </c>
      <c r="I35" s="116" t="s">
        <v>350</v>
      </c>
      <c r="J35" s="116" t="s">
        <v>350</v>
      </c>
      <c r="K35" s="116" t="s">
        <v>350</v>
      </c>
      <c r="L35" s="116" t="s">
        <v>350</v>
      </c>
      <c r="M35" s="116" t="s">
        <v>350</v>
      </c>
      <c r="N35" s="116" t="s">
        <v>350</v>
      </c>
      <c r="O35" s="116" t="s">
        <v>350</v>
      </c>
      <c r="P35" s="116" t="s">
        <v>350</v>
      </c>
      <c r="Q35" s="116" t="s">
        <v>350</v>
      </c>
      <c r="R35" s="116" t="s">
        <v>350</v>
      </c>
      <c r="S35" s="116" t="s">
        <v>350</v>
      </c>
      <c r="T35" s="116" t="s">
        <v>350</v>
      </c>
      <c r="U35" s="116" t="s">
        <v>350</v>
      </c>
      <c r="V35" s="116" t="s">
        <v>350</v>
      </c>
      <c r="W35" s="116" t="s">
        <v>350</v>
      </c>
      <c r="X35" s="116" t="s">
        <v>350</v>
      </c>
      <c r="Y35" s="116" t="s">
        <v>350</v>
      </c>
      <c r="Z35" s="116" t="s">
        <v>350</v>
      </c>
      <c r="AA35" s="116" t="s">
        <v>350</v>
      </c>
      <c r="AB35" s="116" t="s">
        <v>350</v>
      </c>
      <c r="AC35" s="112"/>
      <c r="AD35" s="120" t="s">
        <v>350</v>
      </c>
      <c r="AE35" s="121" t="s">
        <v>350</v>
      </c>
      <c r="AF35" s="112"/>
      <c r="AG35" s="122" t="s">
        <v>350</v>
      </c>
      <c r="AH35" s="42" t="s">
        <v>350</v>
      </c>
      <c r="AI35" s="42" t="s">
        <v>350</v>
      </c>
      <c r="AJ35" s="42" t="s">
        <v>350</v>
      </c>
      <c r="AK35" s="42" t="s">
        <v>350</v>
      </c>
      <c r="AL35" s="42" t="s">
        <v>351</v>
      </c>
      <c r="AM35" s="42" t="s">
        <v>349</v>
      </c>
      <c r="AN35" s="123" t="s">
        <v>350</v>
      </c>
      <c r="AO35" s="112"/>
      <c r="AP35" s="122" t="s">
        <v>350</v>
      </c>
      <c r="AQ35" s="43" t="s">
        <v>350</v>
      </c>
      <c r="AR35" s="42" t="s">
        <v>350</v>
      </c>
      <c r="AS35" s="42" t="s">
        <v>350</v>
      </c>
      <c r="AT35" s="123" t="s">
        <v>350</v>
      </c>
      <c r="AU35" s="112"/>
      <c r="AV35" s="124" t="s">
        <v>916</v>
      </c>
      <c r="AW35" s="43" t="s">
        <v>350</v>
      </c>
      <c r="AX35" s="43" t="s">
        <v>351</v>
      </c>
      <c r="AY35" s="43" t="s">
        <v>350</v>
      </c>
      <c r="AZ35" s="43" t="s">
        <v>350</v>
      </c>
      <c r="BA35" s="42" t="s">
        <v>350</v>
      </c>
      <c r="BB35" s="43" t="s">
        <v>350</v>
      </c>
      <c r="BC35" s="42" t="s">
        <v>350</v>
      </c>
      <c r="BD35" s="121" t="s">
        <v>351</v>
      </c>
      <c r="BE35" s="112"/>
      <c r="BF35" s="120" t="s">
        <v>350</v>
      </c>
      <c r="BG35" s="43" t="s">
        <v>350</v>
      </c>
      <c r="BH35" s="121" t="s">
        <v>350</v>
      </c>
      <c r="BI35" s="112"/>
      <c r="BJ35" s="122" t="s">
        <v>350</v>
      </c>
      <c r="BK35" s="43" t="s">
        <v>350</v>
      </c>
      <c r="BL35" s="43" t="s">
        <v>350</v>
      </c>
      <c r="BM35" s="121" t="s">
        <v>350</v>
      </c>
      <c r="BN35" s="112"/>
      <c r="BO35" s="120" t="s">
        <v>350</v>
      </c>
      <c r="BP35" s="43" t="s">
        <v>351</v>
      </c>
      <c r="BQ35" s="42" t="s">
        <v>350</v>
      </c>
      <c r="BR35" s="42" t="s">
        <v>350</v>
      </c>
      <c r="BS35" s="43" t="s">
        <v>351</v>
      </c>
      <c r="BT35" s="48"/>
    </row>
    <row r="36" spans="1:72" ht="25.5" customHeight="1" x14ac:dyDescent="0.25">
      <c r="A36" s="125" t="s">
        <v>392</v>
      </c>
      <c r="B36" s="43" t="s">
        <v>350</v>
      </c>
      <c r="C36" s="116" t="s">
        <v>350</v>
      </c>
      <c r="D36" s="116" t="s">
        <v>350</v>
      </c>
      <c r="E36" s="116" t="s">
        <v>350</v>
      </c>
      <c r="F36" s="116" t="s">
        <v>350</v>
      </c>
      <c r="G36" s="116" t="s">
        <v>350</v>
      </c>
      <c r="H36" s="116" t="s">
        <v>350</v>
      </c>
      <c r="I36" s="116" t="s">
        <v>350</v>
      </c>
      <c r="J36" s="116" t="s">
        <v>350</v>
      </c>
      <c r="K36" s="116" t="s">
        <v>350</v>
      </c>
      <c r="L36" s="116" t="s">
        <v>350</v>
      </c>
      <c r="M36" s="116" t="s">
        <v>350</v>
      </c>
      <c r="N36" s="116" t="s">
        <v>350</v>
      </c>
      <c r="O36" s="116" t="s">
        <v>350</v>
      </c>
      <c r="P36" s="116" t="s">
        <v>350</v>
      </c>
      <c r="Q36" s="116" t="s">
        <v>350</v>
      </c>
      <c r="R36" s="116" t="s">
        <v>350</v>
      </c>
      <c r="S36" s="116" t="s">
        <v>350</v>
      </c>
      <c r="T36" s="116" t="s">
        <v>350</v>
      </c>
      <c r="U36" s="116" t="s">
        <v>350</v>
      </c>
      <c r="V36" s="116" t="s">
        <v>350</v>
      </c>
      <c r="W36" s="116" t="s">
        <v>350</v>
      </c>
      <c r="X36" s="116" t="s">
        <v>350</v>
      </c>
      <c r="Y36" s="116" t="s">
        <v>350</v>
      </c>
      <c r="Z36" s="116" t="s">
        <v>350</v>
      </c>
      <c r="AA36" s="116" t="s">
        <v>350</v>
      </c>
      <c r="AB36" s="116" t="s">
        <v>350</v>
      </c>
      <c r="AC36" s="112"/>
      <c r="AD36" s="120" t="s">
        <v>350</v>
      </c>
      <c r="AE36" s="121" t="s">
        <v>350</v>
      </c>
      <c r="AF36" s="112"/>
      <c r="AG36" s="122" t="s">
        <v>351</v>
      </c>
      <c r="AH36" s="42" t="s">
        <v>350</v>
      </c>
      <c r="AI36" s="42" t="s">
        <v>350</v>
      </c>
      <c r="AJ36" s="42" t="s">
        <v>350</v>
      </c>
      <c r="AK36" s="42" t="s">
        <v>350</v>
      </c>
      <c r="AL36" s="42" t="s">
        <v>350</v>
      </c>
      <c r="AM36" s="42" t="s">
        <v>350</v>
      </c>
      <c r="AN36" s="123" t="s">
        <v>350</v>
      </c>
      <c r="AO36" s="112"/>
      <c r="AP36" s="122" t="s">
        <v>350</v>
      </c>
      <c r="AQ36" s="43" t="s">
        <v>351</v>
      </c>
      <c r="AR36" s="42" t="s">
        <v>350</v>
      </c>
      <c r="AS36" s="42" t="s">
        <v>350</v>
      </c>
      <c r="AT36" s="123" t="s">
        <v>350</v>
      </c>
      <c r="AU36" s="112"/>
      <c r="AV36" s="124" t="s">
        <v>917</v>
      </c>
      <c r="AW36" s="43" t="s">
        <v>350</v>
      </c>
      <c r="AX36" s="43" t="s">
        <v>350</v>
      </c>
      <c r="AY36" s="43" t="s">
        <v>350</v>
      </c>
      <c r="AZ36" s="43" t="s">
        <v>350</v>
      </c>
      <c r="BA36" s="42" t="s">
        <v>351</v>
      </c>
      <c r="BB36" s="43" t="s">
        <v>350</v>
      </c>
      <c r="BC36" s="42" t="s">
        <v>351</v>
      </c>
      <c r="BD36" s="121" t="s">
        <v>351</v>
      </c>
      <c r="BE36" s="112"/>
      <c r="BF36" s="120" t="s">
        <v>350</v>
      </c>
      <c r="BG36" s="43" t="s">
        <v>350</v>
      </c>
      <c r="BH36" s="121" t="s">
        <v>350</v>
      </c>
      <c r="BI36" s="112"/>
      <c r="BJ36" s="122" t="s">
        <v>349</v>
      </c>
      <c r="BK36" s="43" t="s">
        <v>351</v>
      </c>
      <c r="BL36" s="43" t="s">
        <v>350</v>
      </c>
      <c r="BM36" s="121" t="s">
        <v>351</v>
      </c>
      <c r="BN36" s="112"/>
      <c r="BO36" s="120" t="s">
        <v>350</v>
      </c>
      <c r="BP36" s="43" t="s">
        <v>351</v>
      </c>
      <c r="BQ36" s="42" t="s">
        <v>350</v>
      </c>
      <c r="BR36" s="42" t="s">
        <v>351</v>
      </c>
      <c r="BS36" s="43" t="s">
        <v>351</v>
      </c>
      <c r="BT36" s="48"/>
    </row>
    <row r="37" spans="1:72" ht="25.5" customHeight="1" x14ac:dyDescent="0.25">
      <c r="A37" s="125" t="s">
        <v>393</v>
      </c>
      <c r="B37" s="43" t="s">
        <v>351</v>
      </c>
      <c r="C37" s="116" t="s">
        <v>351</v>
      </c>
      <c r="D37" s="116" t="s">
        <v>351</v>
      </c>
      <c r="E37" s="116" t="s">
        <v>351</v>
      </c>
      <c r="F37" s="116" t="s">
        <v>351</v>
      </c>
      <c r="G37" s="116" t="s">
        <v>351</v>
      </c>
      <c r="H37" s="116" t="s">
        <v>351</v>
      </c>
      <c r="I37" s="116" t="s">
        <v>351</v>
      </c>
      <c r="J37" s="116" t="s">
        <v>351</v>
      </c>
      <c r="K37" s="116" t="s">
        <v>351</v>
      </c>
      <c r="L37" s="116" t="s">
        <v>351</v>
      </c>
      <c r="M37" s="116" t="s">
        <v>351</v>
      </c>
      <c r="N37" s="116" t="s">
        <v>351</v>
      </c>
      <c r="O37" s="116" t="s">
        <v>351</v>
      </c>
      <c r="P37" s="116" t="s">
        <v>350</v>
      </c>
      <c r="Q37" s="116" t="s">
        <v>351</v>
      </c>
      <c r="R37" s="116" t="s">
        <v>351</v>
      </c>
      <c r="S37" s="116" t="s">
        <v>351</v>
      </c>
      <c r="T37" s="116" t="s">
        <v>351</v>
      </c>
      <c r="U37" s="116" t="s">
        <v>351</v>
      </c>
      <c r="V37" s="116" t="s">
        <v>351</v>
      </c>
      <c r="W37" s="116" t="s">
        <v>351</v>
      </c>
      <c r="X37" s="116" t="s">
        <v>351</v>
      </c>
      <c r="Y37" s="116" t="s">
        <v>351</v>
      </c>
      <c r="Z37" s="116" t="s">
        <v>351</v>
      </c>
      <c r="AA37" s="116" t="s">
        <v>351</v>
      </c>
      <c r="AB37" s="116" t="s">
        <v>351</v>
      </c>
      <c r="AC37" s="112"/>
      <c r="AD37" s="120" t="s">
        <v>350</v>
      </c>
      <c r="AE37" s="121" t="s">
        <v>350</v>
      </c>
      <c r="AF37" s="112"/>
      <c r="AG37" s="122" t="s">
        <v>351</v>
      </c>
      <c r="AH37" s="42" t="s">
        <v>350</v>
      </c>
      <c r="AI37" s="42" t="s">
        <v>350</v>
      </c>
      <c r="AJ37" s="42" t="s">
        <v>351</v>
      </c>
      <c r="AK37" s="42" t="s">
        <v>351</v>
      </c>
      <c r="AL37" s="42" t="s">
        <v>352</v>
      </c>
      <c r="AM37" s="42" t="s">
        <v>349</v>
      </c>
      <c r="AN37" s="123" t="s">
        <v>350</v>
      </c>
      <c r="AO37" s="112"/>
      <c r="AP37" s="122" t="s">
        <v>351</v>
      </c>
      <c r="AQ37" s="43" t="s">
        <v>350</v>
      </c>
      <c r="AR37" s="42" t="s">
        <v>350</v>
      </c>
      <c r="AS37" s="42" t="s">
        <v>350</v>
      </c>
      <c r="AT37" s="123" t="s">
        <v>350</v>
      </c>
      <c r="AU37" s="112"/>
      <c r="AV37" s="124" t="s">
        <v>916</v>
      </c>
      <c r="AW37" s="43" t="s">
        <v>350</v>
      </c>
      <c r="AX37" s="43" t="s">
        <v>350</v>
      </c>
      <c r="AY37" s="43" t="s">
        <v>349</v>
      </c>
      <c r="AZ37" s="43" t="s">
        <v>349</v>
      </c>
      <c r="BA37" s="42" t="s">
        <v>350</v>
      </c>
      <c r="BB37" s="43" t="s">
        <v>349</v>
      </c>
      <c r="BC37" s="42" t="s">
        <v>350</v>
      </c>
      <c r="BD37" s="121" t="s">
        <v>351</v>
      </c>
      <c r="BE37" s="112"/>
      <c r="BF37" s="120" t="s">
        <v>350</v>
      </c>
      <c r="BG37" s="43" t="s">
        <v>350</v>
      </c>
      <c r="BH37" s="121" t="s">
        <v>349</v>
      </c>
      <c r="BI37" s="112"/>
      <c r="BJ37" s="122" t="s">
        <v>350</v>
      </c>
      <c r="BK37" s="43" t="s">
        <v>351</v>
      </c>
      <c r="BL37" s="43" t="s">
        <v>349</v>
      </c>
      <c r="BM37" s="121" t="s">
        <v>349</v>
      </c>
      <c r="BN37" s="112"/>
      <c r="BO37" s="120" t="s">
        <v>351</v>
      </c>
      <c r="BP37" s="43" t="s">
        <v>351</v>
      </c>
      <c r="BQ37" s="42" t="s">
        <v>350</v>
      </c>
      <c r="BR37" s="42" t="s">
        <v>351</v>
      </c>
      <c r="BS37" s="43" t="s">
        <v>351</v>
      </c>
      <c r="BT37" s="48"/>
    </row>
    <row r="38" spans="1:72" ht="25.5" customHeight="1" x14ac:dyDescent="0.25">
      <c r="A38" s="125" t="s">
        <v>394</v>
      </c>
      <c r="B38" s="43" t="s">
        <v>350</v>
      </c>
      <c r="C38" s="116" t="s">
        <v>350</v>
      </c>
      <c r="D38" s="116" t="s">
        <v>350</v>
      </c>
      <c r="E38" s="116" t="s">
        <v>350</v>
      </c>
      <c r="F38" s="116" t="s">
        <v>350</v>
      </c>
      <c r="G38" s="116" t="s">
        <v>350</v>
      </c>
      <c r="H38" s="116" t="s">
        <v>350</v>
      </c>
      <c r="I38" s="116" t="s">
        <v>350</v>
      </c>
      <c r="J38" s="116" t="s">
        <v>350</v>
      </c>
      <c r="K38" s="116" t="s">
        <v>350</v>
      </c>
      <c r="L38" s="116" t="s">
        <v>350</v>
      </c>
      <c r="M38" s="116" t="s">
        <v>350</v>
      </c>
      <c r="N38" s="116" t="s">
        <v>350</v>
      </c>
      <c r="O38" s="116" t="s">
        <v>350</v>
      </c>
      <c r="P38" s="116" t="s">
        <v>350</v>
      </c>
      <c r="Q38" s="116" t="s">
        <v>350</v>
      </c>
      <c r="R38" s="116" t="s">
        <v>350</v>
      </c>
      <c r="S38" s="116" t="s">
        <v>350</v>
      </c>
      <c r="T38" s="116" t="s">
        <v>350</v>
      </c>
      <c r="U38" s="116" t="s">
        <v>350</v>
      </c>
      <c r="V38" s="116" t="s">
        <v>350</v>
      </c>
      <c r="W38" s="116" t="s">
        <v>350</v>
      </c>
      <c r="X38" s="116" t="s">
        <v>350</v>
      </c>
      <c r="Y38" s="116" t="s">
        <v>350</v>
      </c>
      <c r="Z38" s="116" t="s">
        <v>350</v>
      </c>
      <c r="AA38" s="116" t="s">
        <v>350</v>
      </c>
      <c r="AB38" s="116" t="s">
        <v>350</v>
      </c>
      <c r="AC38" s="112"/>
      <c r="AD38" s="120" t="s">
        <v>350</v>
      </c>
      <c r="AE38" s="121" t="s">
        <v>350</v>
      </c>
      <c r="AF38" s="112"/>
      <c r="AG38" s="122" t="s">
        <v>350</v>
      </c>
      <c r="AH38" s="42" t="s">
        <v>351</v>
      </c>
      <c r="AI38" s="42" t="s">
        <v>350</v>
      </c>
      <c r="AJ38" s="42" t="s">
        <v>350</v>
      </c>
      <c r="AK38" s="42" t="s">
        <v>350</v>
      </c>
      <c r="AL38" s="42" t="s">
        <v>350</v>
      </c>
      <c r="AM38" s="42" t="s">
        <v>350</v>
      </c>
      <c r="AN38" s="123" t="s">
        <v>350</v>
      </c>
      <c r="AO38" s="112"/>
      <c r="AP38" s="122" t="s">
        <v>350</v>
      </c>
      <c r="AQ38" s="43" t="s">
        <v>351</v>
      </c>
      <c r="AR38" s="42" t="s">
        <v>350</v>
      </c>
      <c r="AS38" s="42" t="s">
        <v>350</v>
      </c>
      <c r="AT38" s="123" t="s">
        <v>351</v>
      </c>
      <c r="AU38" s="112"/>
      <c r="AV38" s="124" t="s">
        <v>918</v>
      </c>
      <c r="AW38" s="43" t="s">
        <v>350</v>
      </c>
      <c r="AX38" s="43" t="s">
        <v>350</v>
      </c>
      <c r="AY38" s="43" t="s">
        <v>351</v>
      </c>
      <c r="AZ38" s="43" t="s">
        <v>351</v>
      </c>
      <c r="BA38" s="42" t="s">
        <v>352</v>
      </c>
      <c r="BB38" s="43" t="s">
        <v>350</v>
      </c>
      <c r="BC38" s="42" t="s">
        <v>350</v>
      </c>
      <c r="BD38" s="121" t="s">
        <v>350</v>
      </c>
      <c r="BE38" s="112"/>
      <c r="BF38" s="120" t="s">
        <v>350</v>
      </c>
      <c r="BG38" s="43" t="s">
        <v>350</v>
      </c>
      <c r="BH38" s="121" t="s">
        <v>350</v>
      </c>
      <c r="BI38" s="112"/>
      <c r="BJ38" s="122" t="s">
        <v>351</v>
      </c>
      <c r="BK38" s="43" t="s">
        <v>351</v>
      </c>
      <c r="BL38" s="43" t="s">
        <v>351</v>
      </c>
      <c r="BM38" s="121" t="s">
        <v>351</v>
      </c>
      <c r="BN38" s="112"/>
      <c r="BO38" s="120" t="s">
        <v>351</v>
      </c>
      <c r="BP38" s="43" t="s">
        <v>351</v>
      </c>
      <c r="BQ38" s="42" t="s">
        <v>351</v>
      </c>
      <c r="BR38" s="42" t="s">
        <v>350</v>
      </c>
      <c r="BS38" s="43" t="s">
        <v>351</v>
      </c>
      <c r="BT38" s="48"/>
    </row>
    <row r="39" spans="1:72" ht="25.5" customHeight="1" x14ac:dyDescent="0.25">
      <c r="A39" s="125" t="s">
        <v>395</v>
      </c>
      <c r="B39" s="43" t="s">
        <v>350</v>
      </c>
      <c r="C39" s="116" t="s">
        <v>350</v>
      </c>
      <c r="D39" s="116" t="s">
        <v>350</v>
      </c>
      <c r="E39" s="116" t="s">
        <v>350</v>
      </c>
      <c r="F39" s="116" t="s">
        <v>350</v>
      </c>
      <c r="G39" s="116" t="s">
        <v>350</v>
      </c>
      <c r="H39" s="116" t="s">
        <v>350</v>
      </c>
      <c r="I39" s="116" t="s">
        <v>350</v>
      </c>
      <c r="J39" s="116" t="s">
        <v>350</v>
      </c>
      <c r="K39" s="116" t="s">
        <v>350</v>
      </c>
      <c r="L39" s="116" t="s">
        <v>350</v>
      </c>
      <c r="M39" s="116" t="s">
        <v>350</v>
      </c>
      <c r="N39" s="116" t="s">
        <v>350</v>
      </c>
      <c r="O39" s="116" t="s">
        <v>350</v>
      </c>
      <c r="P39" s="116" t="s">
        <v>350</v>
      </c>
      <c r="Q39" s="116" t="s">
        <v>350</v>
      </c>
      <c r="R39" s="116" t="s">
        <v>350</v>
      </c>
      <c r="S39" s="116" t="s">
        <v>350</v>
      </c>
      <c r="T39" s="116" t="s">
        <v>350</v>
      </c>
      <c r="U39" s="116" t="s">
        <v>350</v>
      </c>
      <c r="V39" s="116" t="s">
        <v>350</v>
      </c>
      <c r="W39" s="116" t="s">
        <v>350</v>
      </c>
      <c r="X39" s="116" t="s">
        <v>350</v>
      </c>
      <c r="Y39" s="116" t="s">
        <v>350</v>
      </c>
      <c r="Z39" s="116" t="s">
        <v>350</v>
      </c>
      <c r="AA39" s="116" t="s">
        <v>350</v>
      </c>
      <c r="AB39" s="116" t="s">
        <v>350</v>
      </c>
      <c r="AC39" s="112"/>
      <c r="AD39" s="120" t="s">
        <v>350</v>
      </c>
      <c r="AE39" s="121" t="s">
        <v>350</v>
      </c>
      <c r="AF39" s="112"/>
      <c r="AG39" s="122" t="s">
        <v>350</v>
      </c>
      <c r="AH39" s="42" t="s">
        <v>350</v>
      </c>
      <c r="AI39" s="42" t="s">
        <v>349</v>
      </c>
      <c r="AJ39" s="42" t="s">
        <v>350</v>
      </c>
      <c r="AK39" s="42" t="s">
        <v>350</v>
      </c>
      <c r="AL39" s="42" t="s">
        <v>350</v>
      </c>
      <c r="AM39" s="42" t="s">
        <v>350</v>
      </c>
      <c r="AN39" s="123" t="s">
        <v>350</v>
      </c>
      <c r="AO39" s="112"/>
      <c r="AP39" s="122" t="s">
        <v>350</v>
      </c>
      <c r="AQ39" s="43" t="s">
        <v>350</v>
      </c>
      <c r="AR39" s="42" t="s">
        <v>350</v>
      </c>
      <c r="AS39" s="42" t="s">
        <v>350</v>
      </c>
      <c r="AT39" s="123" t="s">
        <v>350</v>
      </c>
      <c r="AU39" s="112"/>
      <c r="AV39" s="124" t="s">
        <v>916</v>
      </c>
      <c r="AW39" s="43" t="s">
        <v>351</v>
      </c>
      <c r="AX39" s="43" t="s">
        <v>351</v>
      </c>
      <c r="AY39" s="43" t="s">
        <v>350</v>
      </c>
      <c r="AZ39" s="43" t="s">
        <v>350</v>
      </c>
      <c r="BA39" s="42" t="s">
        <v>350</v>
      </c>
      <c r="BB39" s="43" t="s">
        <v>350</v>
      </c>
      <c r="BC39" s="42" t="s">
        <v>351</v>
      </c>
      <c r="BD39" s="121" t="s">
        <v>351</v>
      </c>
      <c r="BE39" s="112"/>
      <c r="BF39" s="120" t="s">
        <v>350</v>
      </c>
      <c r="BG39" s="43" t="s">
        <v>350</v>
      </c>
      <c r="BH39" s="121" t="s">
        <v>350</v>
      </c>
      <c r="BI39" s="112"/>
      <c r="BJ39" s="122" t="s">
        <v>350</v>
      </c>
      <c r="BK39" s="43" t="s">
        <v>352</v>
      </c>
      <c r="BL39" s="43" t="s">
        <v>349</v>
      </c>
      <c r="BM39" s="121" t="s">
        <v>352</v>
      </c>
      <c r="BN39" s="112"/>
      <c r="BO39" s="120" t="s">
        <v>351</v>
      </c>
      <c r="BP39" s="43" t="s">
        <v>351</v>
      </c>
      <c r="BQ39" s="42" t="s">
        <v>350</v>
      </c>
      <c r="BR39" s="42" t="s">
        <v>351</v>
      </c>
      <c r="BS39" s="43" t="s">
        <v>351</v>
      </c>
      <c r="BT39" s="48"/>
    </row>
    <row r="40" spans="1:72" ht="25.5" customHeight="1" x14ac:dyDescent="0.25">
      <c r="A40" s="125" t="s">
        <v>396</v>
      </c>
      <c r="B40" s="43" t="s">
        <v>350</v>
      </c>
      <c r="C40" s="116" t="s">
        <v>350</v>
      </c>
      <c r="D40" s="116" t="s">
        <v>350</v>
      </c>
      <c r="E40" s="116" t="s">
        <v>350</v>
      </c>
      <c r="F40" s="116" t="s">
        <v>350</v>
      </c>
      <c r="G40" s="116" t="s">
        <v>350</v>
      </c>
      <c r="H40" s="116" t="s">
        <v>350</v>
      </c>
      <c r="I40" s="116" t="s">
        <v>350</v>
      </c>
      <c r="J40" s="116" t="s">
        <v>350</v>
      </c>
      <c r="K40" s="116" t="s">
        <v>350</v>
      </c>
      <c r="L40" s="116" t="s">
        <v>350</v>
      </c>
      <c r="M40" s="116" t="s">
        <v>350</v>
      </c>
      <c r="N40" s="116" t="s">
        <v>350</v>
      </c>
      <c r="O40" s="116" t="s">
        <v>350</v>
      </c>
      <c r="P40" s="116" t="s">
        <v>350</v>
      </c>
      <c r="Q40" s="116" t="s">
        <v>350</v>
      </c>
      <c r="R40" s="116" t="s">
        <v>350</v>
      </c>
      <c r="S40" s="116" t="s">
        <v>350</v>
      </c>
      <c r="T40" s="116" t="s">
        <v>350</v>
      </c>
      <c r="U40" s="116" t="s">
        <v>350</v>
      </c>
      <c r="V40" s="116" t="s">
        <v>350</v>
      </c>
      <c r="W40" s="116" t="s">
        <v>350</v>
      </c>
      <c r="X40" s="116" t="s">
        <v>350</v>
      </c>
      <c r="Y40" s="116" t="s">
        <v>350</v>
      </c>
      <c r="Z40" s="116" t="s">
        <v>350</v>
      </c>
      <c r="AA40" s="116" t="s">
        <v>350</v>
      </c>
      <c r="AB40" s="116" t="s">
        <v>350</v>
      </c>
      <c r="AC40" s="112"/>
      <c r="AD40" s="120" t="s">
        <v>350</v>
      </c>
      <c r="AE40" s="121" t="s">
        <v>350</v>
      </c>
      <c r="AF40" s="112"/>
      <c r="AG40" s="122" t="s">
        <v>350</v>
      </c>
      <c r="AH40" s="42" t="s">
        <v>350</v>
      </c>
      <c r="AI40" s="42" t="s">
        <v>349</v>
      </c>
      <c r="AJ40" s="42" t="s">
        <v>350</v>
      </c>
      <c r="AK40" s="42" t="s">
        <v>350</v>
      </c>
      <c r="AL40" s="42" t="s">
        <v>351</v>
      </c>
      <c r="AM40" s="42" t="s">
        <v>350</v>
      </c>
      <c r="AN40" s="123" t="s">
        <v>350</v>
      </c>
      <c r="AO40" s="112"/>
      <c r="AP40" s="122" t="s">
        <v>350</v>
      </c>
      <c r="AQ40" s="43" t="s">
        <v>350</v>
      </c>
      <c r="AR40" s="42" t="s">
        <v>350</v>
      </c>
      <c r="AS40" s="42" t="s">
        <v>350</v>
      </c>
      <c r="AT40" s="123" t="s">
        <v>351</v>
      </c>
      <c r="AU40" s="112"/>
      <c r="AV40" s="124" t="s">
        <v>916</v>
      </c>
      <c r="AW40" s="43" t="s">
        <v>351</v>
      </c>
      <c r="AX40" s="43" t="s">
        <v>351</v>
      </c>
      <c r="AY40" s="43" t="s">
        <v>352</v>
      </c>
      <c r="AZ40" s="43" t="s">
        <v>350</v>
      </c>
      <c r="BA40" s="42" t="s">
        <v>352</v>
      </c>
      <c r="BB40" s="43" t="s">
        <v>350</v>
      </c>
      <c r="BC40" s="42" t="s">
        <v>351</v>
      </c>
      <c r="BD40" s="121" t="s">
        <v>351</v>
      </c>
      <c r="BE40" s="112"/>
      <c r="BF40" s="120" t="s">
        <v>350</v>
      </c>
      <c r="BG40" s="43" t="s">
        <v>350</v>
      </c>
      <c r="BH40" s="121" t="s">
        <v>350</v>
      </c>
      <c r="BI40" s="112"/>
      <c r="BJ40" s="122" t="s">
        <v>350</v>
      </c>
      <c r="BK40" s="43" t="s">
        <v>350</v>
      </c>
      <c r="BL40" s="43" t="s">
        <v>350</v>
      </c>
      <c r="BM40" s="121" t="s">
        <v>350</v>
      </c>
      <c r="BN40" s="112"/>
      <c r="BO40" s="120" t="s">
        <v>351</v>
      </c>
      <c r="BP40" s="43" t="s">
        <v>351</v>
      </c>
      <c r="BQ40" s="42" t="s">
        <v>350</v>
      </c>
      <c r="BR40" s="42" t="s">
        <v>351</v>
      </c>
      <c r="BS40" s="43" t="s">
        <v>350</v>
      </c>
      <c r="BT40" s="48"/>
    </row>
    <row r="41" spans="1:72" ht="25.5" customHeight="1" x14ac:dyDescent="0.25">
      <c r="A41" s="125" t="s">
        <v>1528</v>
      </c>
      <c r="B41" s="43" t="s">
        <v>350</v>
      </c>
      <c r="C41" s="116" t="s">
        <v>350</v>
      </c>
      <c r="D41" s="116" t="s">
        <v>350</v>
      </c>
      <c r="E41" s="116" t="s">
        <v>350</v>
      </c>
      <c r="F41" s="116" t="s">
        <v>350</v>
      </c>
      <c r="G41" s="116" t="s">
        <v>350</v>
      </c>
      <c r="H41" s="116" t="s">
        <v>350</v>
      </c>
      <c r="I41" s="116" t="s">
        <v>350</v>
      </c>
      <c r="J41" s="116" t="s">
        <v>350</v>
      </c>
      <c r="K41" s="116" t="s">
        <v>350</v>
      </c>
      <c r="L41" s="116" t="s">
        <v>350</v>
      </c>
      <c r="M41" s="116" t="s">
        <v>350</v>
      </c>
      <c r="N41" s="116" t="s">
        <v>350</v>
      </c>
      <c r="O41" s="116" t="s">
        <v>350</v>
      </c>
      <c r="P41" s="116" t="s">
        <v>350</v>
      </c>
      <c r="Q41" s="116" t="s">
        <v>350</v>
      </c>
      <c r="R41" s="116" t="s">
        <v>350</v>
      </c>
      <c r="S41" s="116" t="s">
        <v>350</v>
      </c>
      <c r="T41" s="116" t="s">
        <v>350</v>
      </c>
      <c r="U41" s="116" t="s">
        <v>350</v>
      </c>
      <c r="V41" s="116" t="s">
        <v>350</v>
      </c>
      <c r="W41" s="116" t="s">
        <v>350</v>
      </c>
      <c r="X41" s="116" t="s">
        <v>350</v>
      </c>
      <c r="Y41" s="116" t="s">
        <v>350</v>
      </c>
      <c r="Z41" s="116" t="s">
        <v>350</v>
      </c>
      <c r="AA41" s="116" t="s">
        <v>350</v>
      </c>
      <c r="AB41" s="116" t="s">
        <v>350</v>
      </c>
      <c r="AC41" s="112"/>
      <c r="AD41" s="120" t="s">
        <v>350</v>
      </c>
      <c r="AE41" s="121" t="s">
        <v>350</v>
      </c>
      <c r="AF41" s="112"/>
      <c r="AG41" s="122" t="s">
        <v>350</v>
      </c>
      <c r="AH41" s="42" t="s">
        <v>350</v>
      </c>
      <c r="AI41" s="42" t="s">
        <v>350</v>
      </c>
      <c r="AJ41" s="42" t="s">
        <v>350</v>
      </c>
      <c r="AK41" s="42" t="s">
        <v>350</v>
      </c>
      <c r="AL41" s="42" t="s">
        <v>350</v>
      </c>
      <c r="AM41" s="42" t="s">
        <v>351</v>
      </c>
      <c r="AN41" s="123" t="s">
        <v>350</v>
      </c>
      <c r="AO41" s="112"/>
      <c r="AP41" s="122" t="s">
        <v>350</v>
      </c>
      <c r="AQ41" s="43" t="s">
        <v>349</v>
      </c>
      <c r="AR41" s="42" t="s">
        <v>350</v>
      </c>
      <c r="AS41" s="42" t="s">
        <v>350</v>
      </c>
      <c r="AT41" s="123" t="s">
        <v>350</v>
      </c>
      <c r="AU41" s="112"/>
      <c r="AV41" s="124" t="s">
        <v>916</v>
      </c>
      <c r="AW41" s="43" t="s">
        <v>350</v>
      </c>
      <c r="AX41" s="43" t="s">
        <v>350</v>
      </c>
      <c r="AY41" s="43" t="s">
        <v>350</v>
      </c>
      <c r="AZ41" s="43" t="s">
        <v>350</v>
      </c>
      <c r="BA41" s="42" t="s">
        <v>349</v>
      </c>
      <c r="BB41" s="43" t="s">
        <v>350</v>
      </c>
      <c r="BC41" s="42" t="s">
        <v>351</v>
      </c>
      <c r="BD41" s="121" t="s">
        <v>351</v>
      </c>
      <c r="BE41" s="112"/>
      <c r="BF41" s="120" t="s">
        <v>350</v>
      </c>
      <c r="BG41" s="43" t="s">
        <v>350</v>
      </c>
      <c r="BH41" s="121" t="s">
        <v>350</v>
      </c>
      <c r="BI41" s="112"/>
      <c r="BJ41" s="122" t="s">
        <v>350</v>
      </c>
      <c r="BK41" s="43" t="s">
        <v>351</v>
      </c>
      <c r="BL41" s="43" t="s">
        <v>350</v>
      </c>
      <c r="BM41" s="121" t="s">
        <v>350</v>
      </c>
      <c r="BN41" s="112"/>
      <c r="BO41" s="120" t="s">
        <v>351</v>
      </c>
      <c r="BP41" s="43" t="s">
        <v>351</v>
      </c>
      <c r="BQ41" s="42" t="s">
        <v>350</v>
      </c>
      <c r="BR41" s="42" t="s">
        <v>350</v>
      </c>
      <c r="BS41" s="43" t="s">
        <v>350</v>
      </c>
      <c r="BT41" s="48"/>
    </row>
    <row r="42" spans="1:72" ht="25.5" customHeight="1" x14ac:dyDescent="0.25">
      <c r="A42" s="125" t="s">
        <v>397</v>
      </c>
      <c r="B42" s="43" t="s">
        <v>350</v>
      </c>
      <c r="C42" s="116" t="s">
        <v>350</v>
      </c>
      <c r="D42" s="116" t="s">
        <v>350</v>
      </c>
      <c r="E42" s="116" t="s">
        <v>350</v>
      </c>
      <c r="F42" s="116" t="s">
        <v>350</v>
      </c>
      <c r="G42" s="116" t="s">
        <v>350</v>
      </c>
      <c r="H42" s="116" t="s">
        <v>350</v>
      </c>
      <c r="I42" s="116" t="s">
        <v>350</v>
      </c>
      <c r="J42" s="116" t="s">
        <v>350</v>
      </c>
      <c r="K42" s="116" t="s">
        <v>350</v>
      </c>
      <c r="L42" s="116" t="s">
        <v>350</v>
      </c>
      <c r="M42" s="116" t="s">
        <v>350</v>
      </c>
      <c r="N42" s="116" t="s">
        <v>350</v>
      </c>
      <c r="O42" s="116" t="s">
        <v>350</v>
      </c>
      <c r="P42" s="116" t="s">
        <v>350</v>
      </c>
      <c r="Q42" s="116" t="s">
        <v>350</v>
      </c>
      <c r="R42" s="116" t="s">
        <v>350</v>
      </c>
      <c r="S42" s="116" t="s">
        <v>350</v>
      </c>
      <c r="T42" s="116" t="s">
        <v>350</v>
      </c>
      <c r="U42" s="116" t="s">
        <v>350</v>
      </c>
      <c r="V42" s="116" t="s">
        <v>350</v>
      </c>
      <c r="W42" s="116" t="s">
        <v>350</v>
      </c>
      <c r="X42" s="116" t="s">
        <v>350</v>
      </c>
      <c r="Y42" s="116" t="s">
        <v>350</v>
      </c>
      <c r="Z42" s="116" t="s">
        <v>350</v>
      </c>
      <c r="AA42" s="116" t="s">
        <v>350</v>
      </c>
      <c r="AB42" s="116" t="s">
        <v>350</v>
      </c>
      <c r="AC42" s="112"/>
      <c r="AD42" s="120" t="s">
        <v>350</v>
      </c>
      <c r="AE42" s="121" t="s">
        <v>350</v>
      </c>
      <c r="AF42" s="112"/>
      <c r="AG42" s="122" t="s">
        <v>350</v>
      </c>
      <c r="AH42" s="42" t="s">
        <v>350</v>
      </c>
      <c r="AI42" s="42" t="s">
        <v>350</v>
      </c>
      <c r="AJ42" s="42" t="s">
        <v>350</v>
      </c>
      <c r="AK42" s="42" t="s">
        <v>350</v>
      </c>
      <c r="AL42" s="42" t="s">
        <v>349</v>
      </c>
      <c r="AM42" s="42" t="s">
        <v>350</v>
      </c>
      <c r="AN42" s="123" t="s">
        <v>350</v>
      </c>
      <c r="AO42" s="112"/>
      <c r="AP42" s="122" t="s">
        <v>350</v>
      </c>
      <c r="AQ42" s="43" t="s">
        <v>352</v>
      </c>
      <c r="AR42" s="42" t="s">
        <v>350</v>
      </c>
      <c r="AS42" s="42" t="s">
        <v>350</v>
      </c>
      <c r="AT42" s="123" t="s">
        <v>350</v>
      </c>
      <c r="AU42" s="112"/>
      <c r="AV42" s="124" t="s">
        <v>916</v>
      </c>
      <c r="AW42" s="43" t="s">
        <v>350</v>
      </c>
      <c r="AX42" s="43" t="s">
        <v>350</v>
      </c>
      <c r="AY42" s="43" t="s">
        <v>350</v>
      </c>
      <c r="AZ42" s="43" t="s">
        <v>350</v>
      </c>
      <c r="BA42" s="42" t="s">
        <v>350</v>
      </c>
      <c r="BB42" s="43" t="s">
        <v>349</v>
      </c>
      <c r="BC42" s="42" t="s">
        <v>350</v>
      </c>
      <c r="BD42" s="121" t="s">
        <v>350</v>
      </c>
      <c r="BE42" s="112"/>
      <c r="BF42" s="120" t="s">
        <v>349</v>
      </c>
      <c r="BG42" s="43" t="s">
        <v>349</v>
      </c>
      <c r="BH42" s="121" t="s">
        <v>349</v>
      </c>
      <c r="BI42" s="112"/>
      <c r="BJ42" s="122" t="s">
        <v>350</v>
      </c>
      <c r="BK42" s="43" t="s">
        <v>351</v>
      </c>
      <c r="BL42" s="43" t="s">
        <v>349</v>
      </c>
      <c r="BM42" s="121" t="s">
        <v>349</v>
      </c>
      <c r="BN42" s="112"/>
      <c r="BO42" s="120" t="s">
        <v>350</v>
      </c>
      <c r="BP42" s="43" t="s">
        <v>351</v>
      </c>
      <c r="BQ42" s="42" t="s">
        <v>350</v>
      </c>
      <c r="BR42" s="42" t="s">
        <v>350</v>
      </c>
      <c r="BS42" s="43" t="s">
        <v>351</v>
      </c>
      <c r="BT42" s="48"/>
    </row>
    <row r="43" spans="1:72" ht="25.5" customHeight="1" x14ac:dyDescent="0.25">
      <c r="A43" s="125" t="s">
        <v>398</v>
      </c>
      <c r="B43" s="43" t="s">
        <v>351</v>
      </c>
      <c r="C43" s="116" t="s">
        <v>351</v>
      </c>
      <c r="D43" s="116" t="s">
        <v>351</v>
      </c>
      <c r="E43" s="116" t="s">
        <v>351</v>
      </c>
      <c r="F43" s="116" t="s">
        <v>351</v>
      </c>
      <c r="G43" s="116" t="s">
        <v>351</v>
      </c>
      <c r="H43" s="116" t="s">
        <v>350</v>
      </c>
      <c r="I43" s="116" t="s">
        <v>351</v>
      </c>
      <c r="J43" s="116" t="s">
        <v>351</v>
      </c>
      <c r="K43" s="116" t="s">
        <v>351</v>
      </c>
      <c r="L43" s="116" t="s">
        <v>351</v>
      </c>
      <c r="M43" s="116" t="s">
        <v>351</v>
      </c>
      <c r="N43" s="116" t="s">
        <v>351</v>
      </c>
      <c r="O43" s="116" t="s">
        <v>351</v>
      </c>
      <c r="P43" s="116" t="s">
        <v>351</v>
      </c>
      <c r="Q43" s="116" t="s">
        <v>351</v>
      </c>
      <c r="R43" s="116" t="s">
        <v>351</v>
      </c>
      <c r="S43" s="116" t="s">
        <v>351</v>
      </c>
      <c r="T43" s="116" t="s">
        <v>351</v>
      </c>
      <c r="U43" s="116" t="s">
        <v>351</v>
      </c>
      <c r="V43" s="116" t="s">
        <v>351</v>
      </c>
      <c r="W43" s="116" t="s">
        <v>351</v>
      </c>
      <c r="X43" s="116" t="s">
        <v>351</v>
      </c>
      <c r="Y43" s="116" t="s">
        <v>351</v>
      </c>
      <c r="Z43" s="116" t="s">
        <v>351</v>
      </c>
      <c r="AA43" s="116" t="s">
        <v>351</v>
      </c>
      <c r="AB43" s="116" t="s">
        <v>351</v>
      </c>
      <c r="AC43" s="112"/>
      <c r="AD43" s="120" t="s">
        <v>350</v>
      </c>
      <c r="AE43" s="121" t="s">
        <v>350</v>
      </c>
      <c r="AF43" s="112"/>
      <c r="AG43" s="122" t="s">
        <v>351</v>
      </c>
      <c r="AH43" s="42" t="s">
        <v>351</v>
      </c>
      <c r="AI43" s="42" t="s">
        <v>349</v>
      </c>
      <c r="AJ43" s="42" t="s">
        <v>350</v>
      </c>
      <c r="AK43" s="42" t="s">
        <v>351</v>
      </c>
      <c r="AL43" s="42" t="s">
        <v>350</v>
      </c>
      <c r="AM43" s="42" t="s">
        <v>351</v>
      </c>
      <c r="AN43" s="123" t="s">
        <v>350</v>
      </c>
      <c r="AO43" s="112"/>
      <c r="AP43" s="122" t="s">
        <v>350</v>
      </c>
      <c r="AQ43" s="43" t="s">
        <v>351</v>
      </c>
      <c r="AR43" s="42" t="s">
        <v>351</v>
      </c>
      <c r="AS43" s="42" t="s">
        <v>351</v>
      </c>
      <c r="AT43" s="123" t="s">
        <v>351</v>
      </c>
      <c r="AU43" s="112"/>
      <c r="AV43" s="124" t="s">
        <v>916</v>
      </c>
      <c r="AW43" s="43" t="s">
        <v>350</v>
      </c>
      <c r="AX43" s="43" t="s">
        <v>350</v>
      </c>
      <c r="AY43" s="43" t="s">
        <v>351</v>
      </c>
      <c r="AZ43" s="43" t="s">
        <v>351</v>
      </c>
      <c r="BA43" s="42" t="s">
        <v>352</v>
      </c>
      <c r="BB43" s="43" t="s">
        <v>351</v>
      </c>
      <c r="BC43" s="42" t="s">
        <v>350</v>
      </c>
      <c r="BD43" s="121" t="s">
        <v>350</v>
      </c>
      <c r="BE43" s="112"/>
      <c r="BF43" s="120" t="s">
        <v>349</v>
      </c>
      <c r="BG43" s="43" t="s">
        <v>349</v>
      </c>
      <c r="BH43" s="121" t="s">
        <v>351</v>
      </c>
      <c r="BI43" s="112"/>
      <c r="BJ43" s="122" t="s">
        <v>352</v>
      </c>
      <c r="BK43" s="43" t="s">
        <v>351</v>
      </c>
      <c r="BL43" s="43" t="s">
        <v>349</v>
      </c>
      <c r="BM43" s="121" t="s">
        <v>349</v>
      </c>
      <c r="BN43" s="112"/>
      <c r="BO43" s="120" t="s">
        <v>351</v>
      </c>
      <c r="BP43" s="43" t="s">
        <v>351</v>
      </c>
      <c r="BQ43" s="42" t="s">
        <v>350</v>
      </c>
      <c r="BR43" s="42" t="s">
        <v>351</v>
      </c>
      <c r="BS43" s="43" t="s">
        <v>351</v>
      </c>
      <c r="BT43" s="48"/>
    </row>
    <row r="44" spans="1:72" ht="25.5" customHeight="1" x14ac:dyDescent="0.25">
      <c r="A44" s="125" t="s">
        <v>399</v>
      </c>
      <c r="B44" s="43" t="s">
        <v>350</v>
      </c>
      <c r="C44" s="116" t="s">
        <v>350</v>
      </c>
      <c r="D44" s="116" t="s">
        <v>350</v>
      </c>
      <c r="E44" s="116" t="s">
        <v>350</v>
      </c>
      <c r="F44" s="116" t="s">
        <v>350</v>
      </c>
      <c r="G44" s="116" t="s">
        <v>350</v>
      </c>
      <c r="H44" s="116" t="s">
        <v>350</v>
      </c>
      <c r="I44" s="116" t="s">
        <v>350</v>
      </c>
      <c r="J44" s="116" t="s">
        <v>350</v>
      </c>
      <c r="K44" s="116" t="s">
        <v>350</v>
      </c>
      <c r="L44" s="116" t="s">
        <v>350</v>
      </c>
      <c r="M44" s="116" t="s">
        <v>350</v>
      </c>
      <c r="N44" s="116" t="s">
        <v>350</v>
      </c>
      <c r="O44" s="116" t="s">
        <v>350</v>
      </c>
      <c r="P44" s="116" t="s">
        <v>350</v>
      </c>
      <c r="Q44" s="116" t="s">
        <v>350</v>
      </c>
      <c r="R44" s="116" t="s">
        <v>350</v>
      </c>
      <c r="S44" s="116" t="s">
        <v>350</v>
      </c>
      <c r="T44" s="116" t="s">
        <v>350</v>
      </c>
      <c r="U44" s="116" t="s">
        <v>350</v>
      </c>
      <c r="V44" s="116" t="s">
        <v>350</v>
      </c>
      <c r="W44" s="116" t="s">
        <v>350</v>
      </c>
      <c r="X44" s="116" t="s">
        <v>350</v>
      </c>
      <c r="Y44" s="116" t="s">
        <v>350</v>
      </c>
      <c r="Z44" s="116" t="s">
        <v>350</v>
      </c>
      <c r="AA44" s="116" t="s">
        <v>350</v>
      </c>
      <c r="AB44" s="116" t="s">
        <v>350</v>
      </c>
      <c r="AC44" s="112"/>
      <c r="AD44" s="120" t="s">
        <v>350</v>
      </c>
      <c r="AE44" s="121" t="s">
        <v>350</v>
      </c>
      <c r="AF44" s="112"/>
      <c r="AG44" s="122" t="s">
        <v>350</v>
      </c>
      <c r="AH44" s="42" t="s">
        <v>351</v>
      </c>
      <c r="AI44" s="42" t="s">
        <v>349</v>
      </c>
      <c r="AJ44" s="42" t="s">
        <v>350</v>
      </c>
      <c r="AK44" s="42" t="s">
        <v>350</v>
      </c>
      <c r="AL44" s="42" t="s">
        <v>350</v>
      </c>
      <c r="AM44" s="42" t="s">
        <v>350</v>
      </c>
      <c r="AN44" s="123" t="s">
        <v>350</v>
      </c>
      <c r="AO44" s="112"/>
      <c r="AP44" s="122" t="s">
        <v>350</v>
      </c>
      <c r="AQ44" s="43" t="s">
        <v>351</v>
      </c>
      <c r="AR44" s="123" t="s">
        <v>349</v>
      </c>
      <c r="AS44" s="123" t="s">
        <v>349</v>
      </c>
      <c r="AT44" s="123" t="s">
        <v>349</v>
      </c>
      <c r="AU44" s="112"/>
      <c r="AV44" s="124" t="s">
        <v>916</v>
      </c>
      <c r="AW44" s="43" t="s">
        <v>350</v>
      </c>
      <c r="AX44" s="43" t="s">
        <v>350</v>
      </c>
      <c r="AY44" s="43" t="s">
        <v>350</v>
      </c>
      <c r="AZ44" s="43" t="s">
        <v>350</v>
      </c>
      <c r="BA44" s="42" t="s">
        <v>350</v>
      </c>
      <c r="BB44" s="43" t="s">
        <v>350</v>
      </c>
      <c r="BC44" s="42" t="s">
        <v>350</v>
      </c>
      <c r="BD44" s="121" t="s">
        <v>350</v>
      </c>
      <c r="BE44" s="112"/>
      <c r="BF44" s="120" t="s">
        <v>350</v>
      </c>
      <c r="BG44" s="43" t="s">
        <v>349</v>
      </c>
      <c r="BH44" s="121" t="s">
        <v>350</v>
      </c>
      <c r="BI44" s="112"/>
      <c r="BJ44" s="122" t="s">
        <v>351</v>
      </c>
      <c r="BK44" s="43" t="s">
        <v>351</v>
      </c>
      <c r="BL44" s="43" t="s">
        <v>349</v>
      </c>
      <c r="BM44" s="121" t="s">
        <v>349</v>
      </c>
      <c r="BN44" s="112"/>
      <c r="BO44" s="120" t="s">
        <v>351</v>
      </c>
      <c r="BP44" s="43" t="s">
        <v>351</v>
      </c>
      <c r="BQ44" s="42" t="s">
        <v>350</v>
      </c>
      <c r="BR44" s="42" t="s">
        <v>350</v>
      </c>
      <c r="BS44" s="43" t="s">
        <v>351</v>
      </c>
      <c r="BT44" s="48"/>
    </row>
    <row r="45" spans="1:72" ht="25.5" customHeight="1" x14ac:dyDescent="0.25">
      <c r="A45" s="125" t="s">
        <v>400</v>
      </c>
      <c r="B45" s="43" t="s">
        <v>350</v>
      </c>
      <c r="C45" s="116" t="s">
        <v>350</v>
      </c>
      <c r="D45" s="116" t="s">
        <v>350</v>
      </c>
      <c r="E45" s="116" t="s">
        <v>350</v>
      </c>
      <c r="F45" s="116" t="s">
        <v>350</v>
      </c>
      <c r="G45" s="116" t="s">
        <v>350</v>
      </c>
      <c r="H45" s="116" t="s">
        <v>350</v>
      </c>
      <c r="I45" s="116" t="s">
        <v>350</v>
      </c>
      <c r="J45" s="116" t="s">
        <v>350</v>
      </c>
      <c r="K45" s="116" t="s">
        <v>350</v>
      </c>
      <c r="L45" s="116" t="s">
        <v>350</v>
      </c>
      <c r="M45" s="116" t="s">
        <v>350</v>
      </c>
      <c r="N45" s="116" t="s">
        <v>350</v>
      </c>
      <c r="O45" s="116" t="s">
        <v>350</v>
      </c>
      <c r="P45" s="116" t="s">
        <v>350</v>
      </c>
      <c r="Q45" s="116" t="s">
        <v>350</v>
      </c>
      <c r="R45" s="116" t="s">
        <v>350</v>
      </c>
      <c r="S45" s="116" t="s">
        <v>350</v>
      </c>
      <c r="T45" s="116" t="s">
        <v>350</v>
      </c>
      <c r="U45" s="116" t="s">
        <v>350</v>
      </c>
      <c r="V45" s="116" t="s">
        <v>350</v>
      </c>
      <c r="W45" s="116" t="s">
        <v>350</v>
      </c>
      <c r="X45" s="116" t="s">
        <v>350</v>
      </c>
      <c r="Y45" s="116" t="s">
        <v>350</v>
      </c>
      <c r="Z45" s="116" t="s">
        <v>350</v>
      </c>
      <c r="AA45" s="116" t="s">
        <v>350</v>
      </c>
      <c r="AB45" s="116" t="s">
        <v>350</v>
      </c>
      <c r="AC45" s="112"/>
      <c r="AD45" s="120" t="s">
        <v>350</v>
      </c>
      <c r="AE45" s="121" t="s">
        <v>350</v>
      </c>
      <c r="AF45" s="112"/>
      <c r="AG45" s="122" t="s">
        <v>350</v>
      </c>
      <c r="AH45" s="42" t="s">
        <v>350</v>
      </c>
      <c r="AI45" s="42" t="s">
        <v>349</v>
      </c>
      <c r="AJ45" s="42" t="s">
        <v>350</v>
      </c>
      <c r="AK45" s="42" t="s">
        <v>350</v>
      </c>
      <c r="AL45" s="42" t="s">
        <v>349</v>
      </c>
      <c r="AM45" s="42" t="s">
        <v>350</v>
      </c>
      <c r="AN45" s="123" t="s">
        <v>350</v>
      </c>
      <c r="AO45" s="112"/>
      <c r="AP45" s="122" t="s">
        <v>350</v>
      </c>
      <c r="AQ45" s="43" t="s">
        <v>349</v>
      </c>
      <c r="AR45" s="42" t="s">
        <v>350</v>
      </c>
      <c r="AS45" s="42" t="s">
        <v>350</v>
      </c>
      <c r="AT45" s="123" t="s">
        <v>349</v>
      </c>
      <c r="AU45" s="112"/>
      <c r="AV45" s="124" t="s">
        <v>916</v>
      </c>
      <c r="AW45" s="43" t="s">
        <v>350</v>
      </c>
      <c r="AX45" s="43" t="s">
        <v>351</v>
      </c>
      <c r="AY45" s="43" t="s">
        <v>350</v>
      </c>
      <c r="AZ45" s="43" t="s">
        <v>350</v>
      </c>
      <c r="BA45" s="42" t="s">
        <v>351</v>
      </c>
      <c r="BB45" s="43" t="s">
        <v>350</v>
      </c>
      <c r="BC45" s="42" t="s">
        <v>351</v>
      </c>
      <c r="BD45" s="121" t="s">
        <v>351</v>
      </c>
      <c r="BE45" s="112"/>
      <c r="BF45" s="120" t="s">
        <v>350</v>
      </c>
      <c r="BG45" s="43" t="s">
        <v>350</v>
      </c>
      <c r="BH45" s="121" t="s">
        <v>349</v>
      </c>
      <c r="BI45" s="112"/>
      <c r="BJ45" s="122" t="s">
        <v>350</v>
      </c>
      <c r="BK45" s="43" t="s">
        <v>350</v>
      </c>
      <c r="BL45" s="43" t="s">
        <v>350</v>
      </c>
      <c r="BM45" s="121" t="s">
        <v>350</v>
      </c>
      <c r="BN45" s="112"/>
      <c r="BO45" s="120" t="s">
        <v>351</v>
      </c>
      <c r="BP45" s="43" t="s">
        <v>351</v>
      </c>
      <c r="BQ45" s="42" t="s">
        <v>350</v>
      </c>
      <c r="BR45" s="42" t="s">
        <v>350</v>
      </c>
      <c r="BS45" s="43" t="s">
        <v>351</v>
      </c>
      <c r="BT45" s="48"/>
    </row>
    <row r="46" spans="1:72" ht="25.5" customHeight="1" x14ac:dyDescent="0.25">
      <c r="A46" s="125" t="s">
        <v>401</v>
      </c>
      <c r="B46" s="43" t="s">
        <v>350</v>
      </c>
      <c r="C46" s="116" t="s">
        <v>350</v>
      </c>
      <c r="D46" s="116" t="s">
        <v>350</v>
      </c>
      <c r="E46" s="116" t="s">
        <v>350</v>
      </c>
      <c r="F46" s="116" t="s">
        <v>350</v>
      </c>
      <c r="G46" s="116" t="s">
        <v>350</v>
      </c>
      <c r="H46" s="116" t="s">
        <v>350</v>
      </c>
      <c r="I46" s="116" t="s">
        <v>350</v>
      </c>
      <c r="J46" s="116" t="s">
        <v>350</v>
      </c>
      <c r="K46" s="116" t="s">
        <v>350</v>
      </c>
      <c r="L46" s="116" t="s">
        <v>350</v>
      </c>
      <c r="M46" s="116" t="s">
        <v>350</v>
      </c>
      <c r="N46" s="116" t="s">
        <v>350</v>
      </c>
      <c r="O46" s="116" t="s">
        <v>350</v>
      </c>
      <c r="P46" s="116" t="s">
        <v>350</v>
      </c>
      <c r="Q46" s="116" t="s">
        <v>350</v>
      </c>
      <c r="R46" s="116" t="s">
        <v>350</v>
      </c>
      <c r="S46" s="116" t="s">
        <v>350</v>
      </c>
      <c r="T46" s="116" t="s">
        <v>350</v>
      </c>
      <c r="U46" s="116" t="s">
        <v>350</v>
      </c>
      <c r="V46" s="116" t="s">
        <v>350</v>
      </c>
      <c r="W46" s="116" t="s">
        <v>350</v>
      </c>
      <c r="X46" s="116" t="s">
        <v>350</v>
      </c>
      <c r="Y46" s="116" t="s">
        <v>350</v>
      </c>
      <c r="Z46" s="116" t="s">
        <v>350</v>
      </c>
      <c r="AA46" s="116" t="s">
        <v>350</v>
      </c>
      <c r="AB46" s="116" t="s">
        <v>350</v>
      </c>
      <c r="AC46" s="112"/>
      <c r="AD46" s="120" t="s">
        <v>350</v>
      </c>
      <c r="AE46" s="121" t="s">
        <v>351</v>
      </c>
      <c r="AF46" s="112"/>
      <c r="AG46" s="122" t="s">
        <v>350</v>
      </c>
      <c r="AH46" s="42" t="s">
        <v>350</v>
      </c>
      <c r="AI46" s="42" t="s">
        <v>352</v>
      </c>
      <c r="AJ46" s="42" t="s">
        <v>350</v>
      </c>
      <c r="AK46" s="42" t="s">
        <v>350</v>
      </c>
      <c r="AL46" s="42" t="s">
        <v>352</v>
      </c>
      <c r="AM46" s="42" t="s">
        <v>350</v>
      </c>
      <c r="AN46" s="123" t="s">
        <v>350</v>
      </c>
      <c r="AO46" s="112"/>
      <c r="AP46" s="122" t="s">
        <v>350</v>
      </c>
      <c r="AQ46" s="43" t="s">
        <v>351</v>
      </c>
      <c r="AR46" s="42" t="s">
        <v>350</v>
      </c>
      <c r="AS46" s="42" t="s">
        <v>350</v>
      </c>
      <c r="AT46" s="123" t="s">
        <v>351</v>
      </c>
      <c r="AU46" s="112"/>
      <c r="AV46" s="124" t="s">
        <v>916</v>
      </c>
      <c r="AW46" s="43" t="s">
        <v>351</v>
      </c>
      <c r="AX46" s="43" t="s">
        <v>351</v>
      </c>
      <c r="AY46" s="43" t="s">
        <v>349</v>
      </c>
      <c r="AZ46" s="43" t="s">
        <v>350</v>
      </c>
      <c r="BA46" s="42" t="s">
        <v>351</v>
      </c>
      <c r="BB46" s="43" t="s">
        <v>349</v>
      </c>
      <c r="BC46" s="42" t="s">
        <v>351</v>
      </c>
      <c r="BD46" s="121" t="s">
        <v>351</v>
      </c>
      <c r="BE46" s="112"/>
      <c r="BF46" s="120" t="s">
        <v>350</v>
      </c>
      <c r="BG46" s="43" t="s">
        <v>350</v>
      </c>
      <c r="BH46" s="121" t="s">
        <v>350</v>
      </c>
      <c r="BI46" s="112"/>
      <c r="BJ46" s="122" t="s">
        <v>350</v>
      </c>
      <c r="BK46" s="43" t="s">
        <v>349</v>
      </c>
      <c r="BL46" s="43" t="s">
        <v>349</v>
      </c>
      <c r="BM46" s="121" t="s">
        <v>349</v>
      </c>
      <c r="BN46" s="112"/>
      <c r="BO46" s="120" t="s">
        <v>351</v>
      </c>
      <c r="BP46" s="43" t="s">
        <v>351</v>
      </c>
      <c r="BQ46" s="42" t="s">
        <v>350</v>
      </c>
      <c r="BR46" s="42" t="s">
        <v>350</v>
      </c>
      <c r="BS46" s="43" t="s">
        <v>351</v>
      </c>
      <c r="BT46" s="48"/>
    </row>
    <row r="47" spans="1:72" ht="25.5" customHeight="1" x14ac:dyDescent="0.25">
      <c r="A47" s="125" t="s">
        <v>402</v>
      </c>
      <c r="B47" s="43" t="s">
        <v>350</v>
      </c>
      <c r="C47" s="116" t="s">
        <v>350</v>
      </c>
      <c r="D47" s="116" t="s">
        <v>350</v>
      </c>
      <c r="E47" s="116" t="s">
        <v>350</v>
      </c>
      <c r="F47" s="116" t="s">
        <v>350</v>
      </c>
      <c r="G47" s="116" t="s">
        <v>350</v>
      </c>
      <c r="H47" s="116" t="s">
        <v>350</v>
      </c>
      <c r="I47" s="116" t="s">
        <v>350</v>
      </c>
      <c r="J47" s="116" t="s">
        <v>350</v>
      </c>
      <c r="K47" s="116" t="s">
        <v>350</v>
      </c>
      <c r="L47" s="116" t="s">
        <v>350</v>
      </c>
      <c r="M47" s="116" t="s">
        <v>350</v>
      </c>
      <c r="N47" s="116" t="s">
        <v>350</v>
      </c>
      <c r="O47" s="116" t="s">
        <v>350</v>
      </c>
      <c r="P47" s="116" t="s">
        <v>350</v>
      </c>
      <c r="Q47" s="116" t="s">
        <v>350</v>
      </c>
      <c r="R47" s="116" t="s">
        <v>350</v>
      </c>
      <c r="S47" s="116" t="s">
        <v>350</v>
      </c>
      <c r="T47" s="116" t="s">
        <v>350</v>
      </c>
      <c r="U47" s="116" t="s">
        <v>350</v>
      </c>
      <c r="V47" s="116" t="s">
        <v>350</v>
      </c>
      <c r="W47" s="116" t="s">
        <v>350</v>
      </c>
      <c r="X47" s="116" t="s">
        <v>350</v>
      </c>
      <c r="Y47" s="116" t="s">
        <v>350</v>
      </c>
      <c r="Z47" s="116" t="s">
        <v>350</v>
      </c>
      <c r="AA47" s="116" t="s">
        <v>350</v>
      </c>
      <c r="AB47" s="116" t="s">
        <v>350</v>
      </c>
      <c r="AC47" s="112"/>
      <c r="AD47" s="120" t="s">
        <v>350</v>
      </c>
      <c r="AE47" s="121" t="s">
        <v>350</v>
      </c>
      <c r="AF47" s="112"/>
      <c r="AG47" s="122" t="s">
        <v>351</v>
      </c>
      <c r="AH47" s="42" t="s">
        <v>351</v>
      </c>
      <c r="AI47" s="42" t="s">
        <v>350</v>
      </c>
      <c r="AJ47" s="42" t="s">
        <v>349</v>
      </c>
      <c r="AK47" s="42" t="s">
        <v>349</v>
      </c>
      <c r="AL47" s="42" t="s">
        <v>351</v>
      </c>
      <c r="AM47" s="42" t="s">
        <v>349</v>
      </c>
      <c r="AN47" s="123" t="s">
        <v>351</v>
      </c>
      <c r="AO47" s="112"/>
      <c r="AP47" s="122" t="s">
        <v>349</v>
      </c>
      <c r="AQ47" s="43" t="s">
        <v>349</v>
      </c>
      <c r="AR47" s="42" t="s">
        <v>349</v>
      </c>
      <c r="AS47" s="42" t="s">
        <v>352</v>
      </c>
      <c r="AT47" s="123" t="s">
        <v>349</v>
      </c>
      <c r="AU47" s="112"/>
      <c r="AV47" s="124" t="s">
        <v>916</v>
      </c>
      <c r="AW47" s="43" t="s">
        <v>350</v>
      </c>
      <c r="AX47" s="43" t="s">
        <v>350</v>
      </c>
      <c r="AY47" s="43" t="s">
        <v>352</v>
      </c>
      <c r="AZ47" s="43" t="s">
        <v>352</v>
      </c>
      <c r="BA47" s="42" t="s">
        <v>352</v>
      </c>
      <c r="BB47" s="43" t="s">
        <v>349</v>
      </c>
      <c r="BC47" s="42" t="s">
        <v>350</v>
      </c>
      <c r="BD47" s="121" t="s">
        <v>351</v>
      </c>
      <c r="BE47" s="112"/>
      <c r="BF47" s="120" t="s">
        <v>349</v>
      </c>
      <c r="BG47" s="43" t="s">
        <v>349</v>
      </c>
      <c r="BH47" s="121" t="s">
        <v>349</v>
      </c>
      <c r="BI47" s="112"/>
      <c r="BJ47" s="122" t="s">
        <v>349</v>
      </c>
      <c r="BK47" s="43" t="s">
        <v>351</v>
      </c>
      <c r="BL47" s="43" t="s">
        <v>349</v>
      </c>
      <c r="BM47" s="121" t="s">
        <v>349</v>
      </c>
      <c r="BN47" s="112"/>
      <c r="BO47" s="120" t="s">
        <v>350</v>
      </c>
      <c r="BP47" s="120" t="s">
        <v>350</v>
      </c>
      <c r="BQ47" s="42" t="s">
        <v>351</v>
      </c>
      <c r="BR47" s="42" t="s">
        <v>351</v>
      </c>
      <c r="BS47" s="43" t="s">
        <v>351</v>
      </c>
      <c r="BT47" s="48"/>
    </row>
    <row r="48" spans="1:72" ht="25.5" customHeight="1" x14ac:dyDescent="0.25">
      <c r="A48" s="125" t="s">
        <v>403</v>
      </c>
      <c r="B48" s="43" t="s">
        <v>350</v>
      </c>
      <c r="C48" s="116" t="s">
        <v>350</v>
      </c>
      <c r="D48" s="116" t="s">
        <v>350</v>
      </c>
      <c r="E48" s="116" t="s">
        <v>350</v>
      </c>
      <c r="F48" s="116" t="s">
        <v>350</v>
      </c>
      <c r="G48" s="116" t="s">
        <v>350</v>
      </c>
      <c r="H48" s="116" t="s">
        <v>350</v>
      </c>
      <c r="I48" s="116" t="s">
        <v>350</v>
      </c>
      <c r="J48" s="116" t="s">
        <v>350</v>
      </c>
      <c r="K48" s="116" t="s">
        <v>350</v>
      </c>
      <c r="L48" s="116" t="s">
        <v>350</v>
      </c>
      <c r="M48" s="116" t="s">
        <v>350</v>
      </c>
      <c r="N48" s="116" t="s">
        <v>350</v>
      </c>
      <c r="O48" s="116" t="s">
        <v>350</v>
      </c>
      <c r="P48" s="116" t="s">
        <v>350</v>
      </c>
      <c r="Q48" s="116" t="s">
        <v>350</v>
      </c>
      <c r="R48" s="116" t="s">
        <v>350</v>
      </c>
      <c r="S48" s="116" t="s">
        <v>350</v>
      </c>
      <c r="T48" s="116" t="s">
        <v>350</v>
      </c>
      <c r="U48" s="116" t="s">
        <v>350</v>
      </c>
      <c r="V48" s="116" t="s">
        <v>350</v>
      </c>
      <c r="W48" s="116" t="s">
        <v>350</v>
      </c>
      <c r="X48" s="116" t="s">
        <v>350</v>
      </c>
      <c r="Y48" s="116" t="s">
        <v>350</v>
      </c>
      <c r="Z48" s="116" t="s">
        <v>350</v>
      </c>
      <c r="AA48" s="116" t="s">
        <v>350</v>
      </c>
      <c r="AB48" s="116" t="s">
        <v>350</v>
      </c>
      <c r="AC48" s="112"/>
      <c r="AD48" s="120" t="s">
        <v>350</v>
      </c>
      <c r="AE48" s="121" t="s">
        <v>350</v>
      </c>
      <c r="AF48" s="112"/>
      <c r="AG48" s="122" t="s">
        <v>351</v>
      </c>
      <c r="AH48" s="42" t="s">
        <v>350</v>
      </c>
      <c r="AI48" s="42" t="s">
        <v>350</v>
      </c>
      <c r="AJ48" s="42" t="s">
        <v>351</v>
      </c>
      <c r="AK48" s="42" t="s">
        <v>350</v>
      </c>
      <c r="AL48" s="42" t="s">
        <v>351</v>
      </c>
      <c r="AM48" s="42" t="s">
        <v>350</v>
      </c>
      <c r="AN48" s="123" t="s">
        <v>350</v>
      </c>
      <c r="AO48" s="112"/>
      <c r="AP48" s="122" t="s">
        <v>350</v>
      </c>
      <c r="AQ48" s="43" t="s">
        <v>351</v>
      </c>
      <c r="AR48" s="42" t="s">
        <v>352</v>
      </c>
      <c r="AS48" s="42" t="s">
        <v>350</v>
      </c>
      <c r="AT48" s="123" t="s">
        <v>350</v>
      </c>
      <c r="AU48" s="112"/>
      <c r="AV48" s="124" t="s">
        <v>916</v>
      </c>
      <c r="AW48" s="43" t="s">
        <v>351</v>
      </c>
      <c r="AX48" s="43" t="s">
        <v>351</v>
      </c>
      <c r="AY48" s="43" t="s">
        <v>351</v>
      </c>
      <c r="AZ48" s="43" t="s">
        <v>351</v>
      </c>
      <c r="BA48" s="42" t="s">
        <v>352</v>
      </c>
      <c r="BB48" s="43" t="s">
        <v>351</v>
      </c>
      <c r="BC48" s="42" t="s">
        <v>350</v>
      </c>
      <c r="BD48" s="121" t="s">
        <v>351</v>
      </c>
      <c r="BE48" s="112"/>
      <c r="BF48" s="120" t="s">
        <v>349</v>
      </c>
      <c r="BG48" s="43" t="s">
        <v>351</v>
      </c>
      <c r="BH48" s="121" t="s">
        <v>351</v>
      </c>
      <c r="BI48" s="112"/>
      <c r="BJ48" s="122" t="s">
        <v>351</v>
      </c>
      <c r="BK48" s="43" t="s">
        <v>351</v>
      </c>
      <c r="BL48" s="43" t="s">
        <v>351</v>
      </c>
      <c r="BM48" s="121" t="s">
        <v>351</v>
      </c>
      <c r="BN48" s="112"/>
      <c r="BO48" s="120" t="s">
        <v>351</v>
      </c>
      <c r="BP48" s="43" t="s">
        <v>351</v>
      </c>
      <c r="BQ48" s="42" t="s">
        <v>350</v>
      </c>
      <c r="BR48" s="42" t="s">
        <v>350</v>
      </c>
      <c r="BS48" s="43" t="s">
        <v>351</v>
      </c>
      <c r="BT48" s="48"/>
    </row>
    <row r="49" spans="1:72" ht="25.5" customHeight="1" x14ac:dyDescent="0.25">
      <c r="A49" s="125" t="s">
        <v>404</v>
      </c>
      <c r="B49" s="43" t="s">
        <v>351</v>
      </c>
      <c r="C49" s="116" t="s">
        <v>351</v>
      </c>
      <c r="D49" s="116" t="s">
        <v>351</v>
      </c>
      <c r="E49" s="116" t="s">
        <v>351</v>
      </c>
      <c r="F49" s="116" t="s">
        <v>351</v>
      </c>
      <c r="G49" s="116" t="s">
        <v>351</v>
      </c>
      <c r="H49" s="116" t="s">
        <v>351</v>
      </c>
      <c r="I49" s="116" t="s">
        <v>351</v>
      </c>
      <c r="J49" s="116" t="s">
        <v>351</v>
      </c>
      <c r="K49" s="116" t="s">
        <v>351</v>
      </c>
      <c r="L49" s="116" t="s">
        <v>351</v>
      </c>
      <c r="M49" s="116" t="s">
        <v>351</v>
      </c>
      <c r="N49" s="116" t="s">
        <v>351</v>
      </c>
      <c r="O49" s="116" t="s">
        <v>351</v>
      </c>
      <c r="P49" s="116" t="s">
        <v>351</v>
      </c>
      <c r="Q49" s="116" t="s">
        <v>351</v>
      </c>
      <c r="R49" s="116" t="s">
        <v>351</v>
      </c>
      <c r="S49" s="116" t="s">
        <v>350</v>
      </c>
      <c r="T49" s="116" t="s">
        <v>351</v>
      </c>
      <c r="U49" s="116" t="s">
        <v>351</v>
      </c>
      <c r="V49" s="116" t="s">
        <v>351</v>
      </c>
      <c r="W49" s="116" t="s">
        <v>350</v>
      </c>
      <c r="X49" s="116" t="s">
        <v>351</v>
      </c>
      <c r="Y49" s="116" t="s">
        <v>351</v>
      </c>
      <c r="Z49" s="116" t="s">
        <v>351</v>
      </c>
      <c r="AA49" s="116" t="s">
        <v>351</v>
      </c>
      <c r="AB49" s="116" t="s">
        <v>350</v>
      </c>
      <c r="AC49" s="112"/>
      <c r="AD49" s="120" t="s">
        <v>350</v>
      </c>
      <c r="AE49" s="121" t="s">
        <v>350</v>
      </c>
      <c r="AF49" s="112"/>
      <c r="AG49" s="121" t="s">
        <v>350</v>
      </c>
      <c r="AH49" s="42" t="s">
        <v>350</v>
      </c>
      <c r="AI49" s="42" t="s">
        <v>350</v>
      </c>
      <c r="AJ49" s="42" t="s">
        <v>352</v>
      </c>
      <c r="AK49" s="42" t="s">
        <v>350</v>
      </c>
      <c r="AL49" s="42" t="s">
        <v>352</v>
      </c>
      <c r="AM49" s="42" t="s">
        <v>350</v>
      </c>
      <c r="AN49" s="123" t="s">
        <v>350</v>
      </c>
      <c r="AO49" s="112"/>
      <c r="AP49" s="122" t="s">
        <v>350</v>
      </c>
      <c r="AQ49" s="43" t="s">
        <v>350</v>
      </c>
      <c r="AR49" s="42" t="s">
        <v>350</v>
      </c>
      <c r="AS49" s="42" t="s">
        <v>350</v>
      </c>
      <c r="AT49" s="123" t="s">
        <v>350</v>
      </c>
      <c r="AU49" s="112"/>
      <c r="AV49" s="124" t="s">
        <v>916</v>
      </c>
      <c r="AW49" s="43" t="s">
        <v>351</v>
      </c>
      <c r="AX49" s="43" t="s">
        <v>351</v>
      </c>
      <c r="AY49" s="43" t="s">
        <v>350</v>
      </c>
      <c r="AZ49" s="43" t="s">
        <v>350</v>
      </c>
      <c r="BA49" s="42" t="s">
        <v>350</v>
      </c>
      <c r="BB49" s="43" t="s">
        <v>349</v>
      </c>
      <c r="BC49" s="121" t="s">
        <v>351</v>
      </c>
      <c r="BD49" s="121" t="s">
        <v>351</v>
      </c>
      <c r="BE49" s="112"/>
      <c r="BF49" s="120" t="s">
        <v>350</v>
      </c>
      <c r="BG49" s="43" t="s">
        <v>350</v>
      </c>
      <c r="BH49" s="121" t="s">
        <v>350</v>
      </c>
      <c r="BI49" s="112"/>
      <c r="BJ49" s="122" t="s">
        <v>350</v>
      </c>
      <c r="BK49" s="43" t="s">
        <v>350</v>
      </c>
      <c r="BL49" s="43" t="s">
        <v>350</v>
      </c>
      <c r="BM49" s="121" t="s">
        <v>350</v>
      </c>
      <c r="BN49" s="112"/>
      <c r="BO49" s="120" t="s">
        <v>350</v>
      </c>
      <c r="BP49" s="43" t="s">
        <v>351</v>
      </c>
      <c r="BQ49" s="42" t="s">
        <v>350</v>
      </c>
      <c r="BR49" s="42" t="s">
        <v>350</v>
      </c>
      <c r="BS49" s="43" t="s">
        <v>351</v>
      </c>
      <c r="BT49" s="48"/>
    </row>
    <row r="50" spans="1:72" ht="25.5" customHeight="1" x14ac:dyDescent="0.25">
      <c r="A50" s="125" t="s">
        <v>405</v>
      </c>
      <c r="B50" s="43" t="s">
        <v>350</v>
      </c>
      <c r="C50" s="116" t="s">
        <v>350</v>
      </c>
      <c r="D50" s="116" t="s">
        <v>350</v>
      </c>
      <c r="E50" s="116" t="s">
        <v>350</v>
      </c>
      <c r="F50" s="116" t="s">
        <v>350</v>
      </c>
      <c r="G50" s="116" t="s">
        <v>350</v>
      </c>
      <c r="H50" s="116" t="s">
        <v>350</v>
      </c>
      <c r="I50" s="116" t="s">
        <v>350</v>
      </c>
      <c r="J50" s="116" t="s">
        <v>350</v>
      </c>
      <c r="K50" s="116" t="s">
        <v>350</v>
      </c>
      <c r="L50" s="116" t="s">
        <v>350</v>
      </c>
      <c r="M50" s="116" t="s">
        <v>350</v>
      </c>
      <c r="N50" s="116" t="s">
        <v>350</v>
      </c>
      <c r="O50" s="116" t="s">
        <v>350</v>
      </c>
      <c r="P50" s="116" t="s">
        <v>350</v>
      </c>
      <c r="Q50" s="116" t="s">
        <v>350</v>
      </c>
      <c r="R50" s="116" t="s">
        <v>350</v>
      </c>
      <c r="S50" s="116" t="s">
        <v>350</v>
      </c>
      <c r="T50" s="116" t="s">
        <v>350</v>
      </c>
      <c r="U50" s="116" t="s">
        <v>350</v>
      </c>
      <c r="V50" s="116" t="s">
        <v>350</v>
      </c>
      <c r="W50" s="116" t="s">
        <v>350</v>
      </c>
      <c r="X50" s="116" t="s">
        <v>350</v>
      </c>
      <c r="Y50" s="116" t="s">
        <v>350</v>
      </c>
      <c r="Z50" s="116" t="s">
        <v>350</v>
      </c>
      <c r="AA50" s="116" t="s">
        <v>350</v>
      </c>
      <c r="AB50" s="116" t="s">
        <v>350</v>
      </c>
      <c r="AC50" s="112"/>
      <c r="AD50" s="120" t="s">
        <v>350</v>
      </c>
      <c r="AE50" s="121" t="s">
        <v>350</v>
      </c>
      <c r="AF50" s="112"/>
      <c r="AG50" s="121" t="s">
        <v>350</v>
      </c>
      <c r="AH50" s="42" t="s">
        <v>350</v>
      </c>
      <c r="AI50" s="42" t="s">
        <v>351</v>
      </c>
      <c r="AJ50" s="42" t="s">
        <v>350</v>
      </c>
      <c r="AK50" s="42" t="s">
        <v>350</v>
      </c>
      <c r="AL50" s="42" t="s">
        <v>352</v>
      </c>
      <c r="AM50" s="42" t="s">
        <v>350</v>
      </c>
      <c r="AN50" s="123" t="s">
        <v>350</v>
      </c>
      <c r="AO50" s="112"/>
      <c r="AP50" s="122" t="s">
        <v>350</v>
      </c>
      <c r="AQ50" s="43" t="s">
        <v>349</v>
      </c>
      <c r="AR50" s="42" t="s">
        <v>350</v>
      </c>
      <c r="AS50" s="42" t="s">
        <v>350</v>
      </c>
      <c r="AT50" s="123" t="s">
        <v>349</v>
      </c>
      <c r="AU50" s="112"/>
      <c r="AV50" s="124" t="s">
        <v>916</v>
      </c>
      <c r="AW50" s="43" t="s">
        <v>350</v>
      </c>
      <c r="AX50" s="43" t="s">
        <v>350</v>
      </c>
      <c r="AY50" s="43" t="s">
        <v>350</v>
      </c>
      <c r="AZ50" s="43" t="s">
        <v>350</v>
      </c>
      <c r="BA50" s="42" t="s">
        <v>350</v>
      </c>
      <c r="BB50" s="43" t="s">
        <v>350</v>
      </c>
      <c r="BC50" s="42" t="s">
        <v>350</v>
      </c>
      <c r="BD50" s="121" t="s">
        <v>351</v>
      </c>
      <c r="BE50" s="112"/>
      <c r="BF50" s="120" t="s">
        <v>350</v>
      </c>
      <c r="BG50" s="43" t="s">
        <v>350</v>
      </c>
      <c r="BH50" s="121" t="s">
        <v>350</v>
      </c>
      <c r="BI50" s="112"/>
      <c r="BJ50" s="122" t="s">
        <v>350</v>
      </c>
      <c r="BK50" s="43" t="s">
        <v>352</v>
      </c>
      <c r="BL50" s="43" t="s">
        <v>350</v>
      </c>
      <c r="BM50" s="121" t="s">
        <v>352</v>
      </c>
      <c r="BN50" s="112"/>
      <c r="BO50" s="120" t="s">
        <v>350</v>
      </c>
      <c r="BP50" s="43" t="s">
        <v>351</v>
      </c>
      <c r="BQ50" s="42" t="s">
        <v>350</v>
      </c>
      <c r="BR50" s="42" t="s">
        <v>350</v>
      </c>
      <c r="BS50" s="43" t="s">
        <v>350</v>
      </c>
      <c r="BT50" s="48"/>
    </row>
    <row r="51" spans="1:72" ht="25.5" customHeight="1" x14ac:dyDescent="0.25">
      <c r="A51" s="125" t="s">
        <v>406</v>
      </c>
      <c r="B51" s="43" t="s">
        <v>350</v>
      </c>
      <c r="C51" s="116" t="s">
        <v>350</v>
      </c>
      <c r="D51" s="116" t="s">
        <v>350</v>
      </c>
      <c r="E51" s="116" t="s">
        <v>350</v>
      </c>
      <c r="F51" s="116" t="s">
        <v>350</v>
      </c>
      <c r="G51" s="116" t="s">
        <v>350</v>
      </c>
      <c r="H51" s="116" t="s">
        <v>350</v>
      </c>
      <c r="I51" s="116" t="s">
        <v>350</v>
      </c>
      <c r="J51" s="116" t="s">
        <v>350</v>
      </c>
      <c r="K51" s="116" t="s">
        <v>350</v>
      </c>
      <c r="L51" s="116" t="s">
        <v>350</v>
      </c>
      <c r="M51" s="116" t="s">
        <v>350</v>
      </c>
      <c r="N51" s="116" t="s">
        <v>350</v>
      </c>
      <c r="O51" s="116" t="s">
        <v>350</v>
      </c>
      <c r="P51" s="116" t="s">
        <v>350</v>
      </c>
      <c r="Q51" s="116" t="s">
        <v>350</v>
      </c>
      <c r="R51" s="116" t="s">
        <v>350</v>
      </c>
      <c r="S51" s="116" t="s">
        <v>350</v>
      </c>
      <c r="T51" s="116" t="s">
        <v>350</v>
      </c>
      <c r="U51" s="116" t="s">
        <v>350</v>
      </c>
      <c r="V51" s="116" t="s">
        <v>350</v>
      </c>
      <c r="W51" s="116" t="s">
        <v>350</v>
      </c>
      <c r="X51" s="116" t="s">
        <v>350</v>
      </c>
      <c r="Y51" s="116" t="s">
        <v>350</v>
      </c>
      <c r="Z51" s="116" t="s">
        <v>350</v>
      </c>
      <c r="AA51" s="116" t="s">
        <v>350</v>
      </c>
      <c r="AB51" s="116" t="s">
        <v>350</v>
      </c>
      <c r="AC51" s="112"/>
      <c r="AD51" s="120" t="s">
        <v>350</v>
      </c>
      <c r="AE51" s="121" t="s">
        <v>350</v>
      </c>
      <c r="AF51" s="112"/>
      <c r="AG51" s="122" t="s">
        <v>350</v>
      </c>
      <c r="AH51" s="42" t="s">
        <v>350</v>
      </c>
      <c r="AI51" s="42" t="s">
        <v>350</v>
      </c>
      <c r="AJ51" s="42" t="s">
        <v>350</v>
      </c>
      <c r="AK51" s="42" t="s">
        <v>350</v>
      </c>
      <c r="AL51" s="42" t="s">
        <v>349</v>
      </c>
      <c r="AM51" s="42" t="s">
        <v>350</v>
      </c>
      <c r="AN51" s="123" t="s">
        <v>351</v>
      </c>
      <c r="AO51" s="112"/>
      <c r="AP51" s="122" t="s">
        <v>350</v>
      </c>
      <c r="AQ51" s="43" t="s">
        <v>351</v>
      </c>
      <c r="AR51" s="42" t="s">
        <v>349</v>
      </c>
      <c r="AS51" s="42" t="s">
        <v>350</v>
      </c>
      <c r="AT51" s="123" t="s">
        <v>350</v>
      </c>
      <c r="AU51" s="112"/>
      <c r="AV51" s="124" t="s">
        <v>916</v>
      </c>
      <c r="AW51" s="43" t="s">
        <v>350</v>
      </c>
      <c r="AX51" s="43" t="s">
        <v>350</v>
      </c>
      <c r="AY51" s="43" t="s">
        <v>349</v>
      </c>
      <c r="AZ51" s="43" t="s">
        <v>351</v>
      </c>
      <c r="BA51" s="42" t="s">
        <v>351</v>
      </c>
      <c r="BB51" s="43" t="s">
        <v>350</v>
      </c>
      <c r="BC51" s="42" t="s">
        <v>350</v>
      </c>
      <c r="BD51" s="121" t="s">
        <v>350</v>
      </c>
      <c r="BE51" s="112"/>
      <c r="BF51" s="120" t="s">
        <v>350</v>
      </c>
      <c r="BG51" s="43" t="s">
        <v>352</v>
      </c>
      <c r="BH51" s="121" t="s">
        <v>350</v>
      </c>
      <c r="BI51" s="112"/>
      <c r="BJ51" s="122" t="s">
        <v>351</v>
      </c>
      <c r="BK51" s="43" t="s">
        <v>351</v>
      </c>
      <c r="BL51" s="43" t="s">
        <v>351</v>
      </c>
      <c r="BM51" s="121" t="s">
        <v>351</v>
      </c>
      <c r="BN51" s="112"/>
      <c r="BO51" s="120" t="s">
        <v>351</v>
      </c>
      <c r="BP51" s="43" t="s">
        <v>351</v>
      </c>
      <c r="BQ51" s="42" t="s">
        <v>350</v>
      </c>
      <c r="BR51" s="42" t="s">
        <v>351</v>
      </c>
      <c r="BS51" s="43" t="s">
        <v>351</v>
      </c>
      <c r="BT51" s="48"/>
    </row>
    <row r="52" spans="1:72" ht="25.5" customHeight="1" x14ac:dyDescent="0.25">
      <c r="A52" s="125" t="s">
        <v>407</v>
      </c>
      <c r="B52" s="43" t="s">
        <v>350</v>
      </c>
      <c r="C52" s="116" t="s">
        <v>350</v>
      </c>
      <c r="D52" s="116" t="s">
        <v>350</v>
      </c>
      <c r="E52" s="116" t="s">
        <v>350</v>
      </c>
      <c r="F52" s="116" t="s">
        <v>350</v>
      </c>
      <c r="G52" s="116" t="s">
        <v>350</v>
      </c>
      <c r="H52" s="116" t="s">
        <v>350</v>
      </c>
      <c r="I52" s="116" t="s">
        <v>350</v>
      </c>
      <c r="J52" s="116" t="s">
        <v>350</v>
      </c>
      <c r="K52" s="116" t="s">
        <v>350</v>
      </c>
      <c r="L52" s="116" t="s">
        <v>350</v>
      </c>
      <c r="M52" s="116" t="s">
        <v>350</v>
      </c>
      <c r="N52" s="116" t="s">
        <v>350</v>
      </c>
      <c r="O52" s="116" t="s">
        <v>350</v>
      </c>
      <c r="P52" s="116" t="s">
        <v>350</v>
      </c>
      <c r="Q52" s="116" t="s">
        <v>350</v>
      </c>
      <c r="R52" s="116" t="s">
        <v>350</v>
      </c>
      <c r="S52" s="116" t="s">
        <v>350</v>
      </c>
      <c r="T52" s="116" t="s">
        <v>350</v>
      </c>
      <c r="U52" s="116" t="s">
        <v>350</v>
      </c>
      <c r="V52" s="116" t="s">
        <v>350</v>
      </c>
      <c r="W52" s="116" t="s">
        <v>350</v>
      </c>
      <c r="X52" s="116" t="s">
        <v>350</v>
      </c>
      <c r="Y52" s="116" t="s">
        <v>350</v>
      </c>
      <c r="Z52" s="116" t="s">
        <v>350</v>
      </c>
      <c r="AA52" s="116" t="s">
        <v>350</v>
      </c>
      <c r="AB52" s="116" t="s">
        <v>350</v>
      </c>
      <c r="AC52" s="112"/>
      <c r="AD52" s="120" t="s">
        <v>350</v>
      </c>
      <c r="AE52" s="121" t="s">
        <v>350</v>
      </c>
      <c r="AF52" s="112"/>
      <c r="AG52" s="122" t="s">
        <v>350</v>
      </c>
      <c r="AH52" s="42" t="s">
        <v>350</v>
      </c>
      <c r="AI52" s="42" t="s">
        <v>350</v>
      </c>
      <c r="AJ52" s="42" t="s">
        <v>350</v>
      </c>
      <c r="AK52" s="42" t="s">
        <v>350</v>
      </c>
      <c r="AL52" s="42" t="s">
        <v>350</v>
      </c>
      <c r="AM52" s="42" t="s">
        <v>350</v>
      </c>
      <c r="AN52" s="123" t="s">
        <v>350</v>
      </c>
      <c r="AO52" s="112"/>
      <c r="AP52" s="122" t="s">
        <v>350</v>
      </c>
      <c r="AQ52" s="43" t="s">
        <v>351</v>
      </c>
      <c r="AR52" s="42" t="s">
        <v>350</v>
      </c>
      <c r="AS52" s="42" t="s">
        <v>350</v>
      </c>
      <c r="AT52" s="123" t="s">
        <v>351</v>
      </c>
      <c r="AU52" s="112"/>
      <c r="AV52" s="124" t="s">
        <v>917</v>
      </c>
      <c r="AW52" s="43" t="s">
        <v>350</v>
      </c>
      <c r="AX52" s="43" t="s">
        <v>350</v>
      </c>
      <c r="AY52" s="43" t="s">
        <v>350</v>
      </c>
      <c r="AZ52" s="43" t="s">
        <v>350</v>
      </c>
      <c r="BA52" s="42" t="s">
        <v>350</v>
      </c>
      <c r="BB52" s="43" t="s">
        <v>350</v>
      </c>
      <c r="BC52" s="42" t="s">
        <v>350</v>
      </c>
      <c r="BD52" s="121" t="s">
        <v>350</v>
      </c>
      <c r="BE52" s="112"/>
      <c r="BF52" s="120" t="s">
        <v>350</v>
      </c>
      <c r="BG52" s="43" t="s">
        <v>350</v>
      </c>
      <c r="BH52" s="121" t="s">
        <v>350</v>
      </c>
      <c r="BI52" s="112"/>
      <c r="BJ52" s="122" t="s">
        <v>351</v>
      </c>
      <c r="BK52" s="43" t="s">
        <v>351</v>
      </c>
      <c r="BL52" s="43" t="s">
        <v>350</v>
      </c>
      <c r="BM52" s="121" t="s">
        <v>351</v>
      </c>
      <c r="BN52" s="112"/>
      <c r="BO52" s="120" t="s">
        <v>351</v>
      </c>
      <c r="BP52" s="43" t="s">
        <v>351</v>
      </c>
      <c r="BQ52" s="42" t="s">
        <v>350</v>
      </c>
      <c r="BR52" s="42" t="s">
        <v>351</v>
      </c>
      <c r="BS52" s="43" t="s">
        <v>351</v>
      </c>
      <c r="BT52" s="48"/>
    </row>
    <row r="53" spans="1:72" ht="25.5" customHeight="1" x14ac:dyDescent="0.25">
      <c r="A53" s="125" t="s">
        <v>408</v>
      </c>
      <c r="B53" s="43" t="s">
        <v>351</v>
      </c>
      <c r="C53" s="116" t="s">
        <v>351</v>
      </c>
      <c r="D53" s="116" t="s">
        <v>351</v>
      </c>
      <c r="E53" s="116" t="s">
        <v>351</v>
      </c>
      <c r="F53" s="116" t="s">
        <v>351</v>
      </c>
      <c r="G53" s="116" t="s">
        <v>351</v>
      </c>
      <c r="H53" s="116" t="s">
        <v>351</v>
      </c>
      <c r="I53" s="116" t="s">
        <v>351</v>
      </c>
      <c r="J53" s="116" t="s">
        <v>351</v>
      </c>
      <c r="K53" s="116" t="s">
        <v>351</v>
      </c>
      <c r="L53" s="116" t="s">
        <v>351</v>
      </c>
      <c r="M53" s="116" t="s">
        <v>351</v>
      </c>
      <c r="N53" s="116" t="s">
        <v>351</v>
      </c>
      <c r="O53" s="116" t="s">
        <v>351</v>
      </c>
      <c r="P53" s="116" t="s">
        <v>351</v>
      </c>
      <c r="Q53" s="116" t="s">
        <v>351</v>
      </c>
      <c r="R53" s="116" t="s">
        <v>350</v>
      </c>
      <c r="S53" s="116" t="s">
        <v>351</v>
      </c>
      <c r="T53" s="116" t="s">
        <v>351</v>
      </c>
      <c r="U53" s="116" t="s">
        <v>351</v>
      </c>
      <c r="V53" s="116" t="s">
        <v>351</v>
      </c>
      <c r="W53" s="116" t="s">
        <v>351</v>
      </c>
      <c r="X53" s="116" t="s">
        <v>351</v>
      </c>
      <c r="Y53" s="116" t="s">
        <v>351</v>
      </c>
      <c r="Z53" s="116" t="s">
        <v>351</v>
      </c>
      <c r="AA53" s="116" t="s">
        <v>351</v>
      </c>
      <c r="AB53" s="116" t="s">
        <v>351</v>
      </c>
      <c r="AC53" s="112"/>
      <c r="AD53" s="120" t="s">
        <v>350</v>
      </c>
      <c r="AE53" s="121" t="s">
        <v>350</v>
      </c>
      <c r="AF53" s="112"/>
      <c r="AG53" s="122" t="s">
        <v>351</v>
      </c>
      <c r="AH53" s="42" t="s">
        <v>350</v>
      </c>
      <c r="AI53" s="42" t="s">
        <v>351</v>
      </c>
      <c r="AJ53" s="42" t="s">
        <v>349</v>
      </c>
      <c r="AK53" s="42" t="s">
        <v>349</v>
      </c>
      <c r="AL53" s="42" t="s">
        <v>349</v>
      </c>
      <c r="AM53" s="42" t="s">
        <v>349</v>
      </c>
      <c r="AN53" s="123" t="s">
        <v>349</v>
      </c>
      <c r="AO53" s="112"/>
      <c r="AP53" s="122" t="s">
        <v>351</v>
      </c>
      <c r="AQ53" s="43" t="s">
        <v>351</v>
      </c>
      <c r="AR53" s="42" t="s">
        <v>351</v>
      </c>
      <c r="AS53" s="42" t="s">
        <v>350</v>
      </c>
      <c r="AT53" s="123" t="s">
        <v>349</v>
      </c>
      <c r="AU53" s="112"/>
      <c r="AV53" s="124" t="s">
        <v>918</v>
      </c>
      <c r="AW53" s="43" t="s">
        <v>351</v>
      </c>
      <c r="AX53" s="43" t="s">
        <v>350</v>
      </c>
      <c r="AY53" s="43" t="s">
        <v>351</v>
      </c>
      <c r="AZ53" s="43" t="s">
        <v>351</v>
      </c>
      <c r="BA53" s="42" t="s">
        <v>350</v>
      </c>
      <c r="BB53" s="43" t="s">
        <v>351</v>
      </c>
      <c r="BC53" s="42" t="s">
        <v>350</v>
      </c>
      <c r="BD53" s="121" t="s">
        <v>351</v>
      </c>
      <c r="BE53" s="112"/>
      <c r="BF53" s="120" t="s">
        <v>349</v>
      </c>
      <c r="BG53" s="43" t="s">
        <v>351</v>
      </c>
      <c r="BH53" s="121" t="s">
        <v>351</v>
      </c>
      <c r="BI53" s="112"/>
      <c r="BJ53" s="122" t="s">
        <v>351</v>
      </c>
      <c r="BK53" s="43" t="s">
        <v>351</v>
      </c>
      <c r="BL53" s="43" t="s">
        <v>351</v>
      </c>
      <c r="BM53" s="121" t="s">
        <v>351</v>
      </c>
      <c r="BN53" s="112"/>
      <c r="BO53" s="120" t="s">
        <v>351</v>
      </c>
      <c r="BP53" s="43" t="s">
        <v>351</v>
      </c>
      <c r="BQ53" s="42" t="s">
        <v>350</v>
      </c>
      <c r="BR53" s="42" t="s">
        <v>351</v>
      </c>
      <c r="BS53" s="43" t="s">
        <v>351</v>
      </c>
      <c r="BT53" s="48"/>
    </row>
    <row r="54" spans="1:72" ht="25.5" customHeight="1" x14ac:dyDescent="0.25">
      <c r="A54" s="125" t="s">
        <v>409</v>
      </c>
      <c r="B54" s="43" t="s">
        <v>350</v>
      </c>
      <c r="C54" s="116" t="s">
        <v>350</v>
      </c>
      <c r="D54" s="116" t="s">
        <v>350</v>
      </c>
      <c r="E54" s="116" t="s">
        <v>350</v>
      </c>
      <c r="F54" s="116" t="s">
        <v>350</v>
      </c>
      <c r="G54" s="116" t="s">
        <v>350</v>
      </c>
      <c r="H54" s="116" t="s">
        <v>350</v>
      </c>
      <c r="I54" s="116" t="s">
        <v>350</v>
      </c>
      <c r="J54" s="116" t="s">
        <v>350</v>
      </c>
      <c r="K54" s="116" t="s">
        <v>350</v>
      </c>
      <c r="L54" s="116" t="s">
        <v>350</v>
      </c>
      <c r="M54" s="116" t="s">
        <v>350</v>
      </c>
      <c r="N54" s="116" t="s">
        <v>350</v>
      </c>
      <c r="O54" s="116" t="s">
        <v>350</v>
      </c>
      <c r="P54" s="116" t="s">
        <v>350</v>
      </c>
      <c r="Q54" s="116" t="s">
        <v>350</v>
      </c>
      <c r="R54" s="116" t="s">
        <v>350</v>
      </c>
      <c r="S54" s="116" t="s">
        <v>350</v>
      </c>
      <c r="T54" s="116" t="s">
        <v>350</v>
      </c>
      <c r="U54" s="116" t="s">
        <v>350</v>
      </c>
      <c r="V54" s="116" t="s">
        <v>350</v>
      </c>
      <c r="W54" s="116" t="s">
        <v>350</v>
      </c>
      <c r="X54" s="116" t="s">
        <v>350</v>
      </c>
      <c r="Y54" s="116" t="s">
        <v>350</v>
      </c>
      <c r="Z54" s="116" t="s">
        <v>350</v>
      </c>
      <c r="AA54" s="116" t="s">
        <v>350</v>
      </c>
      <c r="AB54" s="116" t="s">
        <v>350</v>
      </c>
      <c r="AC54" s="112"/>
      <c r="AD54" s="120" t="s">
        <v>350</v>
      </c>
      <c r="AE54" s="121" t="s">
        <v>350</v>
      </c>
      <c r="AF54" s="112"/>
      <c r="AG54" s="122" t="s">
        <v>350</v>
      </c>
      <c r="AH54" s="42" t="s">
        <v>350</v>
      </c>
      <c r="AI54" s="42" t="s">
        <v>350</v>
      </c>
      <c r="AJ54" s="42" t="s">
        <v>350</v>
      </c>
      <c r="AK54" s="42" t="s">
        <v>350</v>
      </c>
      <c r="AL54" s="42" t="s">
        <v>352</v>
      </c>
      <c r="AM54" s="42" t="s">
        <v>350</v>
      </c>
      <c r="AN54" s="123" t="s">
        <v>350</v>
      </c>
      <c r="AO54" s="112"/>
      <c r="AP54" s="122" t="s">
        <v>350</v>
      </c>
      <c r="AQ54" s="43" t="s">
        <v>350</v>
      </c>
      <c r="AR54" s="42" t="s">
        <v>350</v>
      </c>
      <c r="AS54" s="42" t="s">
        <v>350</v>
      </c>
      <c r="AT54" s="123" t="s">
        <v>349</v>
      </c>
      <c r="AU54" s="112"/>
      <c r="AV54" s="124" t="s">
        <v>916</v>
      </c>
      <c r="AW54" s="43" t="s">
        <v>350</v>
      </c>
      <c r="AX54" s="43" t="s">
        <v>351</v>
      </c>
      <c r="AY54" s="43" t="s">
        <v>349</v>
      </c>
      <c r="AZ54" s="43" t="s">
        <v>350</v>
      </c>
      <c r="BA54" s="42" t="s">
        <v>351</v>
      </c>
      <c r="BB54" s="43" t="s">
        <v>350</v>
      </c>
      <c r="BC54" s="42" t="s">
        <v>351</v>
      </c>
      <c r="BD54" s="121" t="s">
        <v>351</v>
      </c>
      <c r="BE54" s="112"/>
      <c r="BF54" s="120" t="s">
        <v>350</v>
      </c>
      <c r="BG54" s="43" t="s">
        <v>350</v>
      </c>
      <c r="BH54" s="121" t="s">
        <v>350</v>
      </c>
      <c r="BI54" s="112"/>
      <c r="BJ54" s="122" t="s">
        <v>350</v>
      </c>
      <c r="BK54" s="43" t="s">
        <v>350</v>
      </c>
      <c r="BL54" s="43" t="s">
        <v>350</v>
      </c>
      <c r="BM54" s="121" t="s">
        <v>350</v>
      </c>
      <c r="BN54" s="112"/>
      <c r="BO54" s="120" t="s">
        <v>351</v>
      </c>
      <c r="BP54" s="43" t="s">
        <v>351</v>
      </c>
      <c r="BQ54" s="42" t="s">
        <v>350</v>
      </c>
      <c r="BR54" s="42" t="s">
        <v>350</v>
      </c>
      <c r="BS54" s="43" t="s">
        <v>351</v>
      </c>
      <c r="BT54" s="48"/>
    </row>
    <row r="55" spans="1:72" ht="25.5" customHeight="1" x14ac:dyDescent="0.25">
      <c r="A55" s="125" t="s">
        <v>410</v>
      </c>
      <c r="B55" s="43" t="s">
        <v>350</v>
      </c>
      <c r="C55" s="116" t="s">
        <v>350</v>
      </c>
      <c r="D55" s="116" t="s">
        <v>350</v>
      </c>
      <c r="E55" s="116" t="s">
        <v>350</v>
      </c>
      <c r="F55" s="116" t="s">
        <v>350</v>
      </c>
      <c r="G55" s="116" t="s">
        <v>350</v>
      </c>
      <c r="H55" s="116" t="s">
        <v>350</v>
      </c>
      <c r="I55" s="116" t="s">
        <v>350</v>
      </c>
      <c r="J55" s="116" t="s">
        <v>350</v>
      </c>
      <c r="K55" s="116" t="s">
        <v>350</v>
      </c>
      <c r="L55" s="116" t="s">
        <v>350</v>
      </c>
      <c r="M55" s="116" t="s">
        <v>350</v>
      </c>
      <c r="N55" s="116" t="s">
        <v>350</v>
      </c>
      <c r="O55" s="116" t="s">
        <v>350</v>
      </c>
      <c r="P55" s="116" t="s">
        <v>350</v>
      </c>
      <c r="Q55" s="116" t="s">
        <v>350</v>
      </c>
      <c r="R55" s="116" t="s">
        <v>350</v>
      </c>
      <c r="S55" s="116" t="s">
        <v>350</v>
      </c>
      <c r="T55" s="116" t="s">
        <v>350</v>
      </c>
      <c r="U55" s="116" t="s">
        <v>350</v>
      </c>
      <c r="V55" s="116" t="s">
        <v>350</v>
      </c>
      <c r="W55" s="116" t="s">
        <v>350</v>
      </c>
      <c r="X55" s="116" t="s">
        <v>350</v>
      </c>
      <c r="Y55" s="116" t="s">
        <v>350</v>
      </c>
      <c r="Z55" s="116" t="s">
        <v>350</v>
      </c>
      <c r="AA55" s="116" t="s">
        <v>350</v>
      </c>
      <c r="AB55" s="116" t="s">
        <v>350</v>
      </c>
      <c r="AC55" s="112"/>
      <c r="AD55" s="120" t="s">
        <v>350</v>
      </c>
      <c r="AE55" s="121" t="s">
        <v>351</v>
      </c>
      <c r="AF55" s="112"/>
      <c r="AG55" s="122" t="s">
        <v>351</v>
      </c>
      <c r="AH55" s="42" t="s">
        <v>351</v>
      </c>
      <c r="AI55" s="42" t="s">
        <v>350</v>
      </c>
      <c r="AJ55" s="42" t="s">
        <v>350</v>
      </c>
      <c r="AK55" s="42" t="s">
        <v>350</v>
      </c>
      <c r="AL55" s="42" t="s">
        <v>351</v>
      </c>
      <c r="AM55" s="42" t="s">
        <v>351</v>
      </c>
      <c r="AN55" s="123" t="s">
        <v>350</v>
      </c>
      <c r="AO55" s="112"/>
      <c r="AP55" s="122" t="s">
        <v>350</v>
      </c>
      <c r="AQ55" s="43" t="s">
        <v>351</v>
      </c>
      <c r="AR55" s="42" t="s">
        <v>351</v>
      </c>
      <c r="AS55" s="42" t="s">
        <v>351</v>
      </c>
      <c r="AT55" s="123" t="s">
        <v>351</v>
      </c>
      <c r="AU55" s="112"/>
      <c r="AV55" s="124" t="s">
        <v>918</v>
      </c>
      <c r="AW55" s="43" t="s">
        <v>351</v>
      </c>
      <c r="AX55" s="43" t="s">
        <v>350</v>
      </c>
      <c r="AY55" s="43" t="s">
        <v>350</v>
      </c>
      <c r="AZ55" s="43" t="s">
        <v>351</v>
      </c>
      <c r="BA55" s="42" t="s">
        <v>351</v>
      </c>
      <c r="BB55" s="43" t="s">
        <v>350</v>
      </c>
      <c r="BC55" s="42" t="s">
        <v>350</v>
      </c>
      <c r="BD55" s="121" t="s">
        <v>350</v>
      </c>
      <c r="BE55" s="112"/>
      <c r="BF55" s="120" t="s">
        <v>351</v>
      </c>
      <c r="BG55" s="43" t="s">
        <v>350</v>
      </c>
      <c r="BH55" s="121" t="s">
        <v>351</v>
      </c>
      <c r="BI55" s="112"/>
      <c r="BJ55" s="122" t="s">
        <v>351</v>
      </c>
      <c r="BK55" s="43" t="s">
        <v>351</v>
      </c>
      <c r="BL55" s="43" t="s">
        <v>350</v>
      </c>
      <c r="BM55" s="121" t="s">
        <v>351</v>
      </c>
      <c r="BN55" s="112"/>
      <c r="BO55" s="120" t="s">
        <v>351</v>
      </c>
      <c r="BP55" s="43" t="s">
        <v>351</v>
      </c>
      <c r="BQ55" s="42" t="s">
        <v>350</v>
      </c>
      <c r="BR55" s="42" t="s">
        <v>351</v>
      </c>
      <c r="BS55" s="43" t="s">
        <v>351</v>
      </c>
      <c r="BT55" s="48"/>
    </row>
    <row r="56" spans="1:72" ht="25.5" customHeight="1" x14ac:dyDescent="0.25">
      <c r="A56" s="125" t="s">
        <v>1493</v>
      </c>
      <c r="B56" s="43" t="s">
        <v>350</v>
      </c>
      <c r="C56" s="116" t="s">
        <v>350</v>
      </c>
      <c r="D56" s="116" t="s">
        <v>350</v>
      </c>
      <c r="E56" s="116" t="s">
        <v>350</v>
      </c>
      <c r="F56" s="116" t="s">
        <v>350</v>
      </c>
      <c r="G56" s="116" t="s">
        <v>350</v>
      </c>
      <c r="H56" s="116" t="s">
        <v>350</v>
      </c>
      <c r="I56" s="116" t="s">
        <v>350</v>
      </c>
      <c r="J56" s="116" t="s">
        <v>350</v>
      </c>
      <c r="K56" s="116" t="s">
        <v>350</v>
      </c>
      <c r="L56" s="116" t="s">
        <v>350</v>
      </c>
      <c r="M56" s="116" t="s">
        <v>350</v>
      </c>
      <c r="N56" s="116" t="s">
        <v>350</v>
      </c>
      <c r="O56" s="116" t="s">
        <v>350</v>
      </c>
      <c r="P56" s="116" t="s">
        <v>350</v>
      </c>
      <c r="Q56" s="116" t="s">
        <v>350</v>
      </c>
      <c r="R56" s="116" t="s">
        <v>350</v>
      </c>
      <c r="S56" s="116" t="s">
        <v>350</v>
      </c>
      <c r="T56" s="116" t="s">
        <v>350</v>
      </c>
      <c r="U56" s="116" t="s">
        <v>350</v>
      </c>
      <c r="V56" s="116" t="s">
        <v>350</v>
      </c>
      <c r="W56" s="116" t="s">
        <v>350</v>
      </c>
      <c r="X56" s="116" t="s">
        <v>350</v>
      </c>
      <c r="Y56" s="116" t="s">
        <v>350</v>
      </c>
      <c r="Z56" s="116" t="s">
        <v>350</v>
      </c>
      <c r="AA56" s="116" t="s">
        <v>350</v>
      </c>
      <c r="AB56" s="116" t="s">
        <v>350</v>
      </c>
      <c r="AC56" s="112"/>
      <c r="AD56" s="120" t="s">
        <v>350</v>
      </c>
      <c r="AE56" s="121" t="s">
        <v>350</v>
      </c>
      <c r="AF56" s="112"/>
      <c r="AG56" s="122" t="s">
        <v>350</v>
      </c>
      <c r="AH56" s="42" t="s">
        <v>350</v>
      </c>
      <c r="AI56" s="42" t="s">
        <v>350</v>
      </c>
      <c r="AJ56" s="42" t="s">
        <v>349</v>
      </c>
      <c r="AK56" s="42" t="s">
        <v>350</v>
      </c>
      <c r="AL56" s="42" t="s">
        <v>350</v>
      </c>
      <c r="AM56" s="42" t="s">
        <v>350</v>
      </c>
      <c r="AN56" s="42" t="s">
        <v>350</v>
      </c>
      <c r="AO56" s="112"/>
      <c r="AP56" s="122" t="s">
        <v>350</v>
      </c>
      <c r="AQ56" s="122" t="s">
        <v>350</v>
      </c>
      <c r="AR56" s="42" t="s">
        <v>350</v>
      </c>
      <c r="AS56" s="122" t="s">
        <v>350</v>
      </c>
      <c r="AT56" s="123" t="s">
        <v>349</v>
      </c>
      <c r="AU56" s="112"/>
      <c r="AV56" s="124" t="s">
        <v>916</v>
      </c>
      <c r="AW56" s="43" t="s">
        <v>350</v>
      </c>
      <c r="AX56" s="43" t="s">
        <v>351</v>
      </c>
      <c r="AY56" s="43" t="s">
        <v>350</v>
      </c>
      <c r="AZ56" s="43" t="s">
        <v>350</v>
      </c>
      <c r="BA56" s="42" t="s">
        <v>351</v>
      </c>
      <c r="BB56" s="43" t="s">
        <v>350</v>
      </c>
      <c r="BC56" s="42" t="s">
        <v>351</v>
      </c>
      <c r="BD56" s="121" t="s">
        <v>351</v>
      </c>
      <c r="BE56" s="112"/>
      <c r="BF56" s="120" t="s">
        <v>350</v>
      </c>
      <c r="BG56" s="43" t="s">
        <v>350</v>
      </c>
      <c r="BH56" s="121" t="s">
        <v>350</v>
      </c>
      <c r="BI56" s="112"/>
      <c r="BJ56" s="122" t="s">
        <v>350</v>
      </c>
      <c r="BK56" s="43" t="s">
        <v>350</v>
      </c>
      <c r="BL56" s="43" t="s">
        <v>350</v>
      </c>
      <c r="BM56" s="121" t="s">
        <v>350</v>
      </c>
      <c r="BN56" s="112"/>
      <c r="BO56" s="120" t="s">
        <v>351</v>
      </c>
      <c r="BP56" s="43" t="s">
        <v>351</v>
      </c>
      <c r="BQ56" s="42" t="s">
        <v>351</v>
      </c>
      <c r="BR56" s="42" t="s">
        <v>351</v>
      </c>
      <c r="BS56" s="43" t="s">
        <v>351</v>
      </c>
      <c r="BT56" s="48"/>
    </row>
    <row r="57" spans="1:72" ht="25.5" customHeight="1" x14ac:dyDescent="0.25">
      <c r="A57" s="125" t="s">
        <v>411</v>
      </c>
      <c r="B57" s="43" t="s">
        <v>351</v>
      </c>
      <c r="C57" s="116" t="s">
        <v>351</v>
      </c>
      <c r="D57" s="116" t="s">
        <v>351</v>
      </c>
      <c r="E57" s="116" t="s">
        <v>351</v>
      </c>
      <c r="F57" s="116" t="s">
        <v>351</v>
      </c>
      <c r="G57" s="116" t="s">
        <v>351</v>
      </c>
      <c r="H57" s="116" t="s">
        <v>351</v>
      </c>
      <c r="I57" s="116" t="s">
        <v>351</v>
      </c>
      <c r="J57" s="116" t="s">
        <v>351</v>
      </c>
      <c r="K57" s="116" t="s">
        <v>351</v>
      </c>
      <c r="L57" s="116" t="s">
        <v>351</v>
      </c>
      <c r="M57" s="116" t="s">
        <v>351</v>
      </c>
      <c r="N57" s="116" t="s">
        <v>351</v>
      </c>
      <c r="O57" s="116" t="s">
        <v>351</v>
      </c>
      <c r="P57" s="116" t="s">
        <v>351</v>
      </c>
      <c r="Q57" s="116" t="s">
        <v>351</v>
      </c>
      <c r="R57" s="116" t="s">
        <v>351</v>
      </c>
      <c r="S57" s="116" t="s">
        <v>351</v>
      </c>
      <c r="T57" s="116" t="s">
        <v>351</v>
      </c>
      <c r="U57" s="116" t="s">
        <v>351</v>
      </c>
      <c r="V57" s="116" t="s">
        <v>351</v>
      </c>
      <c r="W57" s="116" t="s">
        <v>350</v>
      </c>
      <c r="X57" s="116" t="s">
        <v>351</v>
      </c>
      <c r="Y57" s="116" t="s">
        <v>351</v>
      </c>
      <c r="Z57" s="116" t="s">
        <v>351</v>
      </c>
      <c r="AA57" s="116" t="s">
        <v>351</v>
      </c>
      <c r="AB57" s="116" t="s">
        <v>351</v>
      </c>
      <c r="AC57" s="112"/>
      <c r="AD57" s="120" t="s">
        <v>350</v>
      </c>
      <c r="AE57" s="121" t="s">
        <v>350</v>
      </c>
      <c r="AF57" s="112"/>
      <c r="AG57" s="122" t="s">
        <v>351</v>
      </c>
      <c r="AH57" s="42" t="s">
        <v>351</v>
      </c>
      <c r="AI57" s="42" t="s">
        <v>349</v>
      </c>
      <c r="AJ57" s="42" t="s">
        <v>350</v>
      </c>
      <c r="AK57" s="42" t="s">
        <v>350</v>
      </c>
      <c r="AL57" s="42" t="s">
        <v>351</v>
      </c>
      <c r="AM57" s="42" t="s">
        <v>350</v>
      </c>
      <c r="AN57" s="123" t="s">
        <v>350</v>
      </c>
      <c r="AO57" s="112"/>
      <c r="AP57" s="122" t="s">
        <v>351</v>
      </c>
      <c r="AQ57" s="43" t="s">
        <v>350</v>
      </c>
      <c r="AR57" s="42" t="s">
        <v>350</v>
      </c>
      <c r="AS57" s="42" t="s">
        <v>350</v>
      </c>
      <c r="AT57" s="123" t="s">
        <v>349</v>
      </c>
      <c r="AU57" s="112"/>
      <c r="AV57" s="124" t="s">
        <v>916</v>
      </c>
      <c r="AW57" s="43" t="s">
        <v>350</v>
      </c>
      <c r="AX57" s="43" t="s">
        <v>350</v>
      </c>
      <c r="AY57" s="43" t="s">
        <v>349</v>
      </c>
      <c r="AZ57" s="43" t="s">
        <v>349</v>
      </c>
      <c r="BA57" s="42" t="s">
        <v>350</v>
      </c>
      <c r="BB57" s="43" t="s">
        <v>349</v>
      </c>
      <c r="BC57" s="42" t="s">
        <v>351</v>
      </c>
      <c r="BD57" s="121" t="s">
        <v>350</v>
      </c>
      <c r="BE57" s="112"/>
      <c r="BF57" s="120" t="s">
        <v>350</v>
      </c>
      <c r="BG57" s="43" t="s">
        <v>350</v>
      </c>
      <c r="BH57" s="121" t="s">
        <v>350</v>
      </c>
      <c r="BI57" s="112"/>
      <c r="BJ57" s="122" t="s">
        <v>351</v>
      </c>
      <c r="BK57" s="43" t="s">
        <v>351</v>
      </c>
      <c r="BL57" s="43" t="s">
        <v>349</v>
      </c>
      <c r="BM57" s="121" t="s">
        <v>349</v>
      </c>
      <c r="BN57" s="112"/>
      <c r="BO57" s="120" t="s">
        <v>351</v>
      </c>
      <c r="BP57" s="43" t="s">
        <v>351</v>
      </c>
      <c r="BQ57" s="42" t="s">
        <v>350</v>
      </c>
      <c r="BR57" s="42" t="s">
        <v>351</v>
      </c>
      <c r="BS57" s="43" t="s">
        <v>351</v>
      </c>
      <c r="BT57" s="48"/>
    </row>
    <row r="58" spans="1:72" ht="25.5" customHeight="1" x14ac:dyDescent="0.25">
      <c r="A58" s="125" t="s">
        <v>412</v>
      </c>
      <c r="B58" s="43" t="s">
        <v>350</v>
      </c>
      <c r="C58" s="116" t="s">
        <v>350</v>
      </c>
      <c r="D58" s="116" t="s">
        <v>350</v>
      </c>
      <c r="E58" s="116" t="s">
        <v>350</v>
      </c>
      <c r="F58" s="116" t="s">
        <v>350</v>
      </c>
      <c r="G58" s="116" t="s">
        <v>350</v>
      </c>
      <c r="H58" s="116" t="s">
        <v>350</v>
      </c>
      <c r="I58" s="116" t="s">
        <v>350</v>
      </c>
      <c r="J58" s="116" t="s">
        <v>350</v>
      </c>
      <c r="K58" s="116" t="s">
        <v>350</v>
      </c>
      <c r="L58" s="116" t="s">
        <v>350</v>
      </c>
      <c r="M58" s="116" t="s">
        <v>350</v>
      </c>
      <c r="N58" s="116" t="s">
        <v>350</v>
      </c>
      <c r="O58" s="116" t="s">
        <v>350</v>
      </c>
      <c r="P58" s="116" t="s">
        <v>350</v>
      </c>
      <c r="Q58" s="116" t="s">
        <v>350</v>
      </c>
      <c r="R58" s="116" t="s">
        <v>350</v>
      </c>
      <c r="S58" s="116" t="s">
        <v>350</v>
      </c>
      <c r="T58" s="116" t="s">
        <v>350</v>
      </c>
      <c r="U58" s="116" t="s">
        <v>350</v>
      </c>
      <c r="V58" s="116" t="s">
        <v>350</v>
      </c>
      <c r="W58" s="116" t="s">
        <v>350</v>
      </c>
      <c r="X58" s="116" t="s">
        <v>350</v>
      </c>
      <c r="Y58" s="116" t="s">
        <v>350</v>
      </c>
      <c r="Z58" s="116" t="s">
        <v>350</v>
      </c>
      <c r="AA58" s="116" t="s">
        <v>350</v>
      </c>
      <c r="AB58" s="116" t="s">
        <v>350</v>
      </c>
      <c r="AC58" s="112"/>
      <c r="AD58" s="120" t="s">
        <v>350</v>
      </c>
      <c r="AE58" s="121" t="s">
        <v>350</v>
      </c>
      <c r="AF58" s="112"/>
      <c r="AG58" s="122" t="s">
        <v>350</v>
      </c>
      <c r="AH58" s="42" t="s">
        <v>350</v>
      </c>
      <c r="AI58" s="42" t="s">
        <v>350</v>
      </c>
      <c r="AJ58" s="42" t="s">
        <v>350</v>
      </c>
      <c r="AK58" s="42" t="s">
        <v>350</v>
      </c>
      <c r="AL58" s="42" t="s">
        <v>350</v>
      </c>
      <c r="AM58" s="42" t="s">
        <v>350</v>
      </c>
      <c r="AN58" s="123" t="s">
        <v>352</v>
      </c>
      <c r="AO58" s="112"/>
      <c r="AP58" s="122" t="s">
        <v>350</v>
      </c>
      <c r="AQ58" s="43" t="s">
        <v>351</v>
      </c>
      <c r="AR58" s="42" t="s">
        <v>350</v>
      </c>
      <c r="AS58" s="42" t="s">
        <v>350</v>
      </c>
      <c r="AT58" s="123" t="s">
        <v>349</v>
      </c>
      <c r="AU58" s="112"/>
      <c r="AV58" s="124" t="s">
        <v>917</v>
      </c>
      <c r="AW58" s="43" t="s">
        <v>350</v>
      </c>
      <c r="AX58" s="43" t="s">
        <v>350</v>
      </c>
      <c r="AY58" s="43" t="s">
        <v>350</v>
      </c>
      <c r="AZ58" s="43" t="s">
        <v>350</v>
      </c>
      <c r="BA58" s="42" t="s">
        <v>349</v>
      </c>
      <c r="BB58" s="43" t="s">
        <v>350</v>
      </c>
      <c r="BC58" s="42" t="s">
        <v>350</v>
      </c>
      <c r="BD58" s="121" t="s">
        <v>350</v>
      </c>
      <c r="BE58" s="112"/>
      <c r="BF58" s="120" t="s">
        <v>350</v>
      </c>
      <c r="BG58" s="43" t="s">
        <v>350</v>
      </c>
      <c r="BH58" s="121" t="s">
        <v>350</v>
      </c>
      <c r="BI58" s="112"/>
      <c r="BJ58" s="122" t="s">
        <v>351</v>
      </c>
      <c r="BK58" s="43" t="s">
        <v>351</v>
      </c>
      <c r="BL58" s="43" t="s">
        <v>350</v>
      </c>
      <c r="BM58" s="121" t="s">
        <v>349</v>
      </c>
      <c r="BN58" s="112"/>
      <c r="BO58" s="120" t="s">
        <v>351</v>
      </c>
      <c r="BP58" s="43" t="s">
        <v>351</v>
      </c>
      <c r="BQ58" s="42" t="s">
        <v>350</v>
      </c>
      <c r="BR58" s="42" t="s">
        <v>350</v>
      </c>
      <c r="BS58" s="43" t="s">
        <v>350</v>
      </c>
      <c r="BT58" s="48"/>
    </row>
    <row r="59" spans="1:72" ht="25.5" customHeight="1" x14ac:dyDescent="0.25">
      <c r="A59" s="125" t="s">
        <v>413</v>
      </c>
      <c r="B59" s="43" t="s">
        <v>350</v>
      </c>
      <c r="C59" s="116" t="s">
        <v>350</v>
      </c>
      <c r="D59" s="116" t="s">
        <v>350</v>
      </c>
      <c r="E59" s="116" t="s">
        <v>350</v>
      </c>
      <c r="F59" s="116" t="s">
        <v>350</v>
      </c>
      <c r="G59" s="116" t="s">
        <v>350</v>
      </c>
      <c r="H59" s="116" t="s">
        <v>350</v>
      </c>
      <c r="I59" s="116" t="s">
        <v>350</v>
      </c>
      <c r="J59" s="116" t="s">
        <v>350</v>
      </c>
      <c r="K59" s="116" t="s">
        <v>350</v>
      </c>
      <c r="L59" s="116" t="s">
        <v>350</v>
      </c>
      <c r="M59" s="116" t="s">
        <v>350</v>
      </c>
      <c r="N59" s="116" t="s">
        <v>350</v>
      </c>
      <c r="O59" s="116" t="s">
        <v>350</v>
      </c>
      <c r="P59" s="116" t="s">
        <v>350</v>
      </c>
      <c r="Q59" s="116" t="s">
        <v>350</v>
      </c>
      <c r="R59" s="116" t="s">
        <v>350</v>
      </c>
      <c r="S59" s="116" t="s">
        <v>350</v>
      </c>
      <c r="T59" s="116" t="s">
        <v>350</v>
      </c>
      <c r="U59" s="116" t="s">
        <v>350</v>
      </c>
      <c r="V59" s="116" t="s">
        <v>350</v>
      </c>
      <c r="W59" s="116" t="s">
        <v>350</v>
      </c>
      <c r="X59" s="116" t="s">
        <v>350</v>
      </c>
      <c r="Y59" s="116" t="s">
        <v>350</v>
      </c>
      <c r="Z59" s="116" t="s">
        <v>350</v>
      </c>
      <c r="AA59" s="116" t="s">
        <v>350</v>
      </c>
      <c r="AB59" s="116" t="s">
        <v>350</v>
      </c>
      <c r="AC59" s="112"/>
      <c r="AD59" s="120" t="s">
        <v>350</v>
      </c>
      <c r="AE59" s="121" t="s">
        <v>350</v>
      </c>
      <c r="AF59" s="112"/>
      <c r="AG59" s="122" t="s">
        <v>351</v>
      </c>
      <c r="AH59" s="42" t="s">
        <v>351</v>
      </c>
      <c r="AI59" s="42" t="s">
        <v>350</v>
      </c>
      <c r="AJ59" s="42" t="s">
        <v>350</v>
      </c>
      <c r="AK59" s="42" t="s">
        <v>350</v>
      </c>
      <c r="AL59" s="42" t="s">
        <v>350</v>
      </c>
      <c r="AM59" s="42" t="s">
        <v>349</v>
      </c>
      <c r="AN59" s="123" t="s">
        <v>350</v>
      </c>
      <c r="AO59" s="112"/>
      <c r="AP59" s="122" t="s">
        <v>351</v>
      </c>
      <c r="AQ59" s="43" t="s">
        <v>350</v>
      </c>
      <c r="AR59" s="42" t="s">
        <v>350</v>
      </c>
      <c r="AS59" s="42" t="s">
        <v>350</v>
      </c>
      <c r="AT59" s="123" t="s">
        <v>350</v>
      </c>
      <c r="AU59" s="112"/>
      <c r="AV59" s="124" t="s">
        <v>916</v>
      </c>
      <c r="AW59" s="43" t="s">
        <v>351</v>
      </c>
      <c r="AX59" s="43" t="s">
        <v>351</v>
      </c>
      <c r="AY59" s="43" t="s">
        <v>350</v>
      </c>
      <c r="AZ59" s="43" t="s">
        <v>350</v>
      </c>
      <c r="BA59" s="42" t="s">
        <v>351</v>
      </c>
      <c r="BB59" s="43" t="s">
        <v>350</v>
      </c>
      <c r="BC59" s="42" t="s">
        <v>350</v>
      </c>
      <c r="BD59" s="121" t="s">
        <v>351</v>
      </c>
      <c r="BE59" s="112"/>
      <c r="BF59" s="120" t="s">
        <v>349</v>
      </c>
      <c r="BG59" s="43" t="s">
        <v>349</v>
      </c>
      <c r="BH59" s="121" t="s">
        <v>349</v>
      </c>
      <c r="BI59" s="112"/>
      <c r="BJ59" s="122" t="s">
        <v>350</v>
      </c>
      <c r="BK59" s="43" t="s">
        <v>352</v>
      </c>
      <c r="BL59" s="43" t="s">
        <v>350</v>
      </c>
      <c r="BM59" s="121" t="s">
        <v>350</v>
      </c>
      <c r="BN59" s="112"/>
      <c r="BO59" s="120" t="s">
        <v>351</v>
      </c>
      <c r="BP59" s="43" t="s">
        <v>351</v>
      </c>
      <c r="BQ59" s="42" t="s">
        <v>351</v>
      </c>
      <c r="BR59" s="42" t="s">
        <v>350</v>
      </c>
      <c r="BS59" s="43" t="s">
        <v>351</v>
      </c>
      <c r="BT59" s="48"/>
    </row>
    <row r="60" spans="1:72" ht="25.5" customHeight="1" x14ac:dyDescent="0.25">
      <c r="A60" s="125" t="s">
        <v>414</v>
      </c>
      <c r="B60" s="43" t="s">
        <v>350</v>
      </c>
      <c r="C60" s="116" t="s">
        <v>350</v>
      </c>
      <c r="D60" s="116" t="s">
        <v>350</v>
      </c>
      <c r="E60" s="116" t="s">
        <v>350</v>
      </c>
      <c r="F60" s="116" t="s">
        <v>350</v>
      </c>
      <c r="G60" s="116" t="s">
        <v>350</v>
      </c>
      <c r="H60" s="116" t="s">
        <v>350</v>
      </c>
      <c r="I60" s="116" t="s">
        <v>350</v>
      </c>
      <c r="J60" s="116" t="s">
        <v>350</v>
      </c>
      <c r="K60" s="116" t="s">
        <v>350</v>
      </c>
      <c r="L60" s="116" t="s">
        <v>350</v>
      </c>
      <c r="M60" s="116" t="s">
        <v>350</v>
      </c>
      <c r="N60" s="116" t="s">
        <v>350</v>
      </c>
      <c r="O60" s="116" t="s">
        <v>350</v>
      </c>
      <c r="P60" s="116" t="s">
        <v>350</v>
      </c>
      <c r="Q60" s="116" t="s">
        <v>350</v>
      </c>
      <c r="R60" s="116" t="s">
        <v>350</v>
      </c>
      <c r="S60" s="116" t="s">
        <v>350</v>
      </c>
      <c r="T60" s="116" t="s">
        <v>350</v>
      </c>
      <c r="U60" s="116" t="s">
        <v>350</v>
      </c>
      <c r="V60" s="116" t="s">
        <v>350</v>
      </c>
      <c r="W60" s="116" t="s">
        <v>350</v>
      </c>
      <c r="X60" s="116" t="s">
        <v>350</v>
      </c>
      <c r="Y60" s="116" t="s">
        <v>350</v>
      </c>
      <c r="Z60" s="116" t="s">
        <v>350</v>
      </c>
      <c r="AA60" s="116" t="s">
        <v>350</v>
      </c>
      <c r="AB60" s="116" t="s">
        <v>350</v>
      </c>
      <c r="AC60" s="112"/>
      <c r="AD60" s="120" t="s">
        <v>350</v>
      </c>
      <c r="AE60" s="121" t="s">
        <v>350</v>
      </c>
      <c r="AF60" s="112"/>
      <c r="AG60" s="122" t="s">
        <v>350</v>
      </c>
      <c r="AH60" s="42" t="s">
        <v>350</v>
      </c>
      <c r="AI60" s="42" t="s">
        <v>351</v>
      </c>
      <c r="AJ60" s="42" t="s">
        <v>350</v>
      </c>
      <c r="AK60" s="42" t="s">
        <v>349</v>
      </c>
      <c r="AL60" s="42" t="s">
        <v>349</v>
      </c>
      <c r="AM60" s="42" t="s">
        <v>349</v>
      </c>
      <c r="AN60" s="42" t="s">
        <v>349</v>
      </c>
      <c r="AO60" s="112"/>
      <c r="AP60" s="122" t="s">
        <v>350</v>
      </c>
      <c r="AQ60" s="42" t="s">
        <v>349</v>
      </c>
      <c r="AR60" s="42" t="s">
        <v>349</v>
      </c>
      <c r="AS60" s="42" t="s">
        <v>349</v>
      </c>
      <c r="AT60" s="123" t="s">
        <v>349</v>
      </c>
      <c r="AU60" s="112"/>
      <c r="AV60" s="124" t="s">
        <v>918</v>
      </c>
      <c r="AW60" s="43" t="s">
        <v>350</v>
      </c>
      <c r="AX60" s="43" t="s">
        <v>350</v>
      </c>
      <c r="AY60" s="43" t="s">
        <v>350</v>
      </c>
      <c r="AZ60" s="43" t="s">
        <v>350</v>
      </c>
      <c r="BA60" s="42" t="s">
        <v>349</v>
      </c>
      <c r="BB60" s="43" t="s">
        <v>350</v>
      </c>
      <c r="BC60" s="42" t="s">
        <v>350</v>
      </c>
      <c r="BD60" s="121" t="s">
        <v>350</v>
      </c>
      <c r="BE60" s="112"/>
      <c r="BF60" s="120" t="s">
        <v>350</v>
      </c>
      <c r="BG60" s="43" t="s">
        <v>350</v>
      </c>
      <c r="BH60" s="121" t="s">
        <v>350</v>
      </c>
      <c r="BI60" s="112"/>
      <c r="BJ60" s="122" t="s">
        <v>351</v>
      </c>
      <c r="BK60" s="43" t="s">
        <v>351</v>
      </c>
      <c r="BL60" s="43" t="s">
        <v>349</v>
      </c>
      <c r="BM60" s="121" t="s">
        <v>349</v>
      </c>
      <c r="BN60" s="112"/>
      <c r="BO60" s="120" t="s">
        <v>351</v>
      </c>
      <c r="BP60" s="43" t="s">
        <v>351</v>
      </c>
      <c r="BQ60" s="42" t="s">
        <v>350</v>
      </c>
      <c r="BR60" s="43" t="s">
        <v>351</v>
      </c>
      <c r="BS60" s="43" t="s">
        <v>351</v>
      </c>
      <c r="BT60" s="48"/>
    </row>
    <row r="61" spans="1:72" ht="18" x14ac:dyDescent="0.25">
      <c r="A61" s="30"/>
      <c r="B61" s="43"/>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113"/>
      <c r="AD61" s="43"/>
      <c r="AE61" s="43"/>
      <c r="AF61" s="113"/>
      <c r="AG61" s="42"/>
      <c r="AH61" s="42"/>
      <c r="AI61" s="42"/>
      <c r="AJ61" s="42"/>
      <c r="AK61" s="42"/>
      <c r="AL61" s="42"/>
      <c r="AM61" s="42"/>
      <c r="AN61" s="42"/>
      <c r="AO61" s="113"/>
      <c r="AP61" s="42"/>
      <c r="AQ61" s="43"/>
      <c r="AR61" s="42"/>
      <c r="AS61" s="42"/>
      <c r="AT61" s="42"/>
      <c r="AU61" s="113"/>
      <c r="AV61" s="40"/>
      <c r="AW61" s="43"/>
      <c r="AX61" s="43"/>
      <c r="AY61" s="43"/>
      <c r="AZ61" s="43"/>
      <c r="BA61" s="42"/>
      <c r="BB61" s="43"/>
      <c r="BC61" s="42"/>
      <c r="BD61" s="43"/>
      <c r="BE61" s="113"/>
      <c r="BF61" s="43"/>
      <c r="BG61" s="43"/>
      <c r="BH61" s="43"/>
      <c r="BI61" s="113"/>
      <c r="BJ61" s="42"/>
      <c r="BK61" s="43"/>
      <c r="BL61" s="43"/>
      <c r="BM61" s="43"/>
      <c r="BN61" s="113"/>
      <c r="BT61" s="48"/>
    </row>
    <row r="62" spans="1:72" ht="18" x14ac:dyDescent="0.25">
      <c r="A62" s="30"/>
      <c r="B62" s="43"/>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113"/>
      <c r="AD62" s="43"/>
      <c r="AE62" s="43"/>
      <c r="AF62" s="113"/>
      <c r="AG62" s="42"/>
      <c r="AH62" s="42"/>
      <c r="AI62" s="42"/>
      <c r="AJ62" s="42"/>
      <c r="AK62" s="42"/>
      <c r="AL62" s="42"/>
      <c r="AM62" s="42"/>
      <c r="AN62" s="42"/>
      <c r="AO62" s="113"/>
      <c r="AP62" s="42"/>
      <c r="AQ62" s="43"/>
      <c r="AR62" s="42"/>
      <c r="AS62" s="42"/>
      <c r="AT62" s="42"/>
      <c r="AU62" s="113"/>
      <c r="AV62" s="40"/>
      <c r="AW62" s="43"/>
      <c r="AX62" s="43"/>
      <c r="AY62" s="43"/>
      <c r="AZ62" s="43"/>
      <c r="BA62" s="42"/>
      <c r="BB62" s="43"/>
      <c r="BC62" s="42"/>
      <c r="BD62" s="43"/>
      <c r="BE62" s="113"/>
      <c r="BF62" s="43"/>
      <c r="BG62" s="43"/>
      <c r="BH62" s="43"/>
      <c r="BI62" s="113"/>
      <c r="BJ62" s="42"/>
      <c r="BK62" s="43"/>
      <c r="BL62" s="43"/>
      <c r="BM62" s="43"/>
      <c r="BN62" s="113"/>
      <c r="BT62" s="48"/>
    </row>
    <row r="63" spans="1:72" ht="18" x14ac:dyDescent="0.25">
      <c r="A63" s="30"/>
      <c r="B63" s="43"/>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113"/>
      <c r="AD63" s="43"/>
      <c r="AE63" s="43"/>
      <c r="AF63" s="113"/>
      <c r="AG63" s="42"/>
      <c r="AH63" s="42"/>
      <c r="AI63" s="42"/>
      <c r="AJ63" s="42"/>
      <c r="AK63" s="42"/>
      <c r="AL63" s="42"/>
      <c r="AM63" s="42"/>
      <c r="AN63" s="42"/>
      <c r="AO63" s="113"/>
      <c r="AP63" s="42"/>
      <c r="AQ63" s="43"/>
      <c r="AR63" s="42"/>
      <c r="AS63" s="42"/>
      <c r="AT63" s="42"/>
      <c r="AU63" s="113"/>
      <c r="AV63" s="40"/>
      <c r="AW63" s="43"/>
      <c r="AX63" s="43"/>
      <c r="AY63" s="43"/>
      <c r="AZ63" s="43"/>
      <c r="BA63" s="42"/>
      <c r="BB63" s="43"/>
      <c r="BC63" s="42"/>
      <c r="BD63" s="43"/>
      <c r="BE63" s="113"/>
      <c r="BF63" s="43"/>
      <c r="BG63" s="43"/>
      <c r="BH63" s="43"/>
      <c r="BI63" s="113"/>
      <c r="BJ63" s="42"/>
      <c r="BK63" s="43"/>
      <c r="BL63" s="43"/>
      <c r="BM63" s="43"/>
      <c r="BN63" s="113"/>
      <c r="BT63" s="48"/>
    </row>
    <row r="64" spans="1:72" ht="18" x14ac:dyDescent="0.25">
      <c r="A64" s="30"/>
      <c r="B64" s="43"/>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113"/>
      <c r="AD64" s="43"/>
      <c r="AE64" s="43"/>
      <c r="AF64" s="113"/>
      <c r="AG64" s="42"/>
      <c r="AH64" s="42"/>
      <c r="AI64" s="42"/>
      <c r="AJ64" s="42"/>
      <c r="AK64" s="42"/>
      <c r="AL64" s="42"/>
      <c r="AM64" s="42"/>
      <c r="AN64" s="42"/>
      <c r="AO64" s="113"/>
      <c r="AP64" s="42"/>
      <c r="AQ64" s="43"/>
      <c r="AR64" s="42"/>
      <c r="AS64" s="42"/>
      <c r="AT64" s="42"/>
      <c r="AU64" s="113"/>
      <c r="AV64" s="40"/>
      <c r="AW64" s="43"/>
      <c r="AX64" s="43"/>
      <c r="AY64" s="43"/>
      <c r="AZ64" s="43"/>
      <c r="BA64" s="42"/>
      <c r="BB64" s="43"/>
      <c r="BC64" s="42"/>
      <c r="BD64" s="43"/>
      <c r="BE64" s="113"/>
      <c r="BF64" s="43"/>
      <c r="BG64" s="43"/>
      <c r="BH64" s="43"/>
      <c r="BI64" s="113"/>
      <c r="BJ64" s="42"/>
      <c r="BK64" s="43"/>
      <c r="BL64" s="43"/>
      <c r="BM64" s="43"/>
      <c r="BN64" s="113"/>
      <c r="BT64" s="48"/>
    </row>
    <row r="65" spans="1:72" ht="18" x14ac:dyDescent="0.25">
      <c r="A65" s="30"/>
      <c r="B65" s="43"/>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113"/>
      <c r="AD65" s="43"/>
      <c r="AE65" s="43"/>
      <c r="AF65" s="113"/>
      <c r="AG65" s="42"/>
      <c r="AH65" s="42"/>
      <c r="AI65" s="42"/>
      <c r="AJ65" s="42"/>
      <c r="AK65" s="42"/>
      <c r="AL65" s="42"/>
      <c r="AM65" s="42"/>
      <c r="AN65" s="42"/>
      <c r="AO65" s="113"/>
      <c r="AP65" s="42"/>
      <c r="AQ65" s="43"/>
      <c r="AR65" s="42"/>
      <c r="AS65" s="42"/>
      <c r="AT65" s="42"/>
      <c r="AU65" s="113"/>
      <c r="AV65" s="40"/>
      <c r="AW65" s="43"/>
      <c r="AX65" s="43"/>
      <c r="AY65" s="43"/>
      <c r="AZ65" s="43"/>
      <c r="BA65" s="42"/>
      <c r="BB65" s="43"/>
      <c r="BC65" s="42"/>
      <c r="BD65" s="43"/>
      <c r="BE65" s="113"/>
      <c r="BF65" s="43"/>
      <c r="BG65" s="43"/>
      <c r="BH65" s="43"/>
      <c r="BI65" s="113"/>
      <c r="BJ65" s="42"/>
      <c r="BK65" s="43"/>
      <c r="BL65" s="43"/>
      <c r="BM65" s="43"/>
      <c r="BN65" s="113"/>
      <c r="BT65" s="48"/>
    </row>
    <row r="66" spans="1:72" ht="18" x14ac:dyDescent="0.25">
      <c r="A66" s="30"/>
      <c r="B66" s="43"/>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113"/>
      <c r="AD66" s="43"/>
      <c r="AE66" s="43"/>
      <c r="AF66" s="113"/>
      <c r="AG66" s="42"/>
      <c r="AH66" s="42"/>
      <c r="AI66" s="42"/>
      <c r="AJ66" s="42"/>
      <c r="AK66" s="42"/>
      <c r="AL66" s="42"/>
      <c r="AM66" s="42"/>
      <c r="AN66" s="42"/>
      <c r="AO66" s="113"/>
      <c r="AP66" s="42"/>
      <c r="AQ66" s="43"/>
      <c r="AR66" s="42"/>
      <c r="AS66" s="42"/>
      <c r="AT66" s="42"/>
      <c r="AU66" s="113"/>
      <c r="AV66" s="40"/>
      <c r="AW66" s="43"/>
      <c r="AX66" s="43"/>
      <c r="AY66" s="43"/>
      <c r="AZ66" s="43"/>
      <c r="BA66" s="42"/>
      <c r="BB66" s="43"/>
      <c r="BC66" s="42"/>
      <c r="BD66" s="43"/>
      <c r="BE66" s="113"/>
      <c r="BF66" s="43"/>
      <c r="BG66" s="43"/>
      <c r="BH66" s="43"/>
      <c r="BI66" s="113"/>
      <c r="BJ66" s="42"/>
      <c r="BK66" s="43"/>
      <c r="BL66" s="43"/>
      <c r="BM66" s="43"/>
      <c r="BN66" s="113"/>
      <c r="BT66" s="48"/>
    </row>
    <row r="67" spans="1:72" ht="18" x14ac:dyDescent="0.25">
      <c r="A67" s="30"/>
      <c r="B67" s="43"/>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113"/>
      <c r="AD67" s="43"/>
      <c r="AE67" s="43"/>
      <c r="AF67" s="113"/>
      <c r="AG67" s="42"/>
      <c r="AH67" s="42"/>
      <c r="AI67" s="42"/>
      <c r="AJ67" s="42"/>
      <c r="AK67" s="42"/>
      <c r="AL67" s="42"/>
      <c r="AM67" s="42"/>
      <c r="AN67" s="42"/>
      <c r="AO67" s="113"/>
      <c r="AP67" s="42"/>
      <c r="AQ67" s="43"/>
      <c r="AR67" s="42"/>
      <c r="AS67" s="42"/>
      <c r="AT67" s="42"/>
      <c r="AU67" s="113"/>
      <c r="AV67" s="40"/>
      <c r="AW67" s="43"/>
      <c r="AX67" s="43"/>
      <c r="AY67" s="43"/>
      <c r="AZ67" s="43"/>
      <c r="BA67" s="42"/>
      <c r="BB67" s="43"/>
      <c r="BC67" s="42"/>
      <c r="BD67" s="43"/>
      <c r="BE67" s="113"/>
      <c r="BF67" s="43"/>
      <c r="BG67" s="43"/>
      <c r="BH67" s="43"/>
      <c r="BI67" s="113"/>
      <c r="BJ67" s="42"/>
      <c r="BK67" s="43"/>
      <c r="BL67" s="43"/>
      <c r="BM67" s="43"/>
      <c r="BN67" s="113"/>
      <c r="BT67" s="48"/>
    </row>
    <row r="68" spans="1:72" ht="18" x14ac:dyDescent="0.25">
      <c r="A68" s="30"/>
      <c r="B68" s="43"/>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113"/>
      <c r="AD68" s="43"/>
      <c r="AE68" s="43"/>
      <c r="AF68" s="113"/>
      <c r="AG68" s="42"/>
      <c r="AH68" s="42"/>
      <c r="AI68" s="42"/>
      <c r="AJ68" s="42"/>
      <c r="AK68" s="42"/>
      <c r="AL68" s="42"/>
      <c r="AM68" s="42"/>
      <c r="AN68" s="42"/>
      <c r="AO68" s="113"/>
      <c r="AP68" s="42"/>
      <c r="AQ68" s="43"/>
      <c r="AR68" s="42"/>
      <c r="AS68" s="42"/>
      <c r="AT68" s="42"/>
      <c r="AU68" s="113"/>
      <c r="AV68" s="40"/>
      <c r="AW68" s="43"/>
      <c r="AX68" s="43"/>
      <c r="AY68" s="43"/>
      <c r="AZ68" s="43"/>
      <c r="BA68" s="42"/>
      <c r="BB68" s="43"/>
      <c r="BC68" s="42"/>
      <c r="BD68" s="43"/>
      <c r="BE68" s="113"/>
      <c r="BF68" s="43"/>
      <c r="BG68" s="43"/>
      <c r="BH68" s="43"/>
      <c r="BI68" s="113"/>
      <c r="BJ68" s="42"/>
      <c r="BK68" s="43"/>
      <c r="BL68" s="43"/>
      <c r="BM68" s="43"/>
      <c r="BN68" s="113"/>
      <c r="BT68" s="48"/>
    </row>
    <row r="69" spans="1:72" ht="18" x14ac:dyDescent="0.25">
      <c r="A69" s="30"/>
      <c r="B69" s="43"/>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113"/>
      <c r="AD69" s="43"/>
      <c r="AE69" s="43"/>
      <c r="AF69" s="113"/>
      <c r="AG69" s="42"/>
      <c r="AH69" s="42"/>
      <c r="AI69" s="42"/>
      <c r="AJ69" s="42"/>
      <c r="AK69" s="42"/>
      <c r="AL69" s="42"/>
      <c r="AM69" s="42"/>
      <c r="AN69" s="42"/>
      <c r="AO69" s="113"/>
      <c r="AP69" s="42"/>
      <c r="AQ69" s="43"/>
      <c r="AR69" s="42"/>
      <c r="AS69" s="42"/>
      <c r="AT69" s="42"/>
      <c r="AU69" s="113"/>
      <c r="AV69" s="40"/>
      <c r="AW69" s="43"/>
      <c r="AX69" s="43"/>
      <c r="AY69" s="43"/>
      <c r="AZ69" s="43"/>
      <c r="BA69" s="42"/>
      <c r="BB69" s="43"/>
      <c r="BC69" s="42"/>
      <c r="BD69" s="43"/>
      <c r="BE69" s="113"/>
      <c r="BF69" s="43"/>
      <c r="BG69" s="43"/>
      <c r="BH69" s="43"/>
      <c r="BI69" s="113"/>
      <c r="BJ69" s="42"/>
      <c r="BK69" s="43"/>
      <c r="BL69" s="43"/>
      <c r="BM69" s="43"/>
      <c r="BN69" s="113"/>
      <c r="BT69" s="48"/>
    </row>
    <row r="70" spans="1:72" ht="18" x14ac:dyDescent="0.25">
      <c r="A70" s="30"/>
      <c r="B70" s="43"/>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113"/>
      <c r="AD70" s="43"/>
      <c r="AE70" s="43"/>
      <c r="AF70" s="113"/>
      <c r="AG70" s="42"/>
      <c r="AH70" s="42"/>
      <c r="AI70" s="42"/>
      <c r="AJ70" s="42"/>
      <c r="AK70" s="42"/>
      <c r="AL70" s="42"/>
      <c r="AM70" s="42"/>
      <c r="AN70" s="42"/>
      <c r="AO70" s="113"/>
      <c r="AP70" s="42"/>
      <c r="AQ70" s="43"/>
      <c r="AR70" s="42"/>
      <c r="AS70" s="42"/>
      <c r="AT70" s="42"/>
      <c r="AU70" s="113"/>
      <c r="AV70" s="40"/>
      <c r="AW70" s="43"/>
      <c r="AX70" s="43"/>
      <c r="AY70" s="43"/>
      <c r="AZ70" s="43"/>
      <c r="BA70" s="42"/>
      <c r="BB70" s="43"/>
      <c r="BC70" s="42"/>
      <c r="BD70" s="43"/>
      <c r="BE70" s="113"/>
      <c r="BF70" s="43"/>
      <c r="BG70" s="43"/>
      <c r="BH70" s="43"/>
      <c r="BI70" s="113"/>
      <c r="BJ70" s="42"/>
      <c r="BK70" s="43"/>
      <c r="BL70" s="43"/>
      <c r="BM70" s="43"/>
      <c r="BN70" s="113"/>
      <c r="BT70" s="48"/>
    </row>
    <row r="71" spans="1:72" ht="18" x14ac:dyDescent="0.25">
      <c r="A71" s="30"/>
      <c r="B71" s="43"/>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113"/>
      <c r="AD71" s="43"/>
      <c r="AE71" s="43"/>
      <c r="AF71" s="113"/>
      <c r="AG71" s="42"/>
      <c r="AH71" s="42"/>
      <c r="AI71" s="42"/>
      <c r="AJ71" s="42"/>
      <c r="AK71" s="42"/>
      <c r="AL71" s="42"/>
      <c r="AM71" s="42"/>
      <c r="AN71" s="42"/>
      <c r="AO71" s="113"/>
      <c r="AP71" s="42"/>
      <c r="AQ71" s="43"/>
      <c r="AR71" s="42"/>
      <c r="AS71" s="42"/>
      <c r="AT71" s="42"/>
      <c r="AU71" s="113"/>
      <c r="AV71" s="40"/>
      <c r="AW71" s="43"/>
      <c r="AX71" s="43"/>
      <c r="AY71" s="43"/>
      <c r="AZ71" s="43"/>
      <c r="BA71" s="42"/>
      <c r="BB71" s="43"/>
      <c r="BC71" s="42"/>
      <c r="BD71" s="43"/>
      <c r="BE71" s="113"/>
      <c r="BF71" s="43"/>
      <c r="BG71" s="43"/>
      <c r="BH71" s="43"/>
      <c r="BI71" s="113"/>
      <c r="BJ71" s="42"/>
      <c r="BK71" s="43"/>
      <c r="BL71" s="43"/>
      <c r="BM71" s="43"/>
      <c r="BN71" s="113"/>
      <c r="BT71" s="48"/>
    </row>
    <row r="72" spans="1:72" ht="18" x14ac:dyDescent="0.25">
      <c r="A72" s="30"/>
      <c r="B72" s="43"/>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113"/>
      <c r="AD72" s="43"/>
      <c r="AE72" s="43"/>
      <c r="AF72" s="113"/>
      <c r="AG72" s="42"/>
      <c r="AH72" s="42"/>
      <c r="AI72" s="42"/>
      <c r="AJ72" s="42"/>
      <c r="AK72" s="42"/>
      <c r="AL72" s="42"/>
      <c r="AM72" s="42"/>
      <c r="AN72" s="42"/>
      <c r="AO72" s="113"/>
      <c r="AP72" s="42"/>
      <c r="AQ72" s="43"/>
      <c r="AR72" s="42"/>
      <c r="AS72" s="42"/>
      <c r="AT72" s="42"/>
      <c r="AU72" s="113"/>
      <c r="AV72" s="40"/>
      <c r="AW72" s="43"/>
      <c r="AX72" s="43"/>
      <c r="AY72" s="43"/>
      <c r="AZ72" s="43"/>
      <c r="BA72" s="42"/>
      <c r="BB72" s="43"/>
      <c r="BC72" s="42"/>
      <c r="BD72" s="43"/>
      <c r="BE72" s="113"/>
      <c r="BF72" s="43"/>
      <c r="BG72" s="43"/>
      <c r="BH72" s="43"/>
      <c r="BI72" s="113"/>
      <c r="BJ72" s="42"/>
      <c r="BK72" s="43"/>
      <c r="BL72" s="43"/>
      <c r="BM72" s="43"/>
      <c r="BN72" s="113"/>
      <c r="BT72" s="48"/>
    </row>
    <row r="73" spans="1:72" ht="18" x14ac:dyDescent="0.25">
      <c r="A73" s="30"/>
      <c r="B73" s="43"/>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113"/>
      <c r="AD73" s="43"/>
      <c r="AE73" s="43"/>
      <c r="AF73" s="113"/>
      <c r="AG73" s="42"/>
      <c r="AH73" s="42"/>
      <c r="AI73" s="42"/>
      <c r="AJ73" s="42"/>
      <c r="AK73" s="42"/>
      <c r="AL73" s="42"/>
      <c r="AM73" s="42"/>
      <c r="AN73" s="42"/>
      <c r="AO73" s="113"/>
      <c r="AP73" s="42"/>
      <c r="AQ73" s="43"/>
      <c r="AR73" s="42"/>
      <c r="AS73" s="42"/>
      <c r="AT73" s="42"/>
      <c r="AU73" s="113"/>
      <c r="AV73" s="40"/>
      <c r="AW73" s="43"/>
      <c r="AX73" s="43"/>
      <c r="AY73" s="43"/>
      <c r="AZ73" s="43"/>
      <c r="BA73" s="42"/>
      <c r="BB73" s="43"/>
      <c r="BC73" s="42"/>
      <c r="BD73" s="43"/>
      <c r="BE73" s="113"/>
      <c r="BF73" s="43"/>
      <c r="BG73" s="43"/>
      <c r="BH73" s="43"/>
      <c r="BI73" s="113"/>
      <c r="BJ73" s="42"/>
      <c r="BK73" s="43"/>
      <c r="BL73" s="43"/>
      <c r="BM73" s="43"/>
      <c r="BN73" s="113"/>
      <c r="BT73" s="48"/>
    </row>
    <row r="74" spans="1:72" ht="18" x14ac:dyDescent="0.25">
      <c r="A74" s="30"/>
      <c r="B74" s="43"/>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113"/>
      <c r="AD74" s="43"/>
      <c r="AE74" s="43"/>
      <c r="AF74" s="113"/>
      <c r="AG74" s="42"/>
      <c r="AH74" s="42"/>
      <c r="AI74" s="42"/>
      <c r="AJ74" s="42"/>
      <c r="AK74" s="42"/>
      <c r="AL74" s="42"/>
      <c r="AM74" s="42"/>
      <c r="AN74" s="42"/>
      <c r="AO74" s="113"/>
      <c r="AP74" s="42"/>
      <c r="AQ74" s="43"/>
      <c r="AR74" s="42"/>
      <c r="AS74" s="42"/>
      <c r="AT74" s="42"/>
      <c r="AU74" s="113"/>
      <c r="AV74" s="40"/>
      <c r="AW74" s="43"/>
      <c r="AX74" s="43"/>
      <c r="AY74" s="43"/>
      <c r="AZ74" s="43"/>
      <c r="BA74" s="42"/>
      <c r="BB74" s="43"/>
      <c r="BC74" s="42"/>
      <c r="BD74" s="43"/>
      <c r="BE74" s="113"/>
      <c r="BF74" s="43"/>
      <c r="BG74" s="43"/>
      <c r="BH74" s="43"/>
      <c r="BI74" s="113"/>
      <c r="BJ74" s="42"/>
      <c r="BK74" s="43"/>
      <c r="BL74" s="43"/>
      <c r="BM74" s="43"/>
      <c r="BN74" s="113"/>
      <c r="BT74" s="48"/>
    </row>
    <row r="75" spans="1:72" ht="18" x14ac:dyDescent="0.25">
      <c r="A75" s="30"/>
      <c r="B75" s="43"/>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113"/>
      <c r="AD75" s="43"/>
      <c r="AE75" s="43"/>
      <c r="AF75" s="113"/>
      <c r="AG75" s="42"/>
      <c r="AH75" s="42"/>
      <c r="AI75" s="42"/>
      <c r="AJ75" s="42"/>
      <c r="AK75" s="42"/>
      <c r="AL75" s="42"/>
      <c r="AM75" s="42"/>
      <c r="AN75" s="42"/>
      <c r="AO75" s="113"/>
      <c r="AP75" s="42"/>
      <c r="AQ75" s="43"/>
      <c r="AR75" s="42"/>
      <c r="AS75" s="42"/>
      <c r="AT75" s="42"/>
      <c r="AU75" s="113"/>
      <c r="AV75" s="40"/>
      <c r="AW75" s="43"/>
      <c r="AX75" s="43"/>
      <c r="AY75" s="43"/>
      <c r="AZ75" s="43"/>
      <c r="BA75" s="42"/>
      <c r="BB75" s="43"/>
      <c r="BC75" s="42"/>
      <c r="BD75" s="43"/>
      <c r="BE75" s="113"/>
      <c r="BF75" s="43"/>
      <c r="BG75" s="43"/>
      <c r="BH75" s="43"/>
      <c r="BI75" s="113"/>
      <c r="BJ75" s="42"/>
      <c r="BK75" s="43"/>
      <c r="BL75" s="43"/>
      <c r="BM75" s="43"/>
      <c r="BN75" s="113"/>
      <c r="BT75" s="48"/>
    </row>
    <row r="76" spans="1:72" ht="18" x14ac:dyDescent="0.25">
      <c r="A76" s="30"/>
      <c r="B76" s="43"/>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113"/>
      <c r="AD76" s="43"/>
      <c r="AE76" s="43"/>
      <c r="AF76" s="113"/>
      <c r="AG76" s="42"/>
      <c r="AH76" s="42"/>
      <c r="AI76" s="42"/>
      <c r="AJ76" s="42"/>
      <c r="AK76" s="42"/>
      <c r="AL76" s="42"/>
      <c r="AM76" s="42"/>
      <c r="AN76" s="42"/>
      <c r="AO76" s="113"/>
      <c r="AP76" s="42"/>
      <c r="AQ76" s="43"/>
      <c r="AR76" s="42"/>
      <c r="AS76" s="42"/>
      <c r="AT76" s="42"/>
      <c r="AU76" s="113"/>
      <c r="AV76" s="40"/>
      <c r="AW76" s="43"/>
      <c r="AX76" s="43"/>
      <c r="AY76" s="43"/>
      <c r="AZ76" s="43"/>
      <c r="BA76" s="42"/>
      <c r="BB76" s="43"/>
      <c r="BC76" s="42"/>
      <c r="BD76" s="43"/>
      <c r="BE76" s="113"/>
      <c r="BF76" s="43"/>
      <c r="BG76" s="43"/>
      <c r="BH76" s="43"/>
      <c r="BI76" s="113"/>
      <c r="BJ76" s="42"/>
      <c r="BK76" s="43"/>
      <c r="BL76" s="43"/>
      <c r="BM76" s="43"/>
      <c r="BN76" s="113"/>
      <c r="BT76" s="48"/>
    </row>
    <row r="77" spans="1:72" ht="18" x14ac:dyDescent="0.25">
      <c r="A77" s="30"/>
      <c r="B77" s="43"/>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113"/>
      <c r="AD77" s="43"/>
      <c r="AE77" s="43"/>
      <c r="AF77" s="113"/>
      <c r="AG77" s="42"/>
      <c r="AH77" s="42"/>
      <c r="AI77" s="42"/>
      <c r="AJ77" s="42"/>
      <c r="AK77" s="42"/>
      <c r="AL77" s="42"/>
      <c r="AM77" s="42"/>
      <c r="AN77" s="42"/>
      <c r="AO77" s="113"/>
      <c r="AP77" s="42"/>
      <c r="AQ77" s="43"/>
      <c r="AR77" s="42"/>
      <c r="AS77" s="42"/>
      <c r="AT77" s="42"/>
      <c r="AU77" s="113"/>
      <c r="AV77" s="40"/>
      <c r="AW77" s="43"/>
      <c r="AX77" s="43"/>
      <c r="AY77" s="43"/>
      <c r="AZ77" s="43"/>
      <c r="BA77" s="42"/>
      <c r="BB77" s="43"/>
      <c r="BC77" s="42"/>
      <c r="BD77" s="43"/>
      <c r="BE77" s="113"/>
      <c r="BF77" s="43"/>
      <c r="BG77" s="43"/>
      <c r="BH77" s="43"/>
      <c r="BI77" s="113"/>
      <c r="BJ77" s="42"/>
      <c r="BK77" s="43"/>
      <c r="BL77" s="43"/>
      <c r="BM77" s="43"/>
      <c r="BN77" s="113"/>
      <c r="BT77" s="48"/>
    </row>
    <row r="78" spans="1:72" ht="18" x14ac:dyDescent="0.25">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8"/>
    </row>
    <row r="79" spans="1:72" ht="18" x14ac:dyDescent="0.25">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P79" s="67"/>
      <c r="BR79" s="41"/>
      <c r="BT79" s="48"/>
    </row>
    <row r="80" spans="1:72" ht="30" customHeight="1" x14ac:dyDescent="0.25">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67"/>
      <c r="BP80" s="41"/>
      <c r="BQ80" s="41"/>
      <c r="BR80" s="41"/>
      <c r="BS80" s="41"/>
      <c r="BT80" s="48"/>
    </row>
    <row r="81" spans="2:72" ht="30" customHeight="1" x14ac:dyDescent="0.25">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T81" s="48"/>
    </row>
    <row r="82" spans="2:72" ht="30" customHeight="1" x14ac:dyDescent="0.25">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T82" s="48"/>
    </row>
    <row r="83" spans="2:72" ht="30" customHeight="1" x14ac:dyDescent="0.25">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T83" s="48"/>
    </row>
    <row r="84" spans="2:72" ht="30" customHeight="1" x14ac:dyDescent="0.25">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t="s">
        <v>156</v>
      </c>
      <c r="BI84" s="41"/>
      <c r="BJ84" s="41"/>
      <c r="BK84" s="41"/>
      <c r="BL84" s="41"/>
      <c r="BM84" s="41"/>
      <c r="BN84" s="41"/>
      <c r="BT84" s="48"/>
    </row>
    <row r="85" spans="2:72" ht="30" customHeight="1" x14ac:dyDescent="0.25">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t="s">
        <v>157</v>
      </c>
      <c r="BI85" s="41"/>
      <c r="BJ85" s="41"/>
      <c r="BK85" s="41"/>
      <c r="BL85" s="41"/>
      <c r="BM85" s="41"/>
      <c r="BN85" s="41"/>
      <c r="BT85" s="48"/>
    </row>
    <row r="86" spans="2:72" ht="30" customHeight="1" x14ac:dyDescent="0.25">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t="s">
        <v>158</v>
      </c>
      <c r="BI86" s="41"/>
      <c r="BJ86" s="41"/>
      <c r="BK86" s="41"/>
      <c r="BL86" s="41"/>
      <c r="BM86" s="41"/>
      <c r="BN86" s="41"/>
      <c r="BT86" s="48"/>
    </row>
    <row r="87" spans="2:72" ht="30" customHeight="1" x14ac:dyDescent="0.25">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t="s">
        <v>159</v>
      </c>
      <c r="BI87" s="41"/>
      <c r="BJ87" s="41"/>
      <c r="BK87" s="41"/>
      <c r="BL87" s="41"/>
      <c r="BM87" s="41"/>
      <c r="BN87" s="41"/>
      <c r="BT87" s="48"/>
    </row>
    <row r="88" spans="2:72" ht="30" customHeight="1" x14ac:dyDescent="0.25">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T88" s="48"/>
    </row>
    <row r="89" spans="2:72" ht="30" customHeight="1" x14ac:dyDescent="0.25">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T89" s="48"/>
    </row>
    <row r="90" spans="2:72" ht="30" customHeight="1" x14ac:dyDescent="0.25">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T90" s="48"/>
    </row>
    <row r="91" spans="2:72" ht="30" customHeight="1" x14ac:dyDescent="0.25">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T91" s="48"/>
    </row>
    <row r="92" spans="2:72" ht="30" customHeight="1" x14ac:dyDescent="0.25">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T92" s="48"/>
    </row>
    <row r="93" spans="2:72" ht="30" customHeight="1" x14ac:dyDescent="0.25">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T93" s="48"/>
    </row>
    <row r="94" spans="2:72" ht="30" customHeight="1" x14ac:dyDescent="0.25">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T94" s="48"/>
    </row>
    <row r="95" spans="2:72" ht="30" customHeight="1" x14ac:dyDescent="0.25">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T95" s="48"/>
    </row>
    <row r="96" spans="2:72" ht="30" customHeight="1" x14ac:dyDescent="0.25">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T96" s="48"/>
    </row>
    <row r="97" spans="2:72" ht="30" customHeight="1" x14ac:dyDescent="0.25">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T97" s="48"/>
    </row>
    <row r="98" spans="2:72" ht="30" customHeight="1" x14ac:dyDescent="0.25">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T98" s="48"/>
    </row>
    <row r="99" spans="2:72" ht="30" customHeight="1" x14ac:dyDescent="0.25">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T99" s="48"/>
    </row>
    <row r="100" spans="2:72" ht="30" customHeight="1" x14ac:dyDescent="0.25">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T100" s="48"/>
    </row>
    <row r="101" spans="2:72" ht="30" customHeight="1" x14ac:dyDescent="0.25">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T101" s="48"/>
    </row>
    <row r="102" spans="2:72" ht="30" customHeight="1" x14ac:dyDescent="0.25">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T102" s="48"/>
    </row>
    <row r="103" spans="2:72" ht="30" customHeight="1" x14ac:dyDescent="0.25">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T103" s="48"/>
    </row>
    <row r="104" spans="2:72" ht="30" customHeight="1" x14ac:dyDescent="0.25">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T104" s="48"/>
    </row>
    <row r="105" spans="2:72" ht="30" customHeight="1" x14ac:dyDescent="0.25">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T105" s="48"/>
    </row>
    <row r="106" spans="2:72" ht="30" customHeight="1" x14ac:dyDescent="0.25">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T106" s="48"/>
    </row>
    <row r="107" spans="2:72" ht="30" customHeight="1" x14ac:dyDescent="0.25">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T107" s="48"/>
    </row>
    <row r="108" spans="2:72" ht="30" customHeight="1" x14ac:dyDescent="0.25">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T108" s="48"/>
    </row>
    <row r="109" spans="2:72" ht="30" customHeight="1" x14ac:dyDescent="0.25">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T109" s="48"/>
    </row>
    <row r="110" spans="2:72" ht="30" customHeight="1" x14ac:dyDescent="0.25">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T110" s="48"/>
    </row>
    <row r="111" spans="2:72" x14ac:dyDescent="0.25">
      <c r="BT111" s="49"/>
    </row>
    <row r="112" spans="2:72" x14ac:dyDescent="0.25">
      <c r="BT112" s="49"/>
    </row>
    <row r="113" spans="72:72" x14ac:dyDescent="0.25">
      <c r="BT113" s="49"/>
    </row>
    <row r="114" spans="72:72" x14ac:dyDescent="0.25">
      <c r="BT114" s="49"/>
    </row>
    <row r="115" spans="72:72" x14ac:dyDescent="0.25">
      <c r="BT115" s="49"/>
    </row>
    <row r="116" spans="72:72" x14ac:dyDescent="0.25">
      <c r="BT116" s="49"/>
    </row>
    <row r="117" spans="72:72" x14ac:dyDescent="0.25">
      <c r="BT117" s="49"/>
    </row>
    <row r="118" spans="72:72" x14ac:dyDescent="0.25">
      <c r="BT118" s="49"/>
    </row>
    <row r="119" spans="72:72" x14ac:dyDescent="0.25">
      <c r="BT119" s="49"/>
    </row>
    <row r="120" spans="72:72" x14ac:dyDescent="0.25">
      <c r="BT120" s="49"/>
    </row>
    <row r="121" spans="72:72" x14ac:dyDescent="0.25">
      <c r="BT121" s="49"/>
    </row>
    <row r="122" spans="72:72" x14ac:dyDescent="0.25">
      <c r="BT122" s="49"/>
    </row>
    <row r="123" spans="72:72" x14ac:dyDescent="0.25">
      <c r="BT123" s="49"/>
    </row>
    <row r="124" spans="72:72" x14ac:dyDescent="0.25">
      <c r="BT124" s="49"/>
    </row>
    <row r="125" spans="72:72" x14ac:dyDescent="0.25">
      <c r="BT125" s="49"/>
    </row>
    <row r="126" spans="72:72" x14ac:dyDescent="0.25">
      <c r="BT126" s="49"/>
    </row>
    <row r="127" spans="72:72" x14ac:dyDescent="0.25">
      <c r="BT127" s="49"/>
    </row>
    <row r="128" spans="72:72" x14ac:dyDescent="0.25">
      <c r="BT128" s="49"/>
    </row>
    <row r="129" spans="72:72" x14ac:dyDescent="0.25">
      <c r="BT129" s="49"/>
    </row>
    <row r="130" spans="72:72" x14ac:dyDescent="0.25">
      <c r="BT130" s="49"/>
    </row>
    <row r="131" spans="72:72" x14ac:dyDescent="0.25">
      <c r="BT131" s="49"/>
    </row>
    <row r="132" spans="72:72" x14ac:dyDescent="0.25">
      <c r="BT132" s="49"/>
    </row>
    <row r="133" spans="72:72" x14ac:dyDescent="0.25">
      <c r="BT133" s="49"/>
    </row>
    <row r="134" spans="72:72" x14ac:dyDescent="0.25">
      <c r="BT134" s="49"/>
    </row>
    <row r="135" spans="72:72" x14ac:dyDescent="0.25">
      <c r="BT135" s="49"/>
    </row>
    <row r="136" spans="72:72" x14ac:dyDescent="0.25">
      <c r="BT136" s="49"/>
    </row>
    <row r="137" spans="72:72" x14ac:dyDescent="0.25">
      <c r="BT137" s="49"/>
    </row>
    <row r="138" spans="72:72" x14ac:dyDescent="0.25">
      <c r="BT138" s="49"/>
    </row>
    <row r="139" spans="72:72" x14ac:dyDescent="0.25">
      <c r="BT139" s="49"/>
    </row>
    <row r="140" spans="72:72" x14ac:dyDescent="0.25">
      <c r="BT140" s="49"/>
    </row>
    <row r="141" spans="72:72" x14ac:dyDescent="0.25">
      <c r="BT141" s="49"/>
    </row>
    <row r="142" spans="72:72" x14ac:dyDescent="0.25">
      <c r="BT142" s="49"/>
    </row>
    <row r="143" spans="72:72" x14ac:dyDescent="0.25">
      <c r="BT143" s="49"/>
    </row>
    <row r="144" spans="72:72" x14ac:dyDescent="0.25">
      <c r="BT144" s="49"/>
    </row>
    <row r="145" spans="72:72" x14ac:dyDescent="0.25">
      <c r="BT145" s="49"/>
    </row>
    <row r="146" spans="72:72" x14ac:dyDescent="0.25">
      <c r="BT146" s="49"/>
    </row>
    <row r="147" spans="72:72" x14ac:dyDescent="0.25">
      <c r="BT147" s="49"/>
    </row>
    <row r="148" spans="72:72" x14ac:dyDescent="0.25">
      <c r="BT148" s="49"/>
    </row>
    <row r="149" spans="72:72" x14ac:dyDescent="0.25">
      <c r="BT149" s="49"/>
    </row>
    <row r="150" spans="72:72" x14ac:dyDescent="0.25">
      <c r="BT150" s="49"/>
    </row>
    <row r="151" spans="72:72" x14ac:dyDescent="0.25">
      <c r="BT151" s="49"/>
    </row>
    <row r="152" spans="72:72" x14ac:dyDescent="0.25">
      <c r="BT152" s="49"/>
    </row>
    <row r="153" spans="72:72" x14ac:dyDescent="0.25">
      <c r="BT153" s="49"/>
    </row>
    <row r="154" spans="72:72" x14ac:dyDescent="0.25">
      <c r="BT154" s="49"/>
    </row>
    <row r="155" spans="72:72" x14ac:dyDescent="0.25">
      <c r="BT155" s="49"/>
    </row>
    <row r="156" spans="72:72" x14ac:dyDescent="0.25">
      <c r="BT156" s="49"/>
    </row>
    <row r="157" spans="72:72" x14ac:dyDescent="0.25">
      <c r="BT157" s="49"/>
    </row>
    <row r="158" spans="72:72" x14ac:dyDescent="0.25">
      <c r="BT158" s="49"/>
    </row>
  </sheetData>
  <conditionalFormatting sqref="A2:A3 A4:BS12 A26:BS42 A44:BS48">
    <cfRule type="cellIs" dxfId="121" priority="9" operator="equal">
      <formula>"❎"</formula>
    </cfRule>
    <cfRule type="cellIs" dxfId="120" priority="10" operator="equal">
      <formula>"🕒"</formula>
    </cfRule>
    <cfRule type="cellIs" dxfId="119" priority="11" operator="equal">
      <formula>"★"</formula>
    </cfRule>
    <cfRule type="cellIs" dxfId="118" priority="12" operator="equal">
      <formula>"✅"</formula>
    </cfRule>
  </conditionalFormatting>
  <conditionalFormatting sqref="A13">
    <cfRule type="cellIs" dxfId="117" priority="1" operator="equal">
      <formula>"❎"</formula>
    </cfRule>
    <cfRule type="cellIs" dxfId="116" priority="2" operator="equal">
      <formula>"🕒"</formula>
    </cfRule>
    <cfRule type="cellIs" dxfId="115" priority="3" operator="equal">
      <formula>"★"</formula>
    </cfRule>
    <cfRule type="cellIs" dxfId="114" priority="4" operator="equal">
      <formula>"✅"</formula>
    </cfRule>
  </conditionalFormatting>
  <conditionalFormatting sqref="A1:BS1 A14:BS24 A25 AC25:AF25 AO25:AV25 BE25:BI25 BN25 A43:BE43 BH43:BK43 BN43:BS43 A49:AV49 AY49:BB49 BD49:BS49 A50:BS55 A56:AH56 AJ56 AM56 AO56:BS56 A57:BS60">
    <cfRule type="cellIs" dxfId="113" priority="97" operator="equal">
      <formula>"❎"</formula>
    </cfRule>
    <cfRule type="cellIs" dxfId="112" priority="98" operator="equal">
      <formula>"🕒"</formula>
    </cfRule>
    <cfRule type="cellIs" dxfId="111" priority="99" operator="equal">
      <formula>"★"</formula>
    </cfRule>
    <cfRule type="cellIs" dxfId="110" priority="100" operator="equal">
      <formula>"✅"</formula>
    </cfRule>
  </conditionalFormatting>
  <conditionalFormatting sqref="A57:BS78 A79 C79:BN79 BP79 BR79 A80:BS1048576">
    <cfRule type="cellIs" dxfId="109" priority="113" operator="equal">
      <formula>"❎"</formula>
    </cfRule>
    <cfRule type="cellIs" dxfId="108" priority="114" operator="equal">
      <formula>"🕒"</formula>
    </cfRule>
    <cfRule type="cellIs" dxfId="107" priority="115" operator="equal">
      <formula>"★"</formula>
    </cfRule>
    <cfRule type="cellIs" dxfId="106" priority="116" operator="equal">
      <formula>"✅"</formula>
    </cfRule>
  </conditionalFormatting>
  <conditionalFormatting sqref="B79">
    <cfRule type="duplicateValues" dxfId="105" priority="112"/>
  </conditionalFormatting>
  <conditionalFormatting sqref="B2:AA3 AD2:AU3 AW2:BS3">
    <cfRule type="cellIs" dxfId="104" priority="33" operator="equal">
      <formula>"❎"</formula>
    </cfRule>
    <cfRule type="cellIs" dxfId="103" priority="34" operator="equal">
      <formula>"🕒"</formula>
    </cfRule>
    <cfRule type="cellIs" dxfId="102" priority="35" operator="equal">
      <formula>"★"</formula>
    </cfRule>
    <cfRule type="cellIs" dxfId="101" priority="36" operator="equal">
      <formula>"✅"</formula>
    </cfRule>
  </conditionalFormatting>
  <conditionalFormatting sqref="B25:AB25">
    <cfRule type="cellIs" dxfId="100" priority="57" operator="equal">
      <formula>"❎"</formula>
    </cfRule>
    <cfRule type="cellIs" dxfId="99" priority="58" operator="equal">
      <formula>"🕒"</formula>
    </cfRule>
    <cfRule type="cellIs" dxfId="98" priority="59" operator="equal">
      <formula>"★"</formula>
    </cfRule>
    <cfRule type="cellIs" dxfId="97" priority="60" operator="equal">
      <formula>"✅"</formula>
    </cfRule>
  </conditionalFormatting>
  <conditionalFormatting sqref="B13:AU13 AW13:BS13">
    <cfRule type="cellIs" dxfId="96" priority="17" operator="equal">
      <formula>"❎"</formula>
    </cfRule>
    <cfRule type="cellIs" dxfId="95" priority="18" operator="equal">
      <formula>"🕒"</formula>
    </cfRule>
    <cfRule type="cellIs" dxfId="94" priority="19" operator="equal">
      <formula>"★"</formula>
    </cfRule>
    <cfRule type="cellIs" dxfId="93" priority="20" operator="equal">
      <formula>"✅"</formula>
    </cfRule>
  </conditionalFormatting>
  <conditionalFormatting sqref="AB2:AB3">
    <cfRule type="cellIs" dxfId="92" priority="25" operator="equal">
      <formula>"❎"</formula>
    </cfRule>
    <cfRule type="cellIs" dxfId="91" priority="26" operator="equal">
      <formula>"🕒"</formula>
    </cfRule>
    <cfRule type="cellIs" dxfId="90" priority="27" operator="equal">
      <formula>"★"</formula>
    </cfRule>
    <cfRule type="cellIs" dxfId="89" priority="28" operator="equal">
      <formula>"✅"</formula>
    </cfRule>
  </conditionalFormatting>
  <conditionalFormatting sqref="AC2:AC3">
    <cfRule type="cellIs" dxfId="88" priority="37" operator="equal">
      <formula>"❎"</formula>
    </cfRule>
    <cfRule type="cellIs" dxfId="87" priority="38" operator="equal">
      <formula>"🕒"</formula>
    </cfRule>
    <cfRule type="cellIs" dxfId="86" priority="39" operator="equal">
      <formula>"★"</formula>
    </cfRule>
    <cfRule type="cellIs" dxfId="85" priority="40" operator="equal">
      <formula>"✅"</formula>
    </cfRule>
  </conditionalFormatting>
  <conditionalFormatting sqref="AG25:AN25">
    <cfRule type="cellIs" dxfId="84" priority="53" operator="equal">
      <formula>"❎"</formula>
    </cfRule>
    <cfRule type="cellIs" dxfId="83" priority="54" operator="equal">
      <formula>"🕒"</formula>
    </cfRule>
    <cfRule type="cellIs" dxfId="82" priority="55" operator="equal">
      <formula>"★"</formula>
    </cfRule>
    <cfRule type="cellIs" dxfId="81" priority="56" operator="equal">
      <formula>"✅"</formula>
    </cfRule>
  </conditionalFormatting>
  <conditionalFormatting sqref="AI56">
    <cfRule type="cellIs" dxfId="80" priority="85" operator="equal">
      <formula>"❎"</formula>
    </cfRule>
    <cfRule type="cellIs" dxfId="79" priority="86" operator="equal">
      <formula>"🕒"</formula>
    </cfRule>
    <cfRule type="cellIs" dxfId="78" priority="87" operator="equal">
      <formula>"★"</formula>
    </cfRule>
    <cfRule type="cellIs" dxfId="77" priority="88" operator="equal">
      <formula>"✅"</formula>
    </cfRule>
  </conditionalFormatting>
  <conditionalFormatting sqref="AK56">
    <cfRule type="cellIs" dxfId="76" priority="81" operator="equal">
      <formula>"❎"</formula>
    </cfRule>
    <cfRule type="cellIs" dxfId="75" priority="82" operator="equal">
      <formula>"🕒"</formula>
    </cfRule>
    <cfRule type="cellIs" dxfId="74" priority="83" operator="equal">
      <formula>"★"</formula>
    </cfRule>
    <cfRule type="cellIs" dxfId="73" priority="84" operator="equal">
      <formula>"✅"</formula>
    </cfRule>
  </conditionalFormatting>
  <conditionalFormatting sqref="AL56">
    <cfRule type="cellIs" dxfId="72" priority="73" operator="equal">
      <formula>"❎"</formula>
    </cfRule>
    <cfRule type="cellIs" dxfId="71" priority="74" operator="equal">
      <formula>"🕒"</formula>
    </cfRule>
    <cfRule type="cellIs" dxfId="70" priority="75" operator="equal">
      <formula>"★"</formula>
    </cfRule>
    <cfRule type="cellIs" dxfId="69" priority="76" operator="equal">
      <formula>"✅"</formula>
    </cfRule>
  </conditionalFormatting>
  <conditionalFormatting sqref="AN56">
    <cfRule type="cellIs" dxfId="68" priority="77" operator="equal">
      <formula>"❎"</formula>
    </cfRule>
    <cfRule type="cellIs" dxfId="67" priority="78" operator="equal">
      <formula>"🕒"</formula>
    </cfRule>
    <cfRule type="cellIs" dxfId="66" priority="79" operator="equal">
      <formula>"★"</formula>
    </cfRule>
    <cfRule type="cellIs" dxfId="65" priority="80" operator="equal">
      <formula>"✅"</formula>
    </cfRule>
  </conditionalFormatting>
  <conditionalFormatting sqref="AV2:AV3">
    <cfRule type="cellIs" dxfId="64" priority="21" operator="equal">
      <formula>"❎"</formula>
    </cfRule>
    <cfRule type="cellIs" dxfId="63" priority="22" operator="equal">
      <formula>"🕒"</formula>
    </cfRule>
    <cfRule type="cellIs" dxfId="62" priority="23" operator="equal">
      <formula>"★"</formula>
    </cfRule>
    <cfRule type="cellIs" dxfId="61" priority="24" operator="equal">
      <formula>"✅"</formula>
    </cfRule>
  </conditionalFormatting>
  <conditionalFormatting sqref="AV13">
    <cfRule type="cellIs" dxfId="60" priority="13" operator="equal">
      <formula>"❎"</formula>
    </cfRule>
    <cfRule type="cellIs" dxfId="59" priority="14" operator="equal">
      <formula>"🕒"</formula>
    </cfRule>
    <cfRule type="cellIs" dxfId="58" priority="15" operator="equal">
      <formula>"★"</formula>
    </cfRule>
    <cfRule type="cellIs" dxfId="57" priority="16" operator="equal">
      <formula>"✅"</formula>
    </cfRule>
  </conditionalFormatting>
  <conditionalFormatting sqref="AW49:AX49">
    <cfRule type="cellIs" dxfId="56" priority="93" operator="equal">
      <formula>"❎"</formula>
    </cfRule>
    <cfRule type="cellIs" dxfId="55" priority="94" operator="equal">
      <formula>"🕒"</formula>
    </cfRule>
    <cfRule type="cellIs" dxfId="54" priority="95" operator="equal">
      <formula>"★"</formula>
    </cfRule>
    <cfRule type="cellIs" dxfId="53" priority="96" operator="equal">
      <formula>"✅"</formula>
    </cfRule>
  </conditionalFormatting>
  <conditionalFormatting sqref="AW25:BD25">
    <cfRule type="cellIs" dxfId="52" priority="49" operator="equal">
      <formula>"❎"</formula>
    </cfRule>
    <cfRule type="cellIs" dxfId="51" priority="50" operator="equal">
      <formula>"🕒"</formula>
    </cfRule>
    <cfRule type="cellIs" dxfId="50" priority="51" operator="equal">
      <formula>"★"</formula>
    </cfRule>
    <cfRule type="cellIs" dxfId="49" priority="52" operator="equal">
      <formula>"✅"</formula>
    </cfRule>
  </conditionalFormatting>
  <conditionalFormatting sqref="BC49">
    <cfRule type="cellIs" dxfId="48" priority="89" operator="equal">
      <formula>"❎"</formula>
    </cfRule>
    <cfRule type="cellIs" dxfId="47" priority="90" operator="equal">
      <formula>"🕒"</formula>
    </cfRule>
    <cfRule type="cellIs" dxfId="46" priority="91" operator="equal">
      <formula>"★"</formula>
    </cfRule>
    <cfRule type="cellIs" dxfId="45" priority="92" operator="equal">
      <formula>"✅"</formula>
    </cfRule>
  </conditionalFormatting>
  <conditionalFormatting sqref="BF43:BG43">
    <cfRule type="cellIs" dxfId="44" priority="69" operator="equal">
      <formula>"❎"</formula>
    </cfRule>
    <cfRule type="cellIs" dxfId="43" priority="70" operator="equal">
      <formula>"🕒"</formula>
    </cfRule>
    <cfRule type="cellIs" dxfId="42" priority="71" operator="equal">
      <formula>"★"</formula>
    </cfRule>
    <cfRule type="cellIs" dxfId="41" priority="72" operator="equal">
      <formula>"✅"</formula>
    </cfRule>
  </conditionalFormatting>
  <conditionalFormatting sqref="BJ25:BM25">
    <cfRule type="cellIs" dxfId="40" priority="45" operator="equal">
      <formula>"❎"</formula>
    </cfRule>
    <cfRule type="cellIs" dxfId="39" priority="46" operator="equal">
      <formula>"🕒"</formula>
    </cfRule>
    <cfRule type="cellIs" dxfId="38" priority="47" operator="equal">
      <formula>"★"</formula>
    </cfRule>
    <cfRule type="cellIs" dxfId="37" priority="48" operator="equal">
      <formula>"✅"</formula>
    </cfRule>
  </conditionalFormatting>
  <conditionalFormatting sqref="BK50">
    <cfRule type="cellIs" dxfId="36" priority="61" operator="equal">
      <formula>"❎"</formula>
    </cfRule>
    <cfRule type="cellIs" dxfId="35" priority="62" operator="equal">
      <formula>"🕒"</formula>
    </cfRule>
    <cfRule type="cellIs" dxfId="34" priority="63" operator="equal">
      <formula>"★"</formula>
    </cfRule>
    <cfRule type="cellIs" dxfId="33" priority="64" operator="equal">
      <formula>"✅"</formula>
    </cfRule>
  </conditionalFormatting>
  <conditionalFormatting sqref="BL43:BM43">
    <cfRule type="cellIs" dxfId="32" priority="65" operator="equal">
      <formula>"❎"</formula>
    </cfRule>
    <cfRule type="cellIs" dxfId="31" priority="66" operator="equal">
      <formula>"🕒"</formula>
    </cfRule>
    <cfRule type="cellIs" dxfId="30" priority="67" operator="equal">
      <formula>"★"</formula>
    </cfRule>
    <cfRule type="cellIs" dxfId="29" priority="68" operator="equal">
      <formula>"✅"</formula>
    </cfRule>
  </conditionalFormatting>
  <conditionalFormatting sqref="BO79">
    <cfRule type="duplicateValues" dxfId="28" priority="111"/>
  </conditionalFormatting>
  <conditionalFormatting sqref="BO25:BS25">
    <cfRule type="cellIs" dxfId="27" priority="41" operator="equal">
      <formula>"❎"</formula>
    </cfRule>
    <cfRule type="cellIs" dxfId="26" priority="42" operator="equal">
      <formula>"🕒"</formula>
    </cfRule>
    <cfRule type="cellIs" dxfId="25" priority="43" operator="equal">
      <formula>"★"</formula>
    </cfRule>
    <cfRule type="cellIs" dxfId="24" priority="44" operator="equal">
      <formula>"✅"</formula>
    </cfRule>
  </conditionalFormatting>
  <conditionalFormatting sqref="BQ79">
    <cfRule type="duplicateValues" dxfId="23" priority="110"/>
  </conditionalFormatting>
  <conditionalFormatting sqref="BS79">
    <cfRule type="duplicateValues" dxfId="22" priority="109"/>
  </conditionalFormatting>
  <hyperlinks>
    <hyperlink ref="A4" location="'AMP IT SA'!A1" display="AMP IT SA →" xr:uid="{CA70EACF-350B-4C67-B4BA-80BAAA5F4227}"/>
    <hyperlink ref="A5" location="'Arfos Mobility GmbH'!A1" display="Arfos Mobility GmbH →" xr:uid="{B8A2CCD7-EEEC-44D8-9287-62FE1D543590}"/>
    <hyperlink ref="A8" location="'BKW Energie AG'!A1" display="BKW Energie AG →" xr:uid="{DAAE0B43-906A-42FD-AF97-9D65D4410D3F}"/>
    <hyperlink ref="A9" location="'Blockstrom AG'!A1" display="Blockstrom AG →" xr:uid="{D3A5A8D5-6F0C-46DD-A706-7516547474C8}"/>
    <hyperlink ref="A10" location="'CKW Gebäudetechnik AG'!A1" display="CKW Gebäudetechnik AG →" xr:uid="{694D798B-961B-4C24-897C-0C0658345A6B}"/>
    <hyperlink ref="A11" location="'CLEMAP AG'!A1" display="CLEMAP AG →" xr:uid="{DF7F1145-C553-4C5F-967D-0352B95E43EA}"/>
    <hyperlink ref="A12" location="'Climkit'!A1" display="Climkit →" xr:uid="{7F1B2619-3E62-4C70-A554-A5D8F583C54A}"/>
    <hyperlink ref="A14" location="'eCarUp AG'!A1" display="eCarUp AG →" xr:uid="{E85BF2A3-6190-4ABB-A7F2-A1B25F5341E3}"/>
    <hyperlink ref="A16" location="'Egon AG'!A1" display="Egon AG →" xr:uid="{AEC9B4B7-3C75-4E7C-8787-30E142B94186}"/>
    <hyperlink ref="A17" location="'EKT AG'!A1" display="EKT AG →" xr:uid="{25FDBCFE-CB55-4CE8-ACD9-B56820150B51}"/>
    <hyperlink ref="A18" location="'EKZ'!A1" display="EKZ →" xr:uid="{70FA0D3C-3CAF-4971-9C14-F6FD7D304E86}"/>
    <hyperlink ref="A19" location="'Elektrizitätswerk Obwalden'!A1" display="Elektrizitätswerk Obwalden →" xr:uid="{4ED560ED-7CAA-4397-936C-F66651F56831}"/>
    <hyperlink ref="A20" location="'E-Man AG  Energie - Managment'!A1" display="E-Man AG / Energie - Managment →" xr:uid="{23AF478C-1439-4AC2-8CE1-ED1E8084B19B}"/>
    <hyperlink ref="A21" location="'EnBAG'!A1" display="EnBAG →" xr:uid="{6F68A409-30E4-414E-94BF-BBB4044AAACB}"/>
    <hyperlink ref="A22" location="'Energie 360° AG'!A1" display="Energie 360° AG →" xr:uid="{3B1BA1F8-8674-478D-84D6-2976623F46DB}"/>
    <hyperlink ref="A28" location="'Evolon AG'!A1" display="Evolon AG →" xr:uid="{89BA3387-6660-4332-A9CC-D51FF2F47938}"/>
    <hyperlink ref="A23" location="'Energie Thun AG'!A1" display="Energie Thun AG →" xr:uid="{FABC9C91-9596-49ED-8F0D-9EC12BA77ECB}"/>
    <hyperlink ref="A24" location="'energie wasser luzern'!A1" display="energie wasser luzern →" xr:uid="{731E012F-BAFA-4BF9-8467-BEACF2FF7282}"/>
    <hyperlink ref="A26" location="'ennovatis Energiemanagement AG'!A1" display="ennovatis Energiemanagement AG →" xr:uid="{C66A4E75-235B-4647-A202-DDA47A48D3BA}"/>
    <hyperlink ref="A29" location="'ewz'!A1" display="ewz →" xr:uid="{86661A9C-7935-4980-86E5-8D2327B43E14}"/>
    <hyperlink ref="A30" location="Helion!A1" display="Helion →" xr:uid="{4A01EA23-D68A-460F-B139-7CBE7858A834}"/>
    <hyperlink ref="A31" location="'IBC Energie Wasser Chur'!A1" display="IBC Energie Wasser Chur →" xr:uid="{5A852D9E-68D2-4B7A-A7A3-32FC02E37ECD}"/>
    <hyperlink ref="A32" location="'IMOVAcharge AG'!A1" display="IMOVAcharge AG →" xr:uid="{6A3A2FF8-564C-4DD6-92CD-19F26A8BD6BA}"/>
    <hyperlink ref="A33" location="'INERA SA'!A1" display="INERA SA →" xr:uid="{3046C4F2-2585-48B0-B43C-BA8854F983BF}"/>
    <hyperlink ref="A34" location="'Invisia AG'!A1" display="Invisia AG →" xr:uid="{730D15C6-E373-4114-A64B-D24329869F69}"/>
    <hyperlink ref="A35" location="'IWB'!A1" display="IWB →" xr:uid="{3C5FD3D5-F509-4217-977C-B686665591D7}"/>
    <hyperlink ref="A36" location="'Juice Technology AG'!A1" display="Juice Technology AG →" xr:uid="{C56091A1-5489-42CE-95E5-66FF45604A19}"/>
    <hyperlink ref="A37" location="'Kantonales Elektrizitätswerk Ni'!A1" display="Kantonales Elektrizitätswerk Nidwalden →" xr:uid="{8C64FA09-2365-4ADB-BDBB-A22B46A88F62}"/>
    <hyperlink ref="A38" location="'Lynus AG'!A1" display="Lynus AG →" xr:uid="{01AD6475-94C9-4E54-A1FC-378CB8B716F2}"/>
    <hyperlink ref="A39" location="'Migrol AG'!A1" display="Migrol AG →" xr:uid="{52158438-0916-46F4-B9D0-00564CFE4091}"/>
    <hyperlink ref="A40" location="'MOVE Mobility AG'!A1" display="MOVE Mobility AG →" xr:uid="{FBC9E693-ACA0-430B-8E1A-12D6605D1F89}"/>
    <hyperlink ref="A42" location="'NeoVac ATA AG'!A1" display="NeoVac ATA AG →" xr:uid="{7DB64BF0-720D-44B6-8820-D6C2DA76AD7E}"/>
    <hyperlink ref="A43" location="'NetZulg AG'!A1" display="NetZulg AG →" xr:uid="{620352BC-5F00-47C8-AFA2-A311F92056A4}"/>
    <hyperlink ref="A44" location="'Novagrid AG'!A1" display="Novagrid AG →" xr:uid="{DFE2A222-7628-4ABD-BF82-5A232DE6E2F2}"/>
    <hyperlink ref="A45" location="'Partino Mobile Energie AG'!A1" display="Partino Mobile Energie AG →" xr:uid="{B444416E-904A-4963-AB72-223053979484}"/>
    <hyperlink ref="A6" location="'AVIA VOLT'!A1" display="AVIA VOLT →" xr:uid="{C031EB53-665B-4641-881E-AE7659B2881B}"/>
    <hyperlink ref="A46" location="'reev GmbH'!A1" display="reev GmbH →" xr:uid="{9FC3737C-B944-40D5-84C9-15C8F2B4B4CB}"/>
    <hyperlink ref="A47" location="'Regio Energie Solothurn'!A1" display="Regio Energie Solothurn →" xr:uid="{14B4E6C1-103D-4424-A8A9-E05E19D9E1D0}"/>
    <hyperlink ref="A48" location="'SAK St. Gallisch-Appenzellische'!A1" display="SAK St. Gallisch-Appenzellische Kraftwerke AG →" xr:uid="{147AAB6D-0A3D-474E-B0EC-6AA5E2CE6DE0}"/>
    <hyperlink ref="A49" location="'SH POWER'!A1" display="SH POWER →" xr:uid="{44849506-6F97-411A-A604-60CD1374B7AC}"/>
    <hyperlink ref="A50" location="'SINTIO AG'!A1" display="SINTIO AG →" xr:uid="{C34506E8-F0E6-4BD8-B844-C05C4327076C}"/>
    <hyperlink ref="A51" location="'Smart Energy Link AG'!A1" display="Smart Energy Link AG →" xr:uid="{62AD9AAD-2703-432A-84F1-E0A8476FD3D4}"/>
    <hyperlink ref="A52" location="'Solar Manager AG'!A1" display="Solar Manager AG →" xr:uid="{B9360823-E1E6-4719-8AE5-1EEA960C73D2}"/>
    <hyperlink ref="A53" location="'Stadtwerke Gossau'!A1" display="Stadtwerke Gossau →" xr:uid="{B08FB4A8-1A2C-427D-B0FF-420B622B14C5}"/>
    <hyperlink ref="A54" location="'Swisscharge'!A1" display="Swisscharge →" xr:uid="{A73672E4-A448-4F8D-BC46-2FD35B4C7A07}"/>
    <hyperlink ref="A55" location="'Techem (Schweiz) AG'!A1" display="Techem (Schweiz) AG →" xr:uid="{EE683753-2403-41F3-97F8-0B6433334E49}"/>
    <hyperlink ref="A57" location="'Thurplus'!A1" display="Thurplus →" xr:uid="{1A0CC39C-46DB-4183-9059-ABBCF63D3C67}"/>
    <hyperlink ref="A58" location="'Virtual Global Trading AG'!A1" display="Virtual Global Trading AG →" xr:uid="{DA33838E-D8A8-4346-BE6F-D167354B3834}"/>
    <hyperlink ref="A59" location="'WWZ Energie AG'!A1" display="WWZ Energie AG →" xr:uid="{024ED8C1-0D36-42DE-B143-40505DE372E1}"/>
    <hyperlink ref="A60" location="'zevvy AG'!A1" display="zevvy AG →" xr:uid="{1B69C4A4-5F09-4568-B487-AAB39C595CDF}"/>
    <hyperlink ref="A56" location="'The Mobility House AG'!A1" display="The Mobility House AG →" xr:uid="{8DBD3AAB-FE65-4CC9-8E73-D992B0EFA993}"/>
    <hyperlink ref="A7" location="'Aziende Industriali di Lugano'!A1" display="Aziende Industriali di Lugano (AIL) SA →" xr:uid="{01158739-D0A9-4EF8-908A-827AAC337C94}"/>
    <hyperlink ref="A15" location="'eeproperty SA'!A1" display="eeproperty SA →" xr:uid="{707D00EA-1BCA-4524-884E-5362DEECCF50}"/>
    <hyperlink ref="A27" location="'Eponet AG'!A1" display="Eponet AG →" xr:uid="{24E08DA4-5EEE-48EF-A0E9-EF2269D3C0DA}"/>
    <hyperlink ref="A41" location="'mygrid AG'!A1" display="mygrid AG →" xr:uid="{9F64973E-F5DA-487D-8E5E-449474C9C4C3}"/>
    <hyperlink ref="A25" location="'Eniwa AG'!A1" display="Eniwa AG →" xr:uid="{3116FF67-F587-4488-9A5E-3897E196BAA5}"/>
    <hyperlink ref="A2" location="AEW!A1" display="AEW Energie AG →" xr:uid="{4E099D3B-E7EC-4D8A-AF88-827480EEBC06}"/>
    <hyperlink ref="A3" location="AGROLA!A1" display="AGROLA  AG →" xr:uid="{96CA1D9E-683B-4A68-86AB-F0FFC4D7CB30}"/>
    <hyperlink ref="A13" location="ebs!A1" display="ebs Energie AG →" xr:uid="{B1F1F3B9-335C-4806-8A00-979D1D8A6848}"/>
  </hyperlinks>
  <pageMargins left="0.7" right="0.7" top="0.78740157499999996" bottom="0.78740157499999996" header="0.3" footer="0.3"/>
  <pageSetup paperSize="9" orientation="portrait" r:id="rId1"/>
  <legacyDrawing r:id="rId2"/>
  <tableParts count="1">
    <tablePart r:id="rId3"/>
  </tablePar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4D8F6-06DA-406A-8C48-1C4C7BFA6D65}">
  <sheetPr codeName="Tabelle3"/>
  <dimension ref="A1:EY142"/>
  <sheetViews>
    <sheetView workbookViewId="0">
      <selection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1558</v>
      </c>
      <c r="G1" s="111" t="s">
        <v>915</v>
      </c>
    </row>
    <row r="2" spans="3:8" s="1" customFormat="1" ht="29.25" thickTop="1" thickBot="1" x14ac:dyDescent="0.45">
      <c r="C2" s="2"/>
      <c r="D2" s="165" t="s">
        <v>815</v>
      </c>
      <c r="E2" s="166"/>
      <c r="G2" s="3"/>
    </row>
    <row r="3" spans="3:8" s="1" customFormat="1" ht="115.5" outlineLevel="1" thickTop="1" x14ac:dyDescent="0.25">
      <c r="C3" s="2"/>
      <c r="D3" s="13" t="s">
        <v>816</v>
      </c>
      <c r="E3" s="4" t="s">
        <v>1569</v>
      </c>
      <c r="G3" s="3"/>
      <c r="H3" s="5"/>
    </row>
    <row r="4" spans="3:8" s="1" customFormat="1" ht="15" outlineLevel="1" x14ac:dyDescent="0.25">
      <c r="C4" s="2"/>
      <c r="D4" s="10" t="s">
        <v>817</v>
      </c>
      <c r="E4" s="6" t="s">
        <v>1590</v>
      </c>
      <c r="G4" s="3"/>
    </row>
    <row r="5" spans="3:8" s="1" customFormat="1" ht="15" outlineLevel="1" x14ac:dyDescent="0.25">
      <c r="C5" s="2"/>
      <c r="D5" s="10" t="s">
        <v>721</v>
      </c>
      <c r="E5" s="6" t="s">
        <v>254</v>
      </c>
      <c r="G5" s="3"/>
    </row>
    <row r="6" spans="3:8" s="1" customFormat="1" ht="15" outlineLevel="1" x14ac:dyDescent="0.25">
      <c r="C6" s="2"/>
      <c r="D6" s="10" t="s">
        <v>712</v>
      </c>
      <c r="E6" s="6" t="s">
        <v>1559</v>
      </c>
      <c r="G6" s="3"/>
    </row>
    <row r="7" spans="3:8" s="1" customFormat="1" ht="15" outlineLevel="1" x14ac:dyDescent="0.25">
      <c r="C7" s="2"/>
      <c r="D7" s="10" t="s">
        <v>738</v>
      </c>
      <c r="E7" s="6" t="s">
        <v>1560</v>
      </c>
      <c r="G7" s="3"/>
    </row>
    <row r="8" spans="3:8" s="1" customFormat="1" ht="15" outlineLevel="1" x14ac:dyDescent="0.25">
      <c r="C8" s="2"/>
      <c r="D8" s="10" t="s">
        <v>737</v>
      </c>
      <c r="E8" s="6" t="s">
        <v>1561</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4300</v>
      </c>
      <c r="G11" s="3"/>
    </row>
    <row r="12" spans="3:8" s="1" customFormat="1" ht="28.5" outlineLevel="1" x14ac:dyDescent="0.2">
      <c r="C12" s="2"/>
      <c r="D12" s="15" t="s">
        <v>821</v>
      </c>
      <c r="E12" s="27">
        <v>2850</v>
      </c>
      <c r="G12" s="3"/>
    </row>
    <row r="13" spans="3:8" s="1" customFormat="1" ht="28.5" outlineLevel="1" x14ac:dyDescent="0.2">
      <c r="C13" s="2"/>
      <c r="D13" s="15" t="s">
        <v>822</v>
      </c>
      <c r="E13" s="27">
        <v>1025</v>
      </c>
      <c r="G13" s="3"/>
    </row>
    <row r="14" spans="3:8" s="1" customFormat="1" ht="15" outlineLevel="1" thickBot="1" x14ac:dyDescent="0.25">
      <c r="C14" s="2"/>
      <c r="D14" s="16" t="s">
        <v>823</v>
      </c>
      <c r="E14" s="91">
        <v>375</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1566</v>
      </c>
      <c r="G18" s="3"/>
    </row>
    <row r="19" spans="3:7" s="1" customFormat="1" ht="15" outlineLevel="1" x14ac:dyDescent="0.25">
      <c r="C19" s="2"/>
      <c r="D19" s="10" t="s">
        <v>827</v>
      </c>
      <c r="E19" s="6" t="s">
        <v>1565</v>
      </c>
      <c r="G19" s="3"/>
    </row>
    <row r="20" spans="3:7" s="1" customFormat="1" outlineLevel="1" x14ac:dyDescent="0.2">
      <c r="C20" s="2"/>
      <c r="D20" s="9" t="s">
        <v>828</v>
      </c>
      <c r="E20" s="11" t="s">
        <v>1643</v>
      </c>
      <c r="G20" s="3"/>
    </row>
    <row r="21" spans="3:7" s="1" customFormat="1" ht="45" outlineLevel="1" x14ac:dyDescent="0.25">
      <c r="C21" s="2"/>
      <c r="D21" s="10" t="s">
        <v>829</v>
      </c>
      <c r="E21" s="6" t="s">
        <v>966</v>
      </c>
      <c r="G21" s="3"/>
    </row>
    <row r="22" spans="3:7" s="1" customFormat="1" ht="29.25" outlineLevel="1" thickBot="1" x14ac:dyDescent="0.25">
      <c r="C22" s="2"/>
      <c r="D22" s="44" t="s">
        <v>830</v>
      </c>
      <c r="E22" s="45" t="s">
        <v>1644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932</v>
      </c>
      <c r="G26" s="3"/>
    </row>
    <row r="27" spans="3:7" s="1" customFormat="1" ht="45.75" outlineLevel="1" thickBot="1" x14ac:dyDescent="0.3">
      <c r="C27" s="2"/>
      <c r="D27" s="12" t="s">
        <v>833</v>
      </c>
      <c r="E27" s="31" t="s">
        <v>784</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1647</v>
      </c>
      <c r="G29" s="3"/>
    </row>
    <row r="30" spans="3:7" s="1" customFormat="1" ht="30" outlineLevel="1" x14ac:dyDescent="0.25">
      <c r="C30" s="2"/>
      <c r="D30" s="10" t="s">
        <v>836</v>
      </c>
      <c r="E30" s="6" t="s">
        <v>1343</v>
      </c>
      <c r="G30" s="3"/>
    </row>
    <row r="31" spans="3:7" s="1" customFormat="1" ht="45"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100.5" outlineLevel="1" thickBot="1" x14ac:dyDescent="0.25">
      <c r="C34" s="2"/>
      <c r="D34" s="16" t="s">
        <v>840</v>
      </c>
      <c r="E34" s="7" t="s">
        <v>1101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29.25" outlineLevel="1" x14ac:dyDescent="0.25">
      <c r="C38" s="2"/>
      <c r="D38" s="10" t="s">
        <v>845</v>
      </c>
      <c r="E38" s="6" t="s">
        <v>942</v>
      </c>
      <c r="G38" s="3"/>
    </row>
    <row r="39" spans="3:7" s="1" customFormat="1" ht="29.25" outlineLevel="1" x14ac:dyDescent="0.25">
      <c r="C39" s="2"/>
      <c r="D39" s="10" t="s">
        <v>846</v>
      </c>
      <c r="E39" s="6" t="s">
        <v>947</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718</v>
      </c>
      <c r="G44" s="3"/>
    </row>
    <row r="45" spans="3:7" s="1" customFormat="1" ht="15.75" outlineLevel="1" thickBot="1" x14ac:dyDescent="0.3">
      <c r="C45" s="2"/>
      <c r="D45" s="12" t="s">
        <v>852</v>
      </c>
      <c r="E45" s="7" t="s">
        <v>1645</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718</v>
      </c>
      <c r="G54" s="3"/>
    </row>
    <row r="55" spans="3:7" s="1" customFormat="1" ht="28.5" outlineLevel="1" x14ac:dyDescent="0.2">
      <c r="C55" s="2"/>
      <c r="D55" s="15" t="s">
        <v>857</v>
      </c>
      <c r="E55" s="27" t="s">
        <v>718</v>
      </c>
      <c r="G55" s="3"/>
    </row>
    <row r="56" spans="3:7" s="1" customFormat="1" outlineLevel="1" x14ac:dyDescent="0.2">
      <c r="C56" s="2"/>
      <c r="D56" s="15" t="s">
        <v>858</v>
      </c>
      <c r="E56" s="27" t="s">
        <v>718</v>
      </c>
      <c r="G56" s="3"/>
    </row>
    <row r="57" spans="3:7" s="1" customFormat="1" ht="28.5" outlineLevel="1" x14ac:dyDescent="0.2">
      <c r="C57" s="2"/>
      <c r="D57" s="15" t="s">
        <v>859</v>
      </c>
      <c r="E57" s="27" t="s">
        <v>718</v>
      </c>
      <c r="G57" s="3"/>
    </row>
    <row r="58" spans="3:7" s="1" customFormat="1" ht="29.25" outlineLevel="1" thickBot="1" x14ac:dyDescent="0.25">
      <c r="C58" s="2"/>
      <c r="D58" s="16" t="s">
        <v>860</v>
      </c>
      <c r="E58" s="91" t="s">
        <v>1205</v>
      </c>
      <c r="G58" s="3"/>
    </row>
    <row r="59" spans="3:7" s="1" customFormat="1" ht="19.5" thickTop="1" thickBot="1" x14ac:dyDescent="0.25">
      <c r="C59" s="2"/>
      <c r="D59" s="160" t="s">
        <v>861</v>
      </c>
      <c r="E59" s="161"/>
      <c r="G59" s="3"/>
    </row>
    <row r="60" spans="3:7" s="1" customFormat="1" ht="30.75" thickTop="1" thickBot="1" x14ac:dyDescent="0.3">
      <c r="C60" s="2"/>
      <c r="D60" s="46"/>
      <c r="E60" s="47" t="s">
        <v>1648</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720</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719</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86.25" outlineLevel="1" x14ac:dyDescent="0.25">
      <c r="C73" s="2"/>
      <c r="D73" s="10" t="s">
        <v>867</v>
      </c>
      <c r="E73" s="6" t="s">
        <v>1650</v>
      </c>
      <c r="G73" s="3"/>
    </row>
    <row r="74" spans="3:7" s="1" customFormat="1" ht="43.5" outlineLevel="1" x14ac:dyDescent="0.25">
      <c r="C74" s="2"/>
      <c r="D74" s="10" t="s">
        <v>868</v>
      </c>
      <c r="E74" s="6" t="s">
        <v>1061</v>
      </c>
      <c r="G74" s="3"/>
    </row>
    <row r="75" spans="3:7" s="1" customFormat="1" ht="57.75" outlineLevel="1" x14ac:dyDescent="0.25">
      <c r="C75" s="2"/>
      <c r="D75" s="10" t="s">
        <v>869</v>
      </c>
      <c r="E75" s="6" t="s">
        <v>1112</v>
      </c>
      <c r="G75" s="3"/>
    </row>
    <row r="76" spans="3:7" s="1" customFormat="1" ht="30" outlineLevel="1" x14ac:dyDescent="0.25">
      <c r="C76" s="2"/>
      <c r="D76" s="10" t="s">
        <v>870</v>
      </c>
      <c r="E76" s="6" t="s">
        <v>1586</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939</v>
      </c>
      <c r="G79" s="3"/>
    </row>
    <row r="80" spans="3:7" s="1" customFormat="1" outlineLevel="1" x14ac:dyDescent="0.2">
      <c r="C80" s="2"/>
      <c r="D80" s="15" t="s">
        <v>874</v>
      </c>
      <c r="E80" s="27" t="s">
        <v>254</v>
      </c>
      <c r="G80" s="3"/>
    </row>
    <row r="81" spans="3:7" s="1" customFormat="1" ht="30.75" outlineLevel="1" thickBot="1" x14ac:dyDescent="0.3">
      <c r="C81" s="2"/>
      <c r="D81" s="12" t="s">
        <v>875</v>
      </c>
      <c r="E81" s="56" t="s">
        <v>1651</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728</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728</v>
      </c>
      <c r="G87" s="3"/>
    </row>
    <row r="88" spans="3:7" s="1" customFormat="1" ht="19.5" thickTop="1" thickBot="1" x14ac:dyDescent="0.25">
      <c r="C88" s="2"/>
      <c r="D88" s="160" t="s">
        <v>878</v>
      </c>
      <c r="E88" s="161"/>
      <c r="G88" s="3"/>
    </row>
    <row r="89" spans="3:7" s="1" customFormat="1" ht="16.5" outlineLevel="1" thickTop="1" thickBot="1" x14ac:dyDescent="0.3">
      <c r="C89" s="2"/>
      <c r="D89" s="46" t="s">
        <v>842</v>
      </c>
      <c r="E89" s="47" t="s">
        <v>914</v>
      </c>
      <c r="G89" s="3"/>
    </row>
    <row r="90" spans="3:7" s="1" customFormat="1" ht="19.5" thickTop="1" thickBot="1" x14ac:dyDescent="0.25">
      <c r="C90" s="2"/>
      <c r="D90" s="160" t="s">
        <v>882</v>
      </c>
      <c r="E90" s="161"/>
      <c r="G90" s="3"/>
    </row>
    <row r="91" spans="3:7" s="1" customFormat="1" ht="15.75" outlineLevel="1" thickTop="1" x14ac:dyDescent="0.25">
      <c r="C91" s="2"/>
      <c r="D91" s="13" t="s">
        <v>883</v>
      </c>
      <c r="E91" s="4" t="s">
        <v>718</v>
      </c>
      <c r="G91" s="3"/>
    </row>
    <row r="92" spans="3:7" s="1" customFormat="1" ht="15" outlineLevel="1" x14ac:dyDescent="0.25">
      <c r="C92" s="2"/>
      <c r="D92" s="10" t="s">
        <v>884</v>
      </c>
      <c r="E92" s="6" t="s">
        <v>728</v>
      </c>
      <c r="G92" s="3"/>
    </row>
    <row r="93" spans="3:7" s="1" customFormat="1" ht="15.75" outlineLevel="1" thickBot="1" x14ac:dyDescent="0.3">
      <c r="C93" s="2"/>
      <c r="D93" s="12" t="s">
        <v>885</v>
      </c>
      <c r="E93" s="7" t="s">
        <v>728</v>
      </c>
      <c r="G93" s="3"/>
    </row>
    <row r="94" spans="3:7" s="1" customFormat="1" ht="15.75" thickTop="1" thickBot="1" x14ac:dyDescent="0.25">
      <c r="C94" s="2"/>
      <c r="D94" s="2"/>
      <c r="E94" s="8"/>
      <c r="G94" s="3"/>
    </row>
    <row r="95" spans="3:7" s="1" customFormat="1" ht="21.75" thickTop="1" thickBot="1" x14ac:dyDescent="0.35">
      <c r="C95" s="2"/>
      <c r="D95" s="154" t="s">
        <v>886</v>
      </c>
      <c r="E95" s="155"/>
      <c r="G95" s="17"/>
    </row>
    <row r="96" spans="3:7" s="1" customFormat="1" ht="19.5" thickTop="1" thickBot="1" x14ac:dyDescent="0.25">
      <c r="C96" s="2"/>
      <c r="D96" s="160" t="s">
        <v>298</v>
      </c>
      <c r="E96" s="161"/>
      <c r="G96" s="17"/>
    </row>
    <row r="97" spans="3:7" s="1" customFormat="1" ht="16.5" outlineLevel="1" thickTop="1" thickBot="1" x14ac:dyDescent="0.3">
      <c r="C97" s="2"/>
      <c r="D97" s="46" t="s">
        <v>764</v>
      </c>
      <c r="E97" s="47" t="s">
        <v>718</v>
      </c>
      <c r="G97" s="3"/>
    </row>
    <row r="98" spans="3:7" s="1" customFormat="1" ht="19.5" thickTop="1" thickBot="1" x14ac:dyDescent="0.25">
      <c r="C98" s="2"/>
      <c r="D98" s="160" t="s">
        <v>887</v>
      </c>
      <c r="E98" s="161"/>
      <c r="G98" s="3"/>
    </row>
    <row r="99" spans="3:7" s="1" customFormat="1" ht="15.75" outlineLevel="1" thickTop="1" x14ac:dyDescent="0.25">
      <c r="C99" s="2"/>
      <c r="D99" s="13" t="s">
        <v>888</v>
      </c>
      <c r="E99" s="4" t="s">
        <v>718</v>
      </c>
      <c r="G99" s="3"/>
    </row>
    <row r="100" spans="3:7" s="1" customFormat="1" ht="30.75" outlineLevel="1" thickBot="1" x14ac:dyDescent="0.3">
      <c r="C100" s="2"/>
      <c r="D100" s="12" t="s">
        <v>757</v>
      </c>
      <c r="E100" s="7" t="s">
        <v>718</v>
      </c>
      <c r="G100" s="3"/>
    </row>
    <row r="101" spans="3:7" s="1" customFormat="1" ht="19.5" thickTop="1" thickBot="1" x14ac:dyDescent="0.25">
      <c r="C101" s="2"/>
      <c r="D101" s="160" t="s">
        <v>861</v>
      </c>
      <c r="E101" s="161"/>
      <c r="G101" s="3"/>
    </row>
    <row r="102" spans="3:7" s="1" customFormat="1" ht="16.5" thickTop="1" thickBot="1" x14ac:dyDescent="0.3">
      <c r="C102" s="2"/>
      <c r="D102" s="46"/>
      <c r="E102" s="47" t="s">
        <v>1653</v>
      </c>
      <c r="G102" s="3"/>
    </row>
    <row r="103" spans="3:7" s="1" customFormat="1" ht="15.75" thickTop="1" thickBot="1" x14ac:dyDescent="0.25">
      <c r="C103" s="2"/>
      <c r="D103" s="2"/>
      <c r="E103" s="8"/>
      <c r="G103" s="3"/>
    </row>
    <row r="104" spans="3:7" s="1" customFormat="1" ht="21.75" thickTop="1" thickBot="1" x14ac:dyDescent="0.35">
      <c r="C104" s="2"/>
      <c r="D104" s="154" t="s">
        <v>889</v>
      </c>
      <c r="E104" s="155"/>
      <c r="G104" s="3"/>
    </row>
    <row r="105" spans="3:7" s="1" customFormat="1" ht="19.5" thickTop="1" thickBot="1" x14ac:dyDescent="0.25">
      <c r="C105" s="2"/>
      <c r="D105" s="160" t="s">
        <v>890</v>
      </c>
      <c r="E105" s="161"/>
      <c r="G105" s="3"/>
    </row>
    <row r="106" spans="3:7" s="1" customFormat="1" ht="90.75" outlineLevel="1" thickTop="1" x14ac:dyDescent="0.25">
      <c r="C106" s="2"/>
      <c r="D106" s="13" t="s">
        <v>891</v>
      </c>
      <c r="E106" s="4" t="s">
        <v>718</v>
      </c>
      <c r="G106" s="3"/>
    </row>
    <row r="107" spans="3:7" s="1" customFormat="1" ht="75.75" outlineLevel="1" thickBot="1" x14ac:dyDescent="0.3">
      <c r="C107" s="2"/>
      <c r="D107" s="12" t="s">
        <v>892</v>
      </c>
      <c r="E107" s="7" t="s">
        <v>718</v>
      </c>
      <c r="G107" s="3"/>
    </row>
    <row r="108" spans="3:7" s="1" customFormat="1" ht="19.5" thickTop="1" thickBot="1" x14ac:dyDescent="0.25">
      <c r="C108" s="2"/>
      <c r="D108" s="160" t="s">
        <v>893</v>
      </c>
      <c r="E108" s="161"/>
      <c r="G108" s="3"/>
    </row>
    <row r="109" spans="3:7" s="1" customFormat="1" ht="45.75" outlineLevel="1" thickTop="1" x14ac:dyDescent="0.25">
      <c r="C109" s="2"/>
      <c r="D109" s="13" t="s">
        <v>894</v>
      </c>
      <c r="E109" s="4" t="s">
        <v>718</v>
      </c>
      <c r="G109" s="3"/>
    </row>
    <row r="110" spans="3:7" s="1" customFormat="1" ht="45.75" outlineLevel="1" thickBot="1" x14ac:dyDescent="0.3">
      <c r="C110" s="2"/>
      <c r="D110" s="12" t="s">
        <v>895</v>
      </c>
      <c r="E110" s="7" t="s">
        <v>718</v>
      </c>
      <c r="G110" s="3"/>
    </row>
    <row r="111" spans="3:7" s="1" customFormat="1" ht="15.75" thickTop="1" thickBot="1" x14ac:dyDescent="0.25">
      <c r="C111" s="2"/>
      <c r="D111" s="2"/>
      <c r="E111" s="8"/>
      <c r="G111" s="3"/>
    </row>
    <row r="112" spans="3:7" s="1" customFormat="1" ht="29.25" thickTop="1" thickBot="1" x14ac:dyDescent="0.45">
      <c r="C112" s="2"/>
      <c r="D112" s="162" t="s">
        <v>896</v>
      </c>
      <c r="E112" s="163"/>
      <c r="G112" s="3"/>
    </row>
    <row r="113" spans="3:7" s="1" customFormat="1" ht="19.5" thickTop="1" thickBot="1" x14ac:dyDescent="0.25">
      <c r="C113" s="2"/>
      <c r="D113" s="160" t="s">
        <v>897</v>
      </c>
      <c r="E113" s="161"/>
      <c r="G113" s="3"/>
    </row>
    <row r="114" spans="3:7" s="1" customFormat="1" ht="15.75" outlineLevel="1" thickTop="1" x14ac:dyDescent="0.25">
      <c r="C114" s="2"/>
      <c r="D114" s="13" t="s">
        <v>898</v>
      </c>
      <c r="E114" s="4" t="s">
        <v>746</v>
      </c>
      <c r="G114" s="3"/>
    </row>
    <row r="115" spans="3:7" s="1" customFormat="1" ht="30" outlineLevel="1" thickBot="1" x14ac:dyDescent="0.3">
      <c r="C115" s="2"/>
      <c r="D115" s="12" t="s">
        <v>899</v>
      </c>
      <c r="E115" s="7" t="s">
        <v>974</v>
      </c>
      <c r="G115" s="3"/>
    </row>
    <row r="116" spans="3:7" s="1" customFormat="1" ht="19.5" thickTop="1" thickBot="1" x14ac:dyDescent="0.25">
      <c r="C116" s="2"/>
      <c r="D116" s="160" t="s">
        <v>900</v>
      </c>
      <c r="E116" s="161"/>
      <c r="G116" s="3"/>
    </row>
    <row r="117" spans="3:7" s="1" customFormat="1" ht="43.5" outlineLevel="1" thickTop="1" x14ac:dyDescent="0.2">
      <c r="C117" s="2"/>
      <c r="D117" s="21" t="s">
        <v>901</v>
      </c>
      <c r="E117" s="4" t="s">
        <v>1631</v>
      </c>
      <c r="G117" s="3"/>
    </row>
    <row r="118" spans="3:7" s="1" customFormat="1" ht="42.75" customHeight="1" outlineLevel="1" x14ac:dyDescent="0.2">
      <c r="C118" s="2"/>
      <c r="D118" s="15" t="s">
        <v>902</v>
      </c>
      <c r="E118" s="6" t="s">
        <v>1631</v>
      </c>
      <c r="G118" s="3"/>
    </row>
    <row r="119" spans="3:7" s="1" customFormat="1" ht="42.75" outlineLevel="1" x14ac:dyDescent="0.2">
      <c r="C119" s="2"/>
      <c r="D119" s="15" t="s">
        <v>903</v>
      </c>
      <c r="E119" s="6" t="s">
        <v>1631</v>
      </c>
      <c r="G119" s="3"/>
    </row>
    <row r="120" spans="3:7" s="1" customFormat="1" ht="43.5" outlineLevel="1" thickBot="1" x14ac:dyDescent="0.25">
      <c r="C120" s="2"/>
      <c r="D120" s="16" t="s">
        <v>904</v>
      </c>
      <c r="E120" s="7" t="s">
        <v>1631</v>
      </c>
      <c r="G120" s="3"/>
    </row>
    <row r="121" spans="3:7" s="1" customFormat="1" ht="15.75" thickTop="1" thickBot="1" x14ac:dyDescent="0.25">
      <c r="C121" s="2"/>
      <c r="D121" s="160" t="s">
        <v>1420</v>
      </c>
      <c r="E121" s="161" t="s">
        <v>282</v>
      </c>
      <c r="G121" s="3"/>
    </row>
    <row r="122" spans="3:7" s="1" customFormat="1" ht="30" outlineLevel="1" thickTop="1" x14ac:dyDescent="0.25">
      <c r="C122" s="2"/>
      <c r="D122" s="13" t="s">
        <v>905</v>
      </c>
      <c r="E122" s="4" t="s">
        <v>753</v>
      </c>
      <c r="G122" s="3"/>
    </row>
    <row r="123" spans="3:7" s="1" customFormat="1" ht="214.5" outlineLevel="1" x14ac:dyDescent="0.25">
      <c r="C123" s="2"/>
      <c r="D123" s="10" t="s">
        <v>906</v>
      </c>
      <c r="E123" s="6" t="s">
        <v>1567</v>
      </c>
      <c r="G123" s="3"/>
    </row>
    <row r="124" spans="3:7" s="1" customFormat="1" ht="100.5" outlineLevel="1" x14ac:dyDescent="0.25">
      <c r="C124" s="2"/>
      <c r="D124" s="10" t="s">
        <v>907</v>
      </c>
      <c r="E124" s="6" t="s">
        <v>1568</v>
      </c>
      <c r="G124" s="3"/>
    </row>
    <row r="125" spans="3:7" s="1" customFormat="1" ht="30" outlineLevel="1" x14ac:dyDescent="0.25">
      <c r="C125" s="2"/>
      <c r="D125" s="10" t="s">
        <v>1474</v>
      </c>
      <c r="E125" s="19" t="s">
        <v>1173</v>
      </c>
      <c r="G125" s="3"/>
    </row>
    <row r="126" spans="3:7" s="1" customFormat="1" outlineLevel="1" x14ac:dyDescent="0.2">
      <c r="C126" s="2"/>
      <c r="D126" s="9" t="s">
        <v>828</v>
      </c>
      <c r="E126" s="11" t="s">
        <v>1654</v>
      </c>
      <c r="G126" s="3"/>
    </row>
    <row r="127" spans="3:7" s="1" customFormat="1" ht="30" outlineLevel="1" x14ac:dyDescent="0.25">
      <c r="C127" s="2"/>
      <c r="D127" s="10" t="s">
        <v>772</v>
      </c>
      <c r="E127" s="19" t="s">
        <v>1210</v>
      </c>
      <c r="G127" s="3"/>
    </row>
    <row r="128" spans="3:7" s="1" customFormat="1" outlineLevel="1" x14ac:dyDescent="0.2">
      <c r="C128" s="2"/>
      <c r="D128" s="9" t="s">
        <v>828</v>
      </c>
      <c r="E128" s="11" t="s">
        <v>1564</v>
      </c>
      <c r="G128" s="3"/>
    </row>
    <row r="129" spans="3:7" s="1" customFormat="1" ht="15" outlineLevel="1" x14ac:dyDescent="0.25">
      <c r="C129" s="2"/>
      <c r="D129" s="97" t="s">
        <v>908</v>
      </c>
      <c r="E129" s="6"/>
      <c r="G129" s="3"/>
    </row>
    <row r="130" spans="3:7" s="1" customFormat="1" outlineLevel="1" x14ac:dyDescent="0.2">
      <c r="C130" s="2"/>
      <c r="D130" s="15" t="s">
        <v>909</v>
      </c>
      <c r="E130" s="19" t="s">
        <v>1591</v>
      </c>
      <c r="G130" s="3"/>
    </row>
    <row r="131" spans="3:7" s="1" customFormat="1" outlineLevel="1" x14ac:dyDescent="0.2">
      <c r="C131" s="2"/>
      <c r="D131" s="15" t="s">
        <v>910</v>
      </c>
      <c r="E131" s="19" t="s">
        <v>1536</v>
      </c>
      <c r="G131" s="3"/>
    </row>
    <row r="132" spans="3:7" s="1" customFormat="1" outlineLevel="1" x14ac:dyDescent="0.2">
      <c r="C132" s="2"/>
      <c r="D132" s="15" t="s">
        <v>911</v>
      </c>
      <c r="E132" s="19" t="s">
        <v>1537</v>
      </c>
      <c r="G132" s="3"/>
    </row>
    <row r="133" spans="3:7" s="1" customFormat="1" outlineLevel="1" x14ac:dyDescent="0.2">
      <c r="C133" s="2"/>
      <c r="D133" s="9" t="s">
        <v>912</v>
      </c>
      <c r="E133" s="11">
        <v>0</v>
      </c>
      <c r="G133" s="3"/>
    </row>
    <row r="134" spans="3:7" s="1" customFormat="1" ht="30.75" outlineLevel="1" thickBot="1" x14ac:dyDescent="0.3">
      <c r="C134" s="2"/>
      <c r="D134" s="12" t="s">
        <v>913</v>
      </c>
      <c r="E134" s="14" t="s">
        <v>1655</v>
      </c>
      <c r="G134" s="3"/>
    </row>
    <row r="135" spans="3:7" s="1" customFormat="1" ht="15" thickTop="1" x14ac:dyDescent="0.2">
      <c r="C135" s="2"/>
      <c r="D135" s="22"/>
      <c r="E135" s="23"/>
      <c r="G135" s="3"/>
    </row>
    <row r="141" spans="3:7" s="1" customFormat="1" x14ac:dyDescent="0.2">
      <c r="C141" s="2"/>
      <c r="D141" s="2"/>
      <c r="E141" s="8"/>
      <c r="G141" s="3"/>
    </row>
    <row r="142" spans="3:7" s="1" customFormat="1" x14ac:dyDescent="0.2">
      <c r="C142" s="2"/>
      <c r="D142" s="2"/>
      <c r="E142" s="8"/>
      <c r="G142"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Aperçu!A1" display="retour à l’aperçu →" xr:uid="{07146731-B950-44BD-8339-04DC465DF5A5}"/>
  </hyperlinks>
  <pageMargins left="0.7" right="0.7" top="0.78740157499999996" bottom="0.78740157499999996" header="0.3" footer="0.3"/>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02037-4CD9-4308-88FE-1F7DE00F00F4}">
  <sheetPr codeName="Tabelle81">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1782</v>
      </c>
      <c r="G1" s="111" t="s">
        <v>915</v>
      </c>
    </row>
    <row r="2" spans="3:8" s="1" customFormat="1" ht="29.25" thickTop="1" thickBot="1" x14ac:dyDescent="0.45">
      <c r="C2" s="2"/>
      <c r="D2" s="165" t="s">
        <v>815</v>
      </c>
      <c r="E2" s="166"/>
      <c r="G2" s="3"/>
    </row>
    <row r="3" spans="3:8" s="1" customFormat="1" ht="115.5" outlineLevel="1" thickTop="1" x14ac:dyDescent="0.25">
      <c r="C3" s="2"/>
      <c r="D3" s="13" t="s">
        <v>816</v>
      </c>
      <c r="E3" s="4" t="s">
        <v>666</v>
      </c>
      <c r="G3" s="3"/>
      <c r="H3" s="5"/>
    </row>
    <row r="4" spans="3:8" s="1" customFormat="1" ht="15" outlineLevel="1" x14ac:dyDescent="0.25">
      <c r="C4" s="2"/>
      <c r="D4" s="10" t="s">
        <v>817</v>
      </c>
      <c r="E4" s="6" t="s">
        <v>1236</v>
      </c>
      <c r="G4" s="3"/>
    </row>
    <row r="5" spans="3:8" s="1" customFormat="1" ht="15" outlineLevel="1" x14ac:dyDescent="0.25">
      <c r="C5" s="2"/>
      <c r="D5" s="10" t="s">
        <v>721</v>
      </c>
      <c r="E5" s="6" t="s">
        <v>110</v>
      </c>
      <c r="G5" s="3"/>
    </row>
    <row r="6" spans="3:8" s="1" customFormat="1" ht="15" outlineLevel="1" x14ac:dyDescent="0.25">
      <c r="C6" s="2"/>
      <c r="D6" s="10" t="s">
        <v>712</v>
      </c>
      <c r="E6" s="6" t="s">
        <v>1779</v>
      </c>
      <c r="G6" s="3"/>
    </row>
    <row r="7" spans="3:8" s="1" customFormat="1" ht="15" outlineLevel="1" x14ac:dyDescent="0.25">
      <c r="C7" s="2"/>
      <c r="D7" s="10" t="s">
        <v>738</v>
      </c>
      <c r="E7" s="6" t="s">
        <v>1780</v>
      </c>
      <c r="G7" s="3"/>
    </row>
    <row r="8" spans="3:8" s="1" customFormat="1" ht="15" outlineLevel="1" x14ac:dyDescent="0.25">
      <c r="C8" s="2"/>
      <c r="D8" s="10" t="s">
        <v>737</v>
      </c>
      <c r="E8" s="6" t="s">
        <v>109</v>
      </c>
      <c r="G8" s="3"/>
    </row>
    <row r="9" spans="3:8" s="1" customFormat="1" ht="30" outlineLevel="1" x14ac:dyDescent="0.25">
      <c r="C9" s="2"/>
      <c r="D9" s="10" t="s">
        <v>818</v>
      </c>
      <c r="E9" s="6" t="s">
        <v>692</v>
      </c>
      <c r="G9" s="3"/>
    </row>
    <row r="10" spans="3:8" s="1" customFormat="1" outlineLevel="1" x14ac:dyDescent="0.2">
      <c r="C10" s="2"/>
      <c r="D10" s="72" t="s">
        <v>819</v>
      </c>
      <c r="E10" s="55" t="s">
        <v>1781</v>
      </c>
      <c r="G10" s="3"/>
    </row>
    <row r="11" spans="3:8" s="1" customFormat="1" ht="60" outlineLevel="1" x14ac:dyDescent="0.25">
      <c r="C11" s="2"/>
      <c r="D11" s="10" t="s">
        <v>820</v>
      </c>
      <c r="E11" s="6">
        <v>80</v>
      </c>
      <c r="G11" s="3"/>
    </row>
    <row r="12" spans="3:8" s="1" customFormat="1" ht="28.5" outlineLevel="1" x14ac:dyDescent="0.2">
      <c r="C12" s="2"/>
      <c r="D12" s="15" t="s">
        <v>821</v>
      </c>
      <c r="E12" s="27">
        <v>80</v>
      </c>
      <c r="G12" s="3"/>
    </row>
    <row r="13" spans="3:8" s="1" customFormat="1" ht="28.5" outlineLevel="1" x14ac:dyDescent="0.2">
      <c r="C13" s="2"/>
      <c r="D13" s="15" t="s">
        <v>822</v>
      </c>
      <c r="E13" s="27">
        <v>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953</v>
      </c>
      <c r="G18" s="3"/>
    </row>
    <row r="19" spans="3:7" s="1" customFormat="1" ht="15" outlineLevel="1" x14ac:dyDescent="0.25">
      <c r="C19" s="2"/>
      <c r="D19" s="10" t="s">
        <v>827</v>
      </c>
      <c r="E19" s="6" t="s">
        <v>735</v>
      </c>
      <c r="G19" s="3"/>
    </row>
    <row r="20" spans="3:7" s="1" customFormat="1" ht="28.5" outlineLevel="1" x14ac:dyDescent="0.2">
      <c r="C20" s="2"/>
      <c r="D20" s="9" t="s">
        <v>828</v>
      </c>
      <c r="E20" s="11" t="s">
        <v>1373</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930</v>
      </c>
      <c r="G26" s="3"/>
    </row>
    <row r="27" spans="3:7" s="1" customFormat="1" ht="45.75" outlineLevel="1" thickBot="1" x14ac:dyDescent="0.3">
      <c r="C27" s="2"/>
      <c r="D27" s="12" t="s">
        <v>833</v>
      </c>
      <c r="E27" s="31">
        <v>250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112</v>
      </c>
      <c r="G29" s="3"/>
    </row>
    <row r="30" spans="3:7" s="1" customFormat="1" ht="30" outlineLevel="1" x14ac:dyDescent="0.25">
      <c r="C30" s="2"/>
      <c r="D30" s="10" t="s">
        <v>836</v>
      </c>
      <c r="E30" s="6" t="s">
        <v>108</v>
      </c>
      <c r="G30" s="3"/>
    </row>
    <row r="31" spans="3:7" s="1" customFormat="1" ht="45" outlineLevel="1" x14ac:dyDescent="0.25">
      <c r="C31" s="2"/>
      <c r="D31" s="10" t="s">
        <v>837</v>
      </c>
      <c r="E31" s="6" t="s">
        <v>742</v>
      </c>
      <c r="G31" s="3"/>
    </row>
    <row r="32" spans="3:7" s="1" customFormat="1" ht="30" outlineLevel="1" x14ac:dyDescent="0.25">
      <c r="C32" s="2"/>
      <c r="D32" s="10" t="s">
        <v>838</v>
      </c>
      <c r="E32" s="6" t="s">
        <v>745</v>
      </c>
      <c r="G32" s="3"/>
    </row>
    <row r="33" spans="3:7" s="1" customFormat="1" ht="30" outlineLevel="1" x14ac:dyDescent="0.25">
      <c r="C33" s="2"/>
      <c r="D33" s="10" t="s">
        <v>839</v>
      </c>
      <c r="E33" s="6" t="s">
        <v>1343</v>
      </c>
      <c r="G33" s="3"/>
    </row>
    <row r="34" spans="3:7" s="1" customFormat="1" ht="29.25" outlineLevel="1" thickBot="1" x14ac:dyDescent="0.25">
      <c r="C34" s="2"/>
      <c r="D34" s="16" t="s">
        <v>840</v>
      </c>
      <c r="E34" s="7" t="s">
        <v>301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720</v>
      </c>
      <c r="G36" s="3"/>
    </row>
    <row r="37" spans="3:7" s="1" customFormat="1" ht="15" outlineLevel="1" x14ac:dyDescent="0.25">
      <c r="C37" s="2"/>
      <c r="D37" s="10" t="s">
        <v>844</v>
      </c>
      <c r="E37" s="6" t="s">
        <v>718</v>
      </c>
      <c r="G37" s="3"/>
    </row>
    <row r="38" spans="3:7" s="1" customFormat="1" ht="15" outlineLevel="1" x14ac:dyDescent="0.25">
      <c r="C38" s="2"/>
      <c r="D38" s="10" t="s">
        <v>845</v>
      </c>
      <c r="E38" s="6" t="s">
        <v>729</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719</v>
      </c>
      <c r="G43" s="3"/>
    </row>
    <row r="44" spans="3:7" s="1" customFormat="1" ht="15" outlineLevel="1" x14ac:dyDescent="0.25">
      <c r="C44" s="2"/>
      <c r="D44" s="10" t="s">
        <v>851</v>
      </c>
      <c r="E44" s="6" t="s">
        <v>718</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720</v>
      </c>
      <c r="G54" s="3"/>
    </row>
    <row r="55" spans="3:7" s="1" customFormat="1" ht="28.5" outlineLevel="1" x14ac:dyDescent="0.2">
      <c r="C55" s="2"/>
      <c r="D55" s="15" t="s">
        <v>857</v>
      </c>
      <c r="E55" s="27" t="s">
        <v>720</v>
      </c>
      <c r="G55" s="3"/>
    </row>
    <row r="56" spans="3:7" s="1" customFormat="1" outlineLevel="1" x14ac:dyDescent="0.2">
      <c r="C56" s="2"/>
      <c r="D56" s="15" t="s">
        <v>858</v>
      </c>
      <c r="E56" s="27" t="s">
        <v>720</v>
      </c>
      <c r="G56" s="3"/>
    </row>
    <row r="57" spans="3:7" s="1" customFormat="1" ht="28.5" outlineLevel="1" x14ac:dyDescent="0.2">
      <c r="C57" s="2"/>
      <c r="D57" s="15" t="s">
        <v>859</v>
      </c>
      <c r="E57" s="27" t="s">
        <v>720</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773</v>
      </c>
      <c r="G73" s="3"/>
    </row>
    <row r="74" spans="3:7" s="1" customFormat="1" ht="15" outlineLevel="1" x14ac:dyDescent="0.25">
      <c r="C74" s="2"/>
      <c r="D74" s="10" t="s">
        <v>868</v>
      </c>
      <c r="E74" s="6" t="s">
        <v>779</v>
      </c>
      <c r="G74" s="3"/>
    </row>
    <row r="75" spans="3:7" s="1" customFormat="1" ht="30" outlineLevel="1" x14ac:dyDescent="0.25">
      <c r="C75" s="2"/>
      <c r="D75" s="10" t="s">
        <v>869</v>
      </c>
      <c r="E75" s="6" t="s">
        <v>926</v>
      </c>
      <c r="G75" s="3"/>
    </row>
    <row r="76" spans="3:7" s="1" customFormat="1" ht="30" outlineLevel="1" x14ac:dyDescent="0.25">
      <c r="C76" s="2"/>
      <c r="D76" s="10" t="s">
        <v>870</v>
      </c>
      <c r="E76" s="6" t="s">
        <v>1226</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935</v>
      </c>
      <c r="G79" s="3"/>
    </row>
    <row r="80" spans="3:7" s="1" customFormat="1" outlineLevel="1" x14ac:dyDescent="0.2">
      <c r="C80" s="2"/>
      <c r="D80" s="15" t="s">
        <v>874</v>
      </c>
      <c r="E80" s="27" t="s">
        <v>435</v>
      </c>
      <c r="G80" s="3"/>
    </row>
    <row r="81" spans="3:7" s="1" customFormat="1" ht="30.75" outlineLevel="1" thickBot="1" x14ac:dyDescent="0.3">
      <c r="C81" s="2"/>
      <c r="D81" s="12" t="s">
        <v>875</v>
      </c>
      <c r="E81" s="56" t="s">
        <v>451</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720</v>
      </c>
      <c r="G83" s="3"/>
    </row>
    <row r="84" spans="3:7" s="1" customFormat="1" ht="30" outlineLevel="1" x14ac:dyDescent="0.25">
      <c r="C84" s="2"/>
      <c r="D84" s="10" t="s">
        <v>758</v>
      </c>
      <c r="E84" s="6" t="s">
        <v>720</v>
      </c>
      <c r="G84" s="3"/>
    </row>
    <row r="85" spans="3:7" s="1" customFormat="1" ht="60" outlineLevel="1" x14ac:dyDescent="0.25">
      <c r="C85" s="2"/>
      <c r="D85" s="10" t="s">
        <v>765</v>
      </c>
      <c r="E85" s="6" t="s">
        <v>718</v>
      </c>
      <c r="G85" s="3"/>
    </row>
    <row r="86" spans="3:7" s="1" customFormat="1" ht="30" outlineLevel="1" x14ac:dyDescent="0.25">
      <c r="C86" s="2"/>
      <c r="D86" s="10" t="s">
        <v>760</v>
      </c>
      <c r="E86" s="6" t="s">
        <v>720</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15.75" outlineLevel="1" thickTop="1" x14ac:dyDescent="0.25">
      <c r="C89" s="2"/>
      <c r="D89" s="13" t="s">
        <v>879</v>
      </c>
      <c r="E89" s="4" t="s">
        <v>720</v>
      </c>
      <c r="G89" s="3"/>
    </row>
    <row r="90" spans="3:7" s="1" customFormat="1" ht="15" outlineLevel="1" x14ac:dyDescent="0.25">
      <c r="C90" s="2"/>
      <c r="D90" s="10" t="s">
        <v>880</v>
      </c>
      <c r="E90" s="6" t="s">
        <v>1</v>
      </c>
      <c r="G90" s="3"/>
    </row>
    <row r="91" spans="3:7" s="1" customFormat="1" ht="30" outlineLevel="1" x14ac:dyDescent="0.25">
      <c r="C91" s="2"/>
      <c r="D91" s="10" t="s">
        <v>881</v>
      </c>
      <c r="E91" s="6" t="s">
        <v>720</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719</v>
      </c>
      <c r="G95" s="3"/>
    </row>
    <row r="96" spans="3:7" s="1" customFormat="1" ht="15" outlineLevel="1" x14ac:dyDescent="0.25">
      <c r="C96" s="2"/>
      <c r="D96" s="10" t="s">
        <v>884</v>
      </c>
      <c r="E96" s="6" t="s">
        <v>719</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718</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728</v>
      </c>
      <c r="G103" s="3"/>
    </row>
    <row r="104" spans="3:7" s="1" customFormat="1" ht="30.75" outlineLevel="1" thickBot="1" x14ac:dyDescent="0.3">
      <c r="C104" s="2"/>
      <c r="D104" s="12" t="s">
        <v>757</v>
      </c>
      <c r="E104" s="7" t="s">
        <v>720</v>
      </c>
      <c r="G104" s="3"/>
    </row>
    <row r="105" spans="3:7" s="1" customFormat="1" ht="19.5" thickTop="1" thickBot="1" x14ac:dyDescent="0.25">
      <c r="C105" s="2"/>
      <c r="D105" s="160" t="s">
        <v>861</v>
      </c>
      <c r="E105" s="161"/>
      <c r="G105" s="3"/>
    </row>
    <row r="106" spans="3:7" s="1" customFormat="1" ht="16.5" thickTop="1" thickBot="1" x14ac:dyDescent="0.3">
      <c r="C106" s="2"/>
      <c r="D106" s="46"/>
      <c r="E106" s="47" t="s">
        <v>1162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718</v>
      </c>
      <c r="G110" s="3"/>
    </row>
    <row r="111" spans="3:7" s="1" customFormat="1" ht="75.75" outlineLevel="1" thickBot="1" x14ac:dyDescent="0.3">
      <c r="C111" s="2"/>
      <c r="D111" s="12" t="s">
        <v>892</v>
      </c>
      <c r="E111" s="7" t="s">
        <v>718</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718</v>
      </c>
      <c r="G113" s="3"/>
    </row>
    <row r="114" spans="3:7" s="1" customFormat="1" ht="45.75" outlineLevel="1" thickBot="1" x14ac:dyDescent="0.3">
      <c r="C114" s="2"/>
      <c r="D114" s="12" t="s">
        <v>895</v>
      </c>
      <c r="E114" s="7" t="s">
        <v>718</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15.75" outlineLevel="1" thickTop="1" x14ac:dyDescent="0.25">
      <c r="C118" s="2"/>
      <c r="D118" s="13" t="s">
        <v>898</v>
      </c>
      <c r="E118" s="4" t="s">
        <v>746</v>
      </c>
      <c r="G118" s="3"/>
    </row>
    <row r="119" spans="3:7" s="1" customFormat="1" ht="15.75" outlineLevel="1" thickBot="1" x14ac:dyDescent="0.3">
      <c r="C119" s="2"/>
      <c r="D119" s="12" t="s">
        <v>899</v>
      </c>
      <c r="E119" s="7" t="s">
        <v>751</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1207</v>
      </c>
      <c r="G121" s="3"/>
    </row>
    <row r="122" spans="3:7" s="1" customFormat="1" ht="42.75" outlineLevel="1" x14ac:dyDescent="0.2">
      <c r="C122" s="2"/>
      <c r="D122" s="15" t="s">
        <v>902</v>
      </c>
      <c r="E122" s="6" t="s">
        <v>1179</v>
      </c>
      <c r="G122" s="3"/>
    </row>
    <row r="123" spans="3:7" s="1" customFormat="1" ht="42.75" outlineLevel="1" x14ac:dyDescent="0.2">
      <c r="C123" s="2"/>
      <c r="D123" s="15" t="s">
        <v>903</v>
      </c>
      <c r="E123" s="6" t="s">
        <v>1179</v>
      </c>
      <c r="G123" s="3"/>
    </row>
    <row r="124" spans="3:7" s="1" customFormat="1" ht="43.5" outlineLevel="1" thickBot="1" x14ac:dyDescent="0.25">
      <c r="C124" s="2"/>
      <c r="D124" s="16" t="s">
        <v>904</v>
      </c>
      <c r="E124" s="7" t="s">
        <v>1167</v>
      </c>
      <c r="G124" s="3"/>
    </row>
    <row r="125" spans="3:7" s="1" customFormat="1" ht="15.75" thickTop="1" thickBot="1" x14ac:dyDescent="0.25">
      <c r="C125" s="2"/>
      <c r="D125" s="160" t="s">
        <v>1438</v>
      </c>
      <c r="E125" s="161" t="s">
        <v>110</v>
      </c>
      <c r="G125" s="3"/>
    </row>
    <row r="126" spans="3:7" s="1" customFormat="1" ht="30" outlineLevel="1" thickTop="1" x14ac:dyDescent="0.25">
      <c r="C126" s="2"/>
      <c r="D126" s="13" t="s">
        <v>905</v>
      </c>
      <c r="E126" s="4" t="s">
        <v>752</v>
      </c>
      <c r="G126" s="3"/>
    </row>
    <row r="127" spans="3:7" s="1" customFormat="1" ht="157.5" outlineLevel="1" x14ac:dyDescent="0.25">
      <c r="C127" s="2"/>
      <c r="D127" s="10" t="s">
        <v>906</v>
      </c>
      <c r="E127" s="6" t="s">
        <v>994</v>
      </c>
      <c r="G127" s="3"/>
    </row>
    <row r="128" spans="3:7" s="1" customFormat="1" ht="129" outlineLevel="1" x14ac:dyDescent="0.25">
      <c r="C128" s="2"/>
      <c r="D128" s="10" t="s">
        <v>907</v>
      </c>
      <c r="E128" s="6" t="s">
        <v>1031</v>
      </c>
      <c r="G128" s="3"/>
    </row>
    <row r="129" spans="3:7" s="1" customFormat="1" ht="30" outlineLevel="1" x14ac:dyDescent="0.25">
      <c r="C129" s="2"/>
      <c r="D129" s="10" t="s">
        <v>1474</v>
      </c>
      <c r="E129" s="19" t="s">
        <v>1783</v>
      </c>
      <c r="G129" s="3"/>
    </row>
    <row r="130" spans="3:7" s="1" customFormat="1" ht="28.5" outlineLevel="1" x14ac:dyDescent="0.2">
      <c r="C130" s="2"/>
      <c r="D130" s="9" t="s">
        <v>828</v>
      </c>
      <c r="E130" s="11" t="s">
        <v>1784</v>
      </c>
      <c r="G130" s="3"/>
    </row>
    <row r="131" spans="3:7" s="1" customFormat="1" ht="30" outlineLevel="1" x14ac:dyDescent="0.25">
      <c r="C131" s="2"/>
      <c r="D131" s="10" t="s">
        <v>772</v>
      </c>
      <c r="E131" s="19" t="s">
        <v>1234</v>
      </c>
      <c r="G131" s="3"/>
    </row>
    <row r="132" spans="3:7" s="1" customFormat="1" ht="28.5" outlineLevel="1" x14ac:dyDescent="0.2">
      <c r="C132" s="2"/>
      <c r="D132" s="9" t="s">
        <v>828</v>
      </c>
      <c r="E132" s="11" t="s">
        <v>583</v>
      </c>
      <c r="G132" s="3"/>
    </row>
    <row r="133" spans="3:7" s="1" customFormat="1" ht="15" outlineLevel="1" x14ac:dyDescent="0.25">
      <c r="C133" s="2"/>
      <c r="D133" s="97" t="s">
        <v>908</v>
      </c>
      <c r="E133" s="6"/>
      <c r="G133" s="3"/>
    </row>
    <row r="134" spans="3:7" s="1" customFormat="1" outlineLevel="1" x14ac:dyDescent="0.2">
      <c r="C134" s="2"/>
      <c r="D134" s="15" t="s">
        <v>909</v>
      </c>
      <c r="E134" s="19" t="s">
        <v>1170</v>
      </c>
      <c r="G134" s="3"/>
    </row>
    <row r="135" spans="3:7" s="1" customFormat="1" outlineLevel="1" x14ac:dyDescent="0.2">
      <c r="C135" s="2"/>
      <c r="D135" s="15" t="s">
        <v>910</v>
      </c>
      <c r="E135" s="19" t="s">
        <v>1171</v>
      </c>
      <c r="G135" s="3"/>
    </row>
    <row r="136" spans="3:7" s="1" customFormat="1" outlineLevel="1" x14ac:dyDescent="0.2">
      <c r="C136" s="2"/>
      <c r="D136" s="15" t="s">
        <v>911</v>
      </c>
      <c r="E136" s="19" t="s">
        <v>1172</v>
      </c>
      <c r="G136" s="3"/>
    </row>
    <row r="137" spans="3:7" s="1" customFormat="1" outlineLevel="1" x14ac:dyDescent="0.2">
      <c r="C137" s="2"/>
      <c r="D137" s="9" t="s">
        <v>912</v>
      </c>
      <c r="E137" s="11">
        <v>0</v>
      </c>
      <c r="G137" s="3"/>
    </row>
    <row r="138" spans="3:7" s="1" customFormat="1" ht="30.75" outlineLevel="1" thickBot="1" x14ac:dyDescent="0.3">
      <c r="C138" s="2"/>
      <c r="D138" s="12" t="s">
        <v>913</v>
      </c>
      <c r="E138" s="14">
        <v>0</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B121E4EB-503C-4472-AC16-2A9594A3473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6AFB9-C597-40F6-9BE9-252EB4851A6E}">
  <sheetPr codeName="Tabelle85">
    <outlinePr summaryBelow="0"/>
  </sheetPr>
  <dimension ref="A1:EY133"/>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100</v>
      </c>
      <c r="G1" s="111" t="s">
        <v>915</v>
      </c>
    </row>
    <row r="2" spans="3:8" s="1" customFormat="1" ht="29.25" thickTop="1" thickBot="1" x14ac:dyDescent="0.45">
      <c r="C2" s="2"/>
      <c r="D2" s="165" t="s">
        <v>815</v>
      </c>
      <c r="E2" s="166"/>
      <c r="G2" s="3"/>
    </row>
    <row r="3" spans="3:8" s="1" customFormat="1" ht="72.75" outlineLevel="1" thickTop="1" x14ac:dyDescent="0.25">
      <c r="C3" s="2"/>
      <c r="D3" s="13" t="s">
        <v>816</v>
      </c>
      <c r="E3" s="4" t="s">
        <v>668</v>
      </c>
      <c r="G3" s="3"/>
      <c r="H3" s="5"/>
    </row>
    <row r="4" spans="3:8" s="1" customFormat="1" ht="15" outlineLevel="1" x14ac:dyDescent="0.25">
      <c r="C4" s="2"/>
      <c r="D4" s="10" t="s">
        <v>817</v>
      </c>
      <c r="E4" s="6" t="s">
        <v>1202</v>
      </c>
      <c r="G4" s="3"/>
    </row>
    <row r="5" spans="3:8" s="1" customFormat="1" ht="15" outlineLevel="1" x14ac:dyDescent="0.25">
      <c r="C5" s="2"/>
      <c r="D5" s="10" t="s">
        <v>721</v>
      </c>
      <c r="E5" s="6" t="s">
        <v>101</v>
      </c>
      <c r="G5" s="3"/>
    </row>
    <row r="6" spans="3:8" s="1" customFormat="1" ht="29.25" outlineLevel="1" x14ac:dyDescent="0.25">
      <c r="C6" s="2"/>
      <c r="D6" s="10" t="s">
        <v>712</v>
      </c>
      <c r="E6" s="6" t="s">
        <v>1482</v>
      </c>
      <c r="G6" s="3"/>
    </row>
    <row r="7" spans="3:8" s="1" customFormat="1" ht="15" outlineLevel="1" x14ac:dyDescent="0.25">
      <c r="C7" s="2"/>
      <c r="D7" s="10" t="s">
        <v>738</v>
      </c>
      <c r="E7" s="6" t="s">
        <v>102</v>
      </c>
      <c r="G7" s="3"/>
    </row>
    <row r="8" spans="3:8" s="1" customFormat="1" ht="15" outlineLevel="1" x14ac:dyDescent="0.25">
      <c r="C8" s="2"/>
      <c r="D8" s="10" t="s">
        <v>737</v>
      </c>
      <c r="E8" s="6" t="s">
        <v>301</v>
      </c>
      <c r="G8" s="3"/>
    </row>
    <row r="9" spans="3:8" s="1" customFormat="1" ht="43.5" outlineLevel="1" x14ac:dyDescent="0.25">
      <c r="C9" s="2"/>
      <c r="D9" s="10" t="s">
        <v>818</v>
      </c>
      <c r="E9" s="6" t="s">
        <v>923</v>
      </c>
      <c r="G9" s="3"/>
    </row>
    <row r="10" spans="3:8" s="1" customFormat="1" outlineLevel="1" x14ac:dyDescent="0.2">
      <c r="C10" s="2"/>
      <c r="D10" s="72" t="s">
        <v>819</v>
      </c>
      <c r="E10" s="55" t="s">
        <v>254</v>
      </c>
      <c r="G10" s="3"/>
    </row>
    <row r="11" spans="3:8" s="1" customFormat="1" ht="60" outlineLevel="1" x14ac:dyDescent="0.25">
      <c r="C11" s="2"/>
      <c r="D11" s="10" t="s">
        <v>820</v>
      </c>
      <c r="E11" s="6">
        <v>6800</v>
      </c>
      <c r="G11" s="3"/>
    </row>
    <row r="12" spans="3:8" s="1" customFormat="1" ht="28.5" outlineLevel="1" x14ac:dyDescent="0.2">
      <c r="C12" s="2"/>
      <c r="D12" s="15" t="s">
        <v>821</v>
      </c>
      <c r="E12" s="27">
        <v>6500</v>
      </c>
      <c r="G12" s="3"/>
    </row>
    <row r="13" spans="3:8" s="1" customFormat="1" ht="28.5" outlineLevel="1" x14ac:dyDescent="0.2">
      <c r="C13" s="2"/>
      <c r="D13" s="15" t="s">
        <v>822</v>
      </c>
      <c r="E13" s="27">
        <v>300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58.5" outlineLevel="1" thickTop="1" x14ac:dyDescent="0.25">
      <c r="C18" s="2"/>
      <c r="D18" s="13" t="s">
        <v>826</v>
      </c>
      <c r="E18" s="4" t="s">
        <v>958</v>
      </c>
      <c r="G18" s="3"/>
    </row>
    <row r="19" spans="3:7" s="1" customFormat="1" ht="15" outlineLevel="1" x14ac:dyDescent="0.25">
      <c r="C19" s="2"/>
      <c r="D19" s="10" t="s">
        <v>827</v>
      </c>
      <c r="E19" s="6" t="s">
        <v>735</v>
      </c>
      <c r="G19" s="3"/>
    </row>
    <row r="20" spans="3:7" s="1" customFormat="1" ht="28.5" outlineLevel="1" x14ac:dyDescent="0.2">
      <c r="C20" s="2"/>
      <c r="D20" s="9" t="s">
        <v>828</v>
      </c>
      <c r="E20" s="11" t="s">
        <v>1702</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1699</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v>999</v>
      </c>
      <c r="G27" s="3"/>
    </row>
    <row r="28" spans="3:7" s="1" customFormat="1" ht="19.5" thickTop="1" thickBot="1" x14ac:dyDescent="0.25">
      <c r="C28" s="2"/>
      <c r="D28" s="160" t="s">
        <v>834</v>
      </c>
      <c r="E28" s="161"/>
      <c r="G28" s="28"/>
    </row>
    <row r="29" spans="3:7" s="1" customFormat="1" ht="44.25" outlineLevel="1" thickTop="1" x14ac:dyDescent="0.25">
      <c r="C29" s="2"/>
      <c r="D29" s="13" t="s">
        <v>835</v>
      </c>
      <c r="E29" s="4" t="s">
        <v>1700</v>
      </c>
      <c r="G29" s="3"/>
    </row>
    <row r="30" spans="3:7" s="1" customFormat="1" ht="57.75" outlineLevel="1" x14ac:dyDescent="0.25">
      <c r="C30" s="2"/>
      <c r="D30" s="10" t="s">
        <v>836</v>
      </c>
      <c r="E30" s="6" t="s">
        <v>1701</v>
      </c>
      <c r="G30" s="3"/>
    </row>
    <row r="31" spans="3:7" s="1" customFormat="1" ht="45"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1343</v>
      </c>
      <c r="G33" s="3"/>
    </row>
    <row r="34" spans="3:7" s="1" customFormat="1" ht="29.25" outlineLevel="1" thickBot="1" x14ac:dyDescent="0.25">
      <c r="C34" s="2"/>
      <c r="D34" s="16" t="s">
        <v>840</v>
      </c>
      <c r="E34" s="7" t="s">
        <v>301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720</v>
      </c>
      <c r="G36" s="3"/>
    </row>
    <row r="37" spans="3:7" s="1" customFormat="1" ht="15" outlineLevel="1" x14ac:dyDescent="0.25">
      <c r="C37" s="2"/>
      <c r="D37" s="10" t="s">
        <v>844</v>
      </c>
      <c r="E37" s="6" t="s">
        <v>718</v>
      </c>
      <c r="G37" s="3"/>
    </row>
    <row r="38" spans="3:7" s="1" customFormat="1" ht="29.25" outlineLevel="1" x14ac:dyDescent="0.25">
      <c r="C38" s="2"/>
      <c r="D38" s="10" t="s">
        <v>845</v>
      </c>
      <c r="E38" s="6" t="s">
        <v>942</v>
      </c>
      <c r="G38" s="3"/>
    </row>
    <row r="39" spans="3:7" s="1" customFormat="1" ht="15" outlineLevel="1" x14ac:dyDescent="0.25">
      <c r="C39" s="2"/>
      <c r="D39" s="10" t="s">
        <v>846</v>
      </c>
      <c r="E39" s="6" t="s">
        <v>732</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728</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720</v>
      </c>
      <c r="G54" s="3"/>
    </row>
    <row r="55" spans="3:7" s="1" customFormat="1" ht="28.5" outlineLevel="1" x14ac:dyDescent="0.2">
      <c r="C55" s="2"/>
      <c r="D55" s="15" t="s">
        <v>857</v>
      </c>
      <c r="E55" s="27" t="s">
        <v>728</v>
      </c>
      <c r="G55" s="3"/>
    </row>
    <row r="56" spans="3:7" s="1" customFormat="1" outlineLevel="1" x14ac:dyDescent="0.2">
      <c r="C56" s="2"/>
      <c r="D56" s="15" t="s">
        <v>858</v>
      </c>
      <c r="E56" s="27" t="s">
        <v>728</v>
      </c>
      <c r="G56" s="3"/>
    </row>
    <row r="57" spans="3:7" s="1" customFormat="1" ht="28.5" outlineLevel="1" x14ac:dyDescent="0.2">
      <c r="C57" s="2"/>
      <c r="D57" s="15" t="s">
        <v>859</v>
      </c>
      <c r="E57" s="27" t="s">
        <v>720</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1231</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776</v>
      </c>
      <c r="G73" s="3"/>
    </row>
    <row r="74" spans="3:7" s="1" customFormat="1" ht="15" outlineLevel="1" x14ac:dyDescent="0.25">
      <c r="C74" s="2"/>
      <c r="D74" s="10" t="s">
        <v>868</v>
      </c>
      <c r="E74" s="6" t="s">
        <v>778</v>
      </c>
      <c r="G74" s="3"/>
    </row>
    <row r="75" spans="3:7" s="1" customFormat="1" ht="57.75" outlineLevel="1" x14ac:dyDescent="0.25">
      <c r="C75" s="2"/>
      <c r="D75" s="10" t="s">
        <v>869</v>
      </c>
      <c r="E75" s="6" t="s">
        <v>1112</v>
      </c>
      <c r="G75" s="3"/>
    </row>
    <row r="76" spans="3:7" s="1" customFormat="1" ht="30" outlineLevel="1" x14ac:dyDescent="0.25">
      <c r="C76" s="2"/>
      <c r="D76" s="10" t="s">
        <v>870</v>
      </c>
      <c r="E76" s="6" t="s">
        <v>1195</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724</v>
      </c>
      <c r="G79" s="3"/>
    </row>
    <row r="80" spans="3:7" s="1" customFormat="1" outlineLevel="1" x14ac:dyDescent="0.2">
      <c r="C80" s="2"/>
      <c r="D80" s="15" t="s">
        <v>874</v>
      </c>
      <c r="E80" s="27" t="s">
        <v>434</v>
      </c>
      <c r="G80" s="3"/>
    </row>
    <row r="81" spans="3:7" s="1" customFormat="1" ht="30.75" outlineLevel="1" thickBot="1" x14ac:dyDescent="0.3">
      <c r="C81" s="2"/>
      <c r="D81" s="12" t="s">
        <v>875</v>
      </c>
      <c r="E81" s="56" t="s">
        <v>453</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719</v>
      </c>
      <c r="G83" s="3"/>
    </row>
    <row r="84" spans="3:7" s="1" customFormat="1" ht="30" outlineLevel="1" x14ac:dyDescent="0.25">
      <c r="C84" s="2"/>
      <c r="D84" s="10" t="s">
        <v>758</v>
      </c>
      <c r="E84" s="6" t="s">
        <v>720</v>
      </c>
      <c r="G84" s="3"/>
    </row>
    <row r="85" spans="3:7" s="1" customFormat="1" ht="60" outlineLevel="1" x14ac:dyDescent="0.25">
      <c r="C85" s="2"/>
      <c r="D85" s="10" t="s">
        <v>765</v>
      </c>
      <c r="E85" s="6" t="s">
        <v>728</v>
      </c>
      <c r="G85" s="3"/>
    </row>
    <row r="86" spans="3:7" s="1" customFormat="1" ht="30" outlineLevel="1" x14ac:dyDescent="0.25">
      <c r="C86" s="2"/>
      <c r="D86" s="10" t="s">
        <v>760</v>
      </c>
      <c r="E86" s="6" t="s">
        <v>719</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0</v>
      </c>
      <c r="G90" s="3"/>
    </row>
    <row r="91" spans="3:7" s="1" customFormat="1" ht="30" outlineLevel="1" x14ac:dyDescent="0.25">
      <c r="C91" s="2"/>
      <c r="D91" s="10" t="s">
        <v>881</v>
      </c>
      <c r="E91" s="6" t="s">
        <v>720</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719</v>
      </c>
      <c r="G95" s="3"/>
    </row>
    <row r="96" spans="3:7" s="1" customFormat="1" ht="15" outlineLevel="1" x14ac:dyDescent="0.25">
      <c r="C96" s="2"/>
      <c r="D96" s="10" t="s">
        <v>884</v>
      </c>
      <c r="E96" s="6" t="s">
        <v>728</v>
      </c>
      <c r="G96" s="3"/>
    </row>
    <row r="97" spans="3:7" s="1" customFormat="1" ht="15.75" outlineLevel="1" thickBot="1" x14ac:dyDescent="0.3">
      <c r="C97" s="2"/>
      <c r="D97" s="12" t="s">
        <v>885</v>
      </c>
      <c r="E97" s="7" t="s">
        <v>1231</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719</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719</v>
      </c>
      <c r="G103" s="3"/>
    </row>
    <row r="104" spans="3:7" s="1" customFormat="1" ht="30.75" outlineLevel="1" thickBot="1" x14ac:dyDescent="0.3">
      <c r="C104" s="2"/>
      <c r="D104" s="12" t="s">
        <v>757</v>
      </c>
      <c r="E104" s="7" t="s">
        <v>719</v>
      </c>
      <c r="G104" s="3"/>
    </row>
    <row r="105" spans="3:7" s="1" customFormat="1" ht="19.5" thickTop="1" thickBot="1" x14ac:dyDescent="0.25">
      <c r="C105" s="2"/>
      <c r="D105" s="160" t="s">
        <v>861</v>
      </c>
      <c r="E105" s="161"/>
      <c r="G105" s="3"/>
    </row>
    <row r="106" spans="3:7" s="1" customFormat="1" ht="16.5" thickTop="1" thickBot="1" x14ac:dyDescent="0.3">
      <c r="C106" s="2"/>
      <c r="D106" s="46"/>
      <c r="E106" s="47" t="s">
        <v>1162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718</v>
      </c>
      <c r="G110" s="3"/>
    </row>
    <row r="111" spans="3:7" s="1" customFormat="1" ht="75.75" outlineLevel="1" thickBot="1" x14ac:dyDescent="0.3">
      <c r="C111" s="2"/>
      <c r="D111" s="12" t="s">
        <v>892</v>
      </c>
      <c r="E111" s="7" t="s">
        <v>718</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718</v>
      </c>
      <c r="G113" s="3"/>
    </row>
    <row r="114" spans="3:7" s="1" customFormat="1" ht="45.75" outlineLevel="1" thickBot="1" x14ac:dyDescent="0.3">
      <c r="C114" s="2"/>
      <c r="D114" s="12" t="s">
        <v>895</v>
      </c>
      <c r="E114" s="7" t="s">
        <v>718</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30" outlineLevel="1" thickTop="1" x14ac:dyDescent="0.25">
      <c r="C118" s="2"/>
      <c r="D118" s="13" t="s">
        <v>898</v>
      </c>
      <c r="E118" s="4" t="s">
        <v>1130</v>
      </c>
      <c r="G118" s="3"/>
    </row>
    <row r="119" spans="3:7" s="1" customFormat="1" ht="15.75" outlineLevel="1" thickBot="1" x14ac:dyDescent="0.3">
      <c r="C119" s="2"/>
      <c r="D119" s="12" t="s">
        <v>899</v>
      </c>
      <c r="E119" s="7" t="s">
        <v>751</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1178</v>
      </c>
      <c r="G121" s="3"/>
    </row>
    <row r="122" spans="3:7" s="1" customFormat="1" ht="42.75" outlineLevel="1" x14ac:dyDescent="0.2">
      <c r="C122" s="2"/>
      <c r="D122" s="15" t="s">
        <v>902</v>
      </c>
      <c r="E122" s="6" t="s">
        <v>1167</v>
      </c>
      <c r="G122" s="3"/>
    </row>
    <row r="123" spans="3:7" s="1" customFormat="1" ht="42.75" outlineLevel="1" x14ac:dyDescent="0.2">
      <c r="C123" s="2"/>
      <c r="D123" s="15" t="s">
        <v>903</v>
      </c>
      <c r="E123" s="6" t="s">
        <v>1187</v>
      </c>
      <c r="G123" s="3"/>
    </row>
    <row r="124" spans="3:7" s="1" customFormat="1" ht="43.5" outlineLevel="1" thickBot="1" x14ac:dyDescent="0.25">
      <c r="C124" s="2"/>
      <c r="D124" s="16" t="s">
        <v>904</v>
      </c>
      <c r="E124" s="7" t="s">
        <v>1167</v>
      </c>
      <c r="G124" s="3"/>
    </row>
    <row r="125" spans="3:7" s="1" customFormat="1" ht="15.75" thickTop="1" thickBot="1" x14ac:dyDescent="0.25">
      <c r="C125" s="2"/>
      <c r="D125" s="160" t="s">
        <v>1472</v>
      </c>
      <c r="E125" s="161">
        <v>0</v>
      </c>
      <c r="G125" s="3"/>
    </row>
    <row r="126" spans="3:7" s="1" customFormat="1" ht="15" thickTop="1" x14ac:dyDescent="0.2">
      <c r="C126" s="2"/>
      <c r="D126" s="22"/>
      <c r="E126" s="23"/>
      <c r="G126" s="3"/>
    </row>
    <row r="132" spans="3:7" s="1" customFormat="1" x14ac:dyDescent="0.2">
      <c r="C132" s="2"/>
      <c r="D132" s="2"/>
      <c r="E132" s="8"/>
      <c r="G132" s="3"/>
    </row>
    <row r="133" spans="3:7" s="1" customFormat="1" x14ac:dyDescent="0.2">
      <c r="C133" s="2"/>
      <c r="D133" s="2"/>
      <c r="E133" s="8"/>
      <c r="G133"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76BA4261-4E1B-4CCB-B50B-01256A5430D7}"/>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44248-854D-4E39-82CE-9A0B636FC2B9}">
  <sheetPr codeName="Tabelle87">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1913</v>
      </c>
      <c r="G1" s="111" t="s">
        <v>915</v>
      </c>
    </row>
    <row r="2" spans="3:8" s="1" customFormat="1" ht="29.25" thickTop="1" thickBot="1" x14ac:dyDescent="0.45">
      <c r="C2" s="2"/>
      <c r="D2" s="165" t="s">
        <v>815</v>
      </c>
      <c r="E2" s="166"/>
      <c r="G2" s="3"/>
    </row>
    <row r="3" spans="3:8" s="1" customFormat="1" ht="158.25" outlineLevel="1" thickTop="1" x14ac:dyDescent="0.25">
      <c r="C3" s="2"/>
      <c r="D3" s="13" t="s">
        <v>816</v>
      </c>
      <c r="E3" s="4" t="s">
        <v>669</v>
      </c>
      <c r="G3" s="3"/>
      <c r="H3" s="5"/>
    </row>
    <row r="4" spans="3:8" s="1" customFormat="1" ht="15" outlineLevel="1" x14ac:dyDescent="0.25">
      <c r="C4" s="2"/>
      <c r="D4" s="10" t="s">
        <v>817</v>
      </c>
      <c r="E4" s="6" t="s">
        <v>1248</v>
      </c>
      <c r="G4" s="3"/>
    </row>
    <row r="5" spans="3:8" s="1" customFormat="1" ht="15" outlineLevel="1" x14ac:dyDescent="0.25">
      <c r="C5" s="2"/>
      <c r="D5" s="10" t="s">
        <v>721</v>
      </c>
      <c r="E5" s="6" t="s">
        <v>113</v>
      </c>
      <c r="G5" s="3"/>
    </row>
    <row r="6" spans="3:8" s="1" customFormat="1" ht="15" outlineLevel="1" x14ac:dyDescent="0.25">
      <c r="C6" s="2"/>
      <c r="D6" s="10" t="s">
        <v>712</v>
      </c>
      <c r="E6" s="6" t="s">
        <v>1914</v>
      </c>
      <c r="G6" s="3"/>
    </row>
    <row r="7" spans="3:8" s="1" customFormat="1" ht="15" outlineLevel="1" x14ac:dyDescent="0.25">
      <c r="C7" s="2"/>
      <c r="D7" s="10" t="s">
        <v>738</v>
      </c>
      <c r="E7" s="6" t="s">
        <v>114</v>
      </c>
      <c r="G7" s="3"/>
    </row>
    <row r="8" spans="3:8" s="1" customFormat="1" ht="15" outlineLevel="1" x14ac:dyDescent="0.25">
      <c r="C8" s="2"/>
      <c r="D8" s="10" t="s">
        <v>737</v>
      </c>
      <c r="E8" s="6" t="s">
        <v>1896</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1000</v>
      </c>
      <c r="G11" s="3"/>
    </row>
    <row r="12" spans="3:8" s="1" customFormat="1" ht="28.5" outlineLevel="1" x14ac:dyDescent="0.2">
      <c r="C12" s="2"/>
      <c r="D12" s="15" t="s">
        <v>821</v>
      </c>
      <c r="E12" s="27">
        <v>800</v>
      </c>
      <c r="G12" s="3"/>
    </row>
    <row r="13" spans="3:8" s="1" customFormat="1" ht="28.5" outlineLevel="1" x14ac:dyDescent="0.2">
      <c r="C13" s="2"/>
      <c r="D13" s="15" t="s">
        <v>822</v>
      </c>
      <c r="E13" s="27">
        <v>180</v>
      </c>
      <c r="G13" s="3"/>
    </row>
    <row r="14" spans="3:8" s="1" customFormat="1" ht="15" outlineLevel="1" thickBot="1" x14ac:dyDescent="0.25">
      <c r="C14" s="2"/>
      <c r="D14" s="16" t="s">
        <v>823</v>
      </c>
      <c r="E14" s="91">
        <v>20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500</v>
      </c>
      <c r="G18" s="3"/>
    </row>
    <row r="19" spans="3:7" s="1" customFormat="1" ht="15" outlineLevel="1" x14ac:dyDescent="0.25">
      <c r="C19" s="2"/>
      <c r="D19" s="10" t="s">
        <v>827</v>
      </c>
      <c r="E19" s="6" t="s">
        <v>735</v>
      </c>
      <c r="G19" s="3"/>
    </row>
    <row r="20" spans="3:7" s="1" customFormat="1" outlineLevel="1" x14ac:dyDescent="0.2">
      <c r="C20" s="2"/>
      <c r="D20" s="9" t="s">
        <v>828</v>
      </c>
      <c r="E20" s="11" t="s">
        <v>490</v>
      </c>
      <c r="G20" s="3"/>
    </row>
    <row r="21" spans="3:7" s="1" customFormat="1" ht="45" outlineLevel="1" x14ac:dyDescent="0.25">
      <c r="C21" s="2"/>
      <c r="D21" s="10" t="s">
        <v>829</v>
      </c>
      <c r="E21" s="6" t="s">
        <v>741</v>
      </c>
      <c r="G21" s="3"/>
    </row>
    <row r="22" spans="3:7" s="1" customFormat="1" ht="29.25" outlineLevel="1" thickBot="1" x14ac:dyDescent="0.25">
      <c r="C22" s="2"/>
      <c r="D22" s="44" t="s">
        <v>830</v>
      </c>
      <c r="E22" s="45" t="s">
        <v>511</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v>1000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116</v>
      </c>
      <c r="G29" s="3"/>
    </row>
    <row r="30" spans="3:7" s="1" customFormat="1" ht="30" outlineLevel="1" x14ac:dyDescent="0.25">
      <c r="C30" s="2"/>
      <c r="D30" s="10" t="s">
        <v>836</v>
      </c>
      <c r="E30" s="6" t="s">
        <v>300</v>
      </c>
      <c r="G30" s="3"/>
    </row>
    <row r="31" spans="3:7" s="1" customFormat="1" ht="45"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29.25" outlineLevel="1" thickBot="1" x14ac:dyDescent="0.25">
      <c r="C34" s="2"/>
      <c r="D34" s="16" t="s">
        <v>840</v>
      </c>
      <c r="E34" s="7" t="s">
        <v>1108</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727</v>
      </c>
      <c r="G37" s="3"/>
    </row>
    <row r="38" spans="3:7" s="1" customFormat="1" ht="15" outlineLevel="1" x14ac:dyDescent="0.25">
      <c r="C38" s="2"/>
      <c r="D38" s="10" t="s">
        <v>845</v>
      </c>
      <c r="E38" s="6" t="s">
        <v>729</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728</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720</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728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728</v>
      </c>
      <c r="G53" s="3"/>
    </row>
    <row r="54" spans="3:7" s="1" customFormat="1" ht="28.5" outlineLevel="1" x14ac:dyDescent="0.2">
      <c r="C54" s="2"/>
      <c r="D54" s="15" t="s">
        <v>856</v>
      </c>
      <c r="E54" s="27" t="s">
        <v>727</v>
      </c>
      <c r="G54" s="3"/>
    </row>
    <row r="55" spans="3:7" s="1" customFormat="1" ht="28.5" outlineLevel="1" x14ac:dyDescent="0.2">
      <c r="C55" s="2"/>
      <c r="D55" s="15" t="s">
        <v>857</v>
      </c>
      <c r="E55" s="27" t="s">
        <v>728</v>
      </c>
      <c r="G55" s="3"/>
    </row>
    <row r="56" spans="3:7" s="1" customFormat="1" outlineLevel="1" x14ac:dyDescent="0.2">
      <c r="C56" s="2"/>
      <c r="D56" s="15" t="s">
        <v>858</v>
      </c>
      <c r="E56" s="27" t="s">
        <v>720</v>
      </c>
      <c r="G56" s="3"/>
    </row>
    <row r="57" spans="3:7" s="1" customFormat="1" ht="28.5" outlineLevel="1" x14ac:dyDescent="0.2">
      <c r="C57" s="2"/>
      <c r="D57" s="15" t="s">
        <v>859</v>
      </c>
      <c r="E57" s="27" t="s">
        <v>720</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720</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728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57.75" outlineLevel="1" x14ac:dyDescent="0.25">
      <c r="C73" s="2"/>
      <c r="D73" s="10" t="s">
        <v>867</v>
      </c>
      <c r="E73" s="6" t="s">
        <v>1349</v>
      </c>
      <c r="G73" s="3"/>
    </row>
    <row r="74" spans="3:7" s="1" customFormat="1" ht="43.5" outlineLevel="1" x14ac:dyDescent="0.25">
      <c r="C74" s="2"/>
      <c r="D74" s="10" t="s">
        <v>868</v>
      </c>
      <c r="E74" s="6" t="s">
        <v>1061</v>
      </c>
      <c r="G74" s="3"/>
    </row>
    <row r="75" spans="3:7" s="1" customFormat="1" ht="57.75" outlineLevel="1" x14ac:dyDescent="0.25">
      <c r="C75" s="2"/>
      <c r="D75" s="10" t="s">
        <v>869</v>
      </c>
      <c r="E75" s="6" t="s">
        <v>1112</v>
      </c>
      <c r="G75" s="3"/>
    </row>
    <row r="76" spans="3:7" s="1" customFormat="1" ht="30" outlineLevel="1" x14ac:dyDescent="0.25">
      <c r="C76" s="2"/>
      <c r="D76" s="10" t="s">
        <v>870</v>
      </c>
      <c r="E76" s="6" t="s">
        <v>1204</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724</v>
      </c>
      <c r="G79" s="3"/>
    </row>
    <row r="80" spans="3:7" s="1" customFormat="1" outlineLevel="1" x14ac:dyDescent="0.2">
      <c r="C80" s="2"/>
      <c r="D80" s="15" t="s">
        <v>874</v>
      </c>
      <c r="E80" s="27" t="s">
        <v>432</v>
      </c>
      <c r="G80" s="3"/>
    </row>
    <row r="81" spans="3:7" s="1" customFormat="1" ht="30.75" outlineLevel="1" thickBot="1" x14ac:dyDescent="0.3">
      <c r="C81" s="2"/>
      <c r="D81" s="12" t="s">
        <v>875</v>
      </c>
      <c r="E81" s="56" t="s">
        <v>454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718</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728</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782</v>
      </c>
      <c r="G90" s="3"/>
    </row>
    <row r="91" spans="3:7" s="1" customFormat="1" ht="30" outlineLevel="1" x14ac:dyDescent="0.25">
      <c r="C91" s="2"/>
      <c r="D91" s="10" t="s">
        <v>881</v>
      </c>
      <c r="E91" s="6" t="s">
        <v>720</v>
      </c>
      <c r="G91" s="3"/>
    </row>
    <row r="92" spans="3:7" s="1" customFormat="1" ht="15" outlineLevel="1" x14ac:dyDescent="0.25">
      <c r="C92" s="2"/>
      <c r="D92" s="10" t="s">
        <v>878</v>
      </c>
      <c r="E92" s="6" t="s">
        <v>649</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718</v>
      </c>
      <c r="G95" s="3"/>
    </row>
    <row r="96" spans="3:7" s="1" customFormat="1" ht="15" outlineLevel="1" x14ac:dyDescent="0.25">
      <c r="C96" s="2"/>
      <c r="D96" s="10" t="s">
        <v>884</v>
      </c>
      <c r="E96" s="6" t="s">
        <v>719</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718</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718</v>
      </c>
      <c r="G103" s="3"/>
    </row>
    <row r="104" spans="3:7" s="1" customFormat="1" ht="30.75" outlineLevel="1" thickBot="1" x14ac:dyDescent="0.3">
      <c r="C104" s="2"/>
      <c r="D104" s="12" t="s">
        <v>757</v>
      </c>
      <c r="E104" s="7" t="s">
        <v>718</v>
      </c>
      <c r="G104" s="3"/>
    </row>
    <row r="105" spans="3:7" s="1" customFormat="1" ht="19.5" thickTop="1" thickBot="1" x14ac:dyDescent="0.25">
      <c r="C105" s="2"/>
      <c r="D105" s="160" t="s">
        <v>861</v>
      </c>
      <c r="E105" s="161"/>
      <c r="G105" s="3"/>
    </row>
    <row r="106" spans="3:7" s="1" customFormat="1" ht="16.5" thickTop="1" thickBot="1" x14ac:dyDescent="0.3">
      <c r="C106" s="2"/>
      <c r="D106" s="46"/>
      <c r="E106" s="47" t="s">
        <v>1162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718</v>
      </c>
      <c r="G110" s="3"/>
    </row>
    <row r="111" spans="3:7" s="1" customFormat="1" ht="75.75" outlineLevel="1" thickBot="1" x14ac:dyDescent="0.3">
      <c r="C111" s="2"/>
      <c r="D111" s="12" t="s">
        <v>892</v>
      </c>
      <c r="E111" s="7" t="s">
        <v>718</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718</v>
      </c>
      <c r="G113" s="3"/>
    </row>
    <row r="114" spans="3:7" s="1" customFormat="1" ht="45.75" outlineLevel="1" thickBot="1" x14ac:dyDescent="0.3">
      <c r="C114" s="2"/>
      <c r="D114" s="12" t="s">
        <v>895</v>
      </c>
      <c r="E114" s="7" t="s">
        <v>718</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15.75" outlineLevel="1" thickTop="1" x14ac:dyDescent="0.25">
      <c r="C118" s="2"/>
      <c r="D118" s="13" t="s">
        <v>898</v>
      </c>
      <c r="E118" s="4" t="s">
        <v>746</v>
      </c>
      <c r="G118" s="3"/>
    </row>
    <row r="119" spans="3:7" s="1" customFormat="1" ht="15.75" outlineLevel="1" thickBot="1" x14ac:dyDescent="0.3">
      <c r="C119" s="2"/>
      <c r="D119" s="12" t="s">
        <v>899</v>
      </c>
      <c r="E119" s="7" t="s">
        <v>748</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1178</v>
      </c>
      <c r="G121" s="3"/>
    </row>
    <row r="122" spans="3:7" s="1" customFormat="1" ht="42.75" outlineLevel="1" x14ac:dyDescent="0.2">
      <c r="C122" s="2"/>
      <c r="D122" s="15" t="s">
        <v>902</v>
      </c>
      <c r="E122" s="6" t="s">
        <v>1187</v>
      </c>
      <c r="G122" s="3"/>
    </row>
    <row r="123" spans="3:7" s="1" customFormat="1" ht="42.75" outlineLevel="1" x14ac:dyDescent="0.2">
      <c r="C123" s="2"/>
      <c r="D123" s="15" t="s">
        <v>903</v>
      </c>
      <c r="E123" s="6" t="s">
        <v>1187</v>
      </c>
      <c r="G123" s="3"/>
    </row>
    <row r="124" spans="3:7" s="1" customFormat="1" ht="43.5" outlineLevel="1" thickBot="1" x14ac:dyDescent="0.25">
      <c r="C124" s="2"/>
      <c r="D124" s="16" t="s">
        <v>904</v>
      </c>
      <c r="E124" s="7" t="s">
        <v>1187</v>
      </c>
      <c r="G124" s="3"/>
    </row>
    <row r="125" spans="3:7" s="1" customFormat="1" ht="15.75" thickTop="1" thickBot="1" x14ac:dyDescent="0.25">
      <c r="C125" s="2"/>
      <c r="D125" s="160" t="s">
        <v>1442</v>
      </c>
      <c r="E125" s="161" t="s">
        <v>117</v>
      </c>
      <c r="G125" s="3"/>
    </row>
    <row r="126" spans="3:7" s="1" customFormat="1" ht="30" outlineLevel="1" thickTop="1" x14ac:dyDescent="0.25">
      <c r="C126" s="2"/>
      <c r="D126" s="13" t="s">
        <v>905</v>
      </c>
      <c r="E126" s="4" t="s">
        <v>753</v>
      </c>
      <c r="G126" s="3"/>
    </row>
    <row r="127" spans="3:7" s="1" customFormat="1" ht="100.5" outlineLevel="1" x14ac:dyDescent="0.25">
      <c r="C127" s="2"/>
      <c r="D127" s="10" t="s">
        <v>906</v>
      </c>
      <c r="E127" s="6" t="s">
        <v>998</v>
      </c>
      <c r="G127" s="3"/>
    </row>
    <row r="128" spans="3:7" s="1" customFormat="1" ht="86.25" outlineLevel="1" x14ac:dyDescent="0.25">
      <c r="C128" s="2"/>
      <c r="D128" s="10" t="s">
        <v>907</v>
      </c>
      <c r="E128" s="6" t="s">
        <v>1034</v>
      </c>
      <c r="G128" s="3"/>
    </row>
    <row r="129" spans="3:7" s="1" customFormat="1" ht="30" outlineLevel="1" x14ac:dyDescent="0.25">
      <c r="C129" s="2"/>
      <c r="D129" s="10" t="s">
        <v>1474</v>
      </c>
      <c r="E129" s="19" t="s">
        <v>1249</v>
      </c>
      <c r="G129" s="3"/>
    </row>
    <row r="130" spans="3:7" s="1" customFormat="1" outlineLevel="1" x14ac:dyDescent="0.2">
      <c r="C130" s="2"/>
      <c r="D130" s="9" t="s">
        <v>828</v>
      </c>
      <c r="E130" s="11" t="s">
        <v>1376</v>
      </c>
      <c r="G130" s="3"/>
    </row>
    <row r="131" spans="3:7" s="1" customFormat="1" ht="30" outlineLevel="1" x14ac:dyDescent="0.25">
      <c r="C131" s="2"/>
      <c r="D131" s="10" t="s">
        <v>772</v>
      </c>
      <c r="E131" s="19" t="s">
        <v>1199</v>
      </c>
      <c r="G131" s="3"/>
    </row>
    <row r="132" spans="3:7" s="1" customFormat="1" outlineLevel="1" x14ac:dyDescent="0.2">
      <c r="C132" s="2"/>
      <c r="D132" s="9" t="s">
        <v>828</v>
      </c>
      <c r="E132" s="11" t="s">
        <v>586</v>
      </c>
      <c r="G132" s="3"/>
    </row>
    <row r="133" spans="3:7" s="1" customFormat="1" ht="15" outlineLevel="1" x14ac:dyDescent="0.25">
      <c r="C133" s="2"/>
      <c r="D133" s="97" t="s">
        <v>908</v>
      </c>
      <c r="E133" s="6"/>
      <c r="G133" s="3"/>
    </row>
    <row r="134" spans="3:7" s="1" customFormat="1" outlineLevel="1" x14ac:dyDescent="0.2">
      <c r="C134" s="2"/>
      <c r="D134" s="15" t="s">
        <v>909</v>
      </c>
      <c r="E134" s="19" t="s">
        <v>1170</v>
      </c>
      <c r="G134" s="3"/>
    </row>
    <row r="135" spans="3:7" s="1" customFormat="1" outlineLevel="1" x14ac:dyDescent="0.2">
      <c r="C135" s="2"/>
      <c r="D135" s="15" t="s">
        <v>910</v>
      </c>
      <c r="E135" s="19" t="s">
        <v>1171</v>
      </c>
      <c r="G135" s="3"/>
    </row>
    <row r="136" spans="3:7" s="1" customFormat="1" outlineLevel="1" x14ac:dyDescent="0.2">
      <c r="C136" s="2"/>
      <c r="D136" s="15" t="s">
        <v>911</v>
      </c>
      <c r="E136" s="19" t="s">
        <v>1172</v>
      </c>
      <c r="G136" s="3"/>
    </row>
    <row r="137" spans="3:7" s="1" customFormat="1" outlineLevel="1" x14ac:dyDescent="0.2">
      <c r="C137" s="2"/>
      <c r="D137" s="9" t="s">
        <v>912</v>
      </c>
      <c r="E137" s="11" t="s">
        <v>604</v>
      </c>
      <c r="G137" s="3"/>
    </row>
    <row r="138" spans="3:7" s="1" customFormat="1" ht="30.75" outlineLevel="1" thickBot="1" x14ac:dyDescent="0.3">
      <c r="C138" s="2"/>
      <c r="D138" s="12" t="s">
        <v>913</v>
      </c>
      <c r="E138" s="14">
        <v>0</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453AC717-B3A6-4DC5-89ED-DAC16AF5D333}"/>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BDAB2-2901-4C1A-B71C-A5877079C1B3}">
  <sheetPr codeName="Tabelle88">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197</v>
      </c>
      <c r="G1" s="111" t="s">
        <v>915</v>
      </c>
    </row>
    <row r="2" spans="3:8" s="1" customFormat="1" ht="29.25" thickTop="1" thickBot="1" x14ac:dyDescent="0.45">
      <c r="C2" s="2"/>
      <c r="D2" s="165" t="s">
        <v>815</v>
      </c>
      <c r="E2" s="166"/>
      <c r="G2" s="3"/>
    </row>
    <row r="3" spans="3:8" s="1" customFormat="1" ht="72.75" outlineLevel="1" thickTop="1" x14ac:dyDescent="0.25">
      <c r="C3" s="2"/>
      <c r="D3" s="13" t="s">
        <v>816</v>
      </c>
      <c r="E3" s="4" t="s">
        <v>1682</v>
      </c>
      <c r="G3" s="3"/>
      <c r="H3" s="5"/>
    </row>
    <row r="4" spans="3:8" s="1" customFormat="1" ht="15" outlineLevel="1" x14ac:dyDescent="0.25">
      <c r="C4" s="2"/>
      <c r="D4" s="10" t="s">
        <v>817</v>
      </c>
      <c r="E4" s="6" t="s">
        <v>1250</v>
      </c>
      <c r="G4" s="3"/>
    </row>
    <row r="5" spans="3:8" s="1" customFormat="1" ht="15" outlineLevel="1" x14ac:dyDescent="0.25">
      <c r="C5" s="2"/>
      <c r="D5" s="10" t="s">
        <v>721</v>
      </c>
      <c r="E5" s="6" t="s">
        <v>198</v>
      </c>
      <c r="G5" s="3"/>
    </row>
    <row r="6" spans="3:8" s="1" customFormat="1" ht="15" outlineLevel="1" x14ac:dyDescent="0.25">
      <c r="C6" s="2"/>
      <c r="D6" s="10" t="s">
        <v>712</v>
      </c>
      <c r="E6" s="6" t="s">
        <v>1920</v>
      </c>
      <c r="G6" s="3"/>
    </row>
    <row r="7" spans="3:8" s="1" customFormat="1" ht="15" outlineLevel="1" x14ac:dyDescent="0.25">
      <c r="C7" s="2"/>
      <c r="D7" s="10" t="s">
        <v>738</v>
      </c>
      <c r="E7" s="6" t="s">
        <v>1679</v>
      </c>
      <c r="G7" s="3"/>
    </row>
    <row r="8" spans="3:8" s="1" customFormat="1" ht="15" outlineLevel="1" x14ac:dyDescent="0.25">
      <c r="C8" s="2"/>
      <c r="D8" s="10" t="s">
        <v>737</v>
      </c>
      <c r="E8" s="6" t="s">
        <v>1680</v>
      </c>
      <c r="G8" s="3"/>
    </row>
    <row r="9" spans="3:8" s="1" customFormat="1" ht="30" outlineLevel="1" x14ac:dyDescent="0.25">
      <c r="C9" s="2"/>
      <c r="D9" s="10" t="s">
        <v>818</v>
      </c>
      <c r="E9" s="6" t="s">
        <v>700</v>
      </c>
      <c r="G9" s="3"/>
    </row>
    <row r="10" spans="3:8" s="1" customFormat="1" outlineLevel="1" x14ac:dyDescent="0.2">
      <c r="C10" s="2"/>
      <c r="D10" s="72" t="s">
        <v>819</v>
      </c>
      <c r="E10" s="55" t="s">
        <v>689</v>
      </c>
      <c r="G10" s="3"/>
    </row>
    <row r="11" spans="3:8" s="1" customFormat="1" ht="60" outlineLevel="1" x14ac:dyDescent="0.25">
      <c r="C11" s="2"/>
      <c r="D11" s="10" t="s">
        <v>820</v>
      </c>
      <c r="E11" s="6">
        <v>194</v>
      </c>
      <c r="G11" s="3"/>
    </row>
    <row r="12" spans="3:8" s="1" customFormat="1" ht="28.5" outlineLevel="1" x14ac:dyDescent="0.2">
      <c r="C12" s="2"/>
      <c r="D12" s="15" t="s">
        <v>821</v>
      </c>
      <c r="E12" s="27">
        <v>194</v>
      </c>
      <c r="G12" s="3"/>
    </row>
    <row r="13" spans="3:8" s="1" customFormat="1" ht="28.5" outlineLevel="1" x14ac:dyDescent="0.2">
      <c r="C13" s="2"/>
      <c r="D13" s="15" t="s">
        <v>822</v>
      </c>
      <c r="E13" s="27">
        <v>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954</v>
      </c>
      <c r="G18" s="3"/>
    </row>
    <row r="19" spans="3:7" s="1" customFormat="1" ht="15" outlineLevel="1" x14ac:dyDescent="0.25">
      <c r="C19" s="2"/>
      <c r="D19" s="10" t="s">
        <v>827</v>
      </c>
      <c r="E19" s="6" t="s">
        <v>474</v>
      </c>
      <c r="G19" s="3"/>
    </row>
    <row r="20" spans="3:7" s="1" customFormat="1" outlineLevel="1" x14ac:dyDescent="0.2">
      <c r="C20" s="2"/>
      <c r="D20" s="9" t="s">
        <v>828</v>
      </c>
      <c r="E20" s="11" t="s">
        <v>254</v>
      </c>
      <c r="G20" s="3"/>
    </row>
    <row r="21" spans="3:7" s="1" customFormat="1" ht="45" outlineLevel="1" x14ac:dyDescent="0.25">
      <c r="C21" s="2"/>
      <c r="D21" s="10" t="s">
        <v>829</v>
      </c>
      <c r="E21" s="6" t="s">
        <v>968</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932</v>
      </c>
      <c r="G26" s="3"/>
    </row>
    <row r="27" spans="3:7" s="1" customFormat="1" ht="45.75" outlineLevel="1" thickBot="1" x14ac:dyDescent="0.3">
      <c r="C27" s="2"/>
      <c r="D27" s="12" t="s">
        <v>833</v>
      </c>
      <c r="E27" s="31">
        <v>500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734</v>
      </c>
      <c r="G29" s="3"/>
    </row>
    <row r="30" spans="3:7" s="1" customFormat="1" ht="43.5" outlineLevel="1" x14ac:dyDescent="0.25">
      <c r="C30" s="2"/>
      <c r="D30" s="10" t="s">
        <v>836</v>
      </c>
      <c r="E30" s="6" t="s">
        <v>309</v>
      </c>
      <c r="G30" s="3"/>
    </row>
    <row r="31" spans="3:7" s="1" customFormat="1" ht="45" outlineLevel="1" x14ac:dyDescent="0.25">
      <c r="C31" s="2"/>
      <c r="D31" s="10" t="s">
        <v>837</v>
      </c>
      <c r="E31" s="6" t="s">
        <v>742</v>
      </c>
      <c r="G31" s="3"/>
    </row>
    <row r="32" spans="3:7" s="1" customFormat="1" ht="30" outlineLevel="1" x14ac:dyDescent="0.25">
      <c r="C32" s="2"/>
      <c r="D32" s="10" t="s">
        <v>838</v>
      </c>
      <c r="E32" s="6" t="s">
        <v>745</v>
      </c>
      <c r="G32" s="3"/>
    </row>
    <row r="33" spans="3:7" s="1" customFormat="1" ht="30" outlineLevel="1" x14ac:dyDescent="0.25">
      <c r="C33" s="2"/>
      <c r="D33" s="10" t="s">
        <v>839</v>
      </c>
      <c r="E33" s="6" t="s">
        <v>1343</v>
      </c>
      <c r="G33" s="3"/>
    </row>
    <row r="34" spans="3:7" s="1" customFormat="1" ht="29.25" outlineLevel="1" thickBot="1" x14ac:dyDescent="0.25">
      <c r="C34" s="2"/>
      <c r="D34" s="16" t="s">
        <v>840</v>
      </c>
      <c r="E34" s="7" t="s">
        <v>301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29.25" outlineLevel="1" x14ac:dyDescent="0.25">
      <c r="C38" s="2"/>
      <c r="D38" s="10" t="s">
        <v>845</v>
      </c>
      <c r="E38" s="6" t="s">
        <v>942</v>
      </c>
      <c r="G38" s="3"/>
    </row>
    <row r="39" spans="3:7" s="1" customFormat="1" ht="29.25" outlineLevel="1" x14ac:dyDescent="0.25">
      <c r="C39" s="2"/>
      <c r="D39" s="10" t="s">
        <v>846</v>
      </c>
      <c r="E39" s="6" t="s">
        <v>947</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728</v>
      </c>
      <c r="G42" s="3"/>
    </row>
    <row r="43" spans="3:7" s="1" customFormat="1" ht="15" outlineLevel="1" x14ac:dyDescent="0.25">
      <c r="C43" s="2"/>
      <c r="D43" s="10" t="s">
        <v>850</v>
      </c>
      <c r="E43" s="6" t="s">
        <v>718</v>
      </c>
      <c r="G43" s="3"/>
    </row>
    <row r="44" spans="3:7" s="1" customFormat="1" ht="15" outlineLevel="1" x14ac:dyDescent="0.25">
      <c r="C44" s="2"/>
      <c r="D44" s="10" t="s">
        <v>851</v>
      </c>
      <c r="E44" s="6" t="s">
        <v>728</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728</v>
      </c>
      <c r="G47" s="3"/>
    </row>
    <row r="48" spans="3:7" s="1" customFormat="1" ht="15.75" outlineLevel="1" thickBot="1" x14ac:dyDescent="0.3">
      <c r="C48" s="2"/>
      <c r="D48" s="12" t="s">
        <v>767</v>
      </c>
      <c r="E48" s="7" t="s">
        <v>720</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728</v>
      </c>
      <c r="G50" s="3"/>
    </row>
    <row r="51" spans="3:7" s="1" customFormat="1" ht="30.75" outlineLevel="1" thickBot="1" x14ac:dyDescent="0.3">
      <c r="C51" s="2"/>
      <c r="D51" s="12" t="s">
        <v>770</v>
      </c>
      <c r="E51" s="7" t="s">
        <v>728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728</v>
      </c>
      <c r="G53" s="3"/>
    </row>
    <row r="54" spans="3:7" s="1" customFormat="1" ht="28.5" outlineLevel="1" x14ac:dyDescent="0.2">
      <c r="C54" s="2"/>
      <c r="D54" s="15" t="s">
        <v>856</v>
      </c>
      <c r="E54" s="27" t="s">
        <v>728</v>
      </c>
      <c r="G54" s="3"/>
    </row>
    <row r="55" spans="3:7" s="1" customFormat="1" ht="28.5" outlineLevel="1" x14ac:dyDescent="0.2">
      <c r="C55" s="2"/>
      <c r="D55" s="15" t="s">
        <v>857</v>
      </c>
      <c r="E55" s="27" t="s">
        <v>728</v>
      </c>
      <c r="G55" s="3"/>
    </row>
    <row r="56" spans="3:7" s="1" customFormat="1" outlineLevel="1" x14ac:dyDescent="0.2">
      <c r="C56" s="2"/>
      <c r="D56" s="15" t="s">
        <v>858</v>
      </c>
      <c r="E56" s="27" t="s">
        <v>728</v>
      </c>
      <c r="G56" s="3"/>
    </row>
    <row r="57" spans="3:7" s="1" customFormat="1" ht="28.5" outlineLevel="1" x14ac:dyDescent="0.2">
      <c r="C57" s="2"/>
      <c r="D57" s="15" t="s">
        <v>859</v>
      </c>
      <c r="E57" s="27" t="s">
        <v>728</v>
      </c>
      <c r="G57" s="3"/>
    </row>
    <row r="58" spans="3:7" s="1" customFormat="1" ht="29.25" outlineLevel="1" thickBot="1" x14ac:dyDescent="0.25">
      <c r="C58" s="2"/>
      <c r="D58" s="16" t="s">
        <v>860</v>
      </c>
      <c r="E58" s="91" t="s">
        <v>1231</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774</v>
      </c>
      <c r="G73" s="3"/>
    </row>
    <row r="74" spans="3:7" s="1" customFormat="1" ht="15" outlineLevel="1" x14ac:dyDescent="0.25">
      <c r="C74" s="2"/>
      <c r="D74" s="10" t="s">
        <v>868</v>
      </c>
      <c r="E74" s="6" t="s">
        <v>779</v>
      </c>
      <c r="G74" s="3"/>
    </row>
    <row r="75" spans="3:7" s="1" customFormat="1" ht="57.75" outlineLevel="1" x14ac:dyDescent="0.25">
      <c r="C75" s="2"/>
      <c r="D75" s="10" t="s">
        <v>869</v>
      </c>
      <c r="E75" s="6" t="s">
        <v>1112</v>
      </c>
      <c r="G75" s="3"/>
    </row>
    <row r="76" spans="3:7" s="1" customFormat="1" ht="30" outlineLevel="1" x14ac:dyDescent="0.25">
      <c r="C76" s="2"/>
      <c r="D76" s="10" t="s">
        <v>870</v>
      </c>
      <c r="E76" s="6" t="s">
        <v>1204</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725</v>
      </c>
      <c r="G79" s="3"/>
    </row>
    <row r="80" spans="3:7" s="1" customFormat="1" outlineLevel="1" x14ac:dyDescent="0.2">
      <c r="C80" s="2"/>
      <c r="D80" s="15" t="s">
        <v>874</v>
      </c>
      <c r="E80" s="27" t="s">
        <v>434</v>
      </c>
      <c r="G80" s="3"/>
    </row>
    <row r="81" spans="3:7" s="1" customFormat="1" ht="30.75" outlineLevel="1" thickBot="1" x14ac:dyDescent="0.3">
      <c r="C81" s="2"/>
      <c r="D81" s="12" t="s">
        <v>875</v>
      </c>
      <c r="E81" s="56" t="s">
        <v>455</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728</v>
      </c>
      <c r="G83" s="3"/>
    </row>
    <row r="84" spans="3:7" s="1" customFormat="1" ht="30" outlineLevel="1" x14ac:dyDescent="0.25">
      <c r="C84" s="2"/>
      <c r="D84" s="10" t="s">
        <v>758</v>
      </c>
      <c r="E84" s="6" t="s">
        <v>719</v>
      </c>
      <c r="G84" s="3"/>
    </row>
    <row r="85" spans="3:7" s="1" customFormat="1" ht="60" outlineLevel="1" x14ac:dyDescent="0.25">
      <c r="C85" s="2"/>
      <c r="D85" s="10" t="s">
        <v>765</v>
      </c>
      <c r="E85" s="6" t="s">
        <v>728</v>
      </c>
      <c r="G85" s="3"/>
    </row>
    <row r="86" spans="3:7" s="1" customFormat="1" ht="30" outlineLevel="1" x14ac:dyDescent="0.25">
      <c r="C86" s="2"/>
      <c r="D86" s="10" t="s">
        <v>760</v>
      </c>
      <c r="E86" s="6" t="s">
        <v>728</v>
      </c>
      <c r="G86" s="3"/>
    </row>
    <row r="87" spans="3:7" s="1" customFormat="1" ht="45.75" outlineLevel="1" thickBot="1" x14ac:dyDescent="0.3">
      <c r="C87" s="2"/>
      <c r="D87" s="12" t="s">
        <v>877</v>
      </c>
      <c r="E87" s="7" t="s">
        <v>728</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0</v>
      </c>
      <c r="G90" s="3"/>
    </row>
    <row r="91" spans="3:7" s="1" customFormat="1" ht="30" outlineLevel="1" x14ac:dyDescent="0.25">
      <c r="C91" s="2"/>
      <c r="D91" s="10" t="s">
        <v>881</v>
      </c>
      <c r="E91" s="6" t="s">
        <v>720</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720</v>
      </c>
      <c r="G95" s="3"/>
    </row>
    <row r="96" spans="3:7" s="1" customFormat="1" ht="15" outlineLevel="1" x14ac:dyDescent="0.25">
      <c r="C96" s="2"/>
      <c r="D96" s="10" t="s">
        <v>884</v>
      </c>
      <c r="E96" s="6" t="s">
        <v>720</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728</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728</v>
      </c>
      <c r="G103" s="3"/>
    </row>
    <row r="104" spans="3:7" s="1" customFormat="1" ht="30.75" outlineLevel="1" thickBot="1" x14ac:dyDescent="0.3">
      <c r="C104" s="2"/>
      <c r="D104" s="12" t="s">
        <v>757</v>
      </c>
      <c r="E104" s="7" t="s">
        <v>728</v>
      </c>
      <c r="G104" s="3"/>
    </row>
    <row r="105" spans="3:7" s="1" customFormat="1" ht="19.5" thickTop="1" thickBot="1" x14ac:dyDescent="0.25">
      <c r="C105" s="2"/>
      <c r="D105" s="160" t="s">
        <v>861</v>
      </c>
      <c r="E105" s="161"/>
      <c r="G105" s="3"/>
    </row>
    <row r="106" spans="3:7" s="1" customFormat="1" ht="16.5" thickTop="1" thickBot="1" x14ac:dyDescent="0.3">
      <c r="C106" s="2"/>
      <c r="D106" s="46"/>
      <c r="E106" s="47" t="s">
        <v>1162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728</v>
      </c>
      <c r="G110" s="3"/>
    </row>
    <row r="111" spans="3:7" s="1" customFormat="1" ht="75.75" outlineLevel="1" thickBot="1" x14ac:dyDescent="0.3">
      <c r="C111" s="2"/>
      <c r="D111" s="12" t="s">
        <v>892</v>
      </c>
      <c r="E111" s="7" t="s">
        <v>718</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728</v>
      </c>
      <c r="G113" s="3"/>
    </row>
    <row r="114" spans="3:7" s="1" customFormat="1" ht="45.75" outlineLevel="1" thickBot="1" x14ac:dyDescent="0.3">
      <c r="C114" s="2"/>
      <c r="D114" s="12" t="s">
        <v>895</v>
      </c>
      <c r="E114" s="7" t="s">
        <v>728</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15.75" outlineLevel="1" thickTop="1" x14ac:dyDescent="0.25">
      <c r="C118" s="2"/>
      <c r="D118" s="13" t="s">
        <v>898</v>
      </c>
      <c r="E118" s="4" t="s">
        <v>746</v>
      </c>
      <c r="G118" s="3"/>
    </row>
    <row r="119" spans="3:7" s="1" customFormat="1" ht="44.25" outlineLevel="1" thickBot="1" x14ac:dyDescent="0.3">
      <c r="C119" s="2"/>
      <c r="D119" s="12" t="s">
        <v>899</v>
      </c>
      <c r="E119" s="7" t="s">
        <v>976</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1178</v>
      </c>
      <c r="G121" s="3"/>
    </row>
    <row r="122" spans="3:7" s="1" customFormat="1" ht="42.75" outlineLevel="1" x14ac:dyDescent="0.2">
      <c r="C122" s="2"/>
      <c r="D122" s="15" t="s">
        <v>902</v>
      </c>
      <c r="E122" s="6" t="s">
        <v>1167</v>
      </c>
      <c r="G122" s="3"/>
    </row>
    <row r="123" spans="3:7" s="1" customFormat="1" ht="42.75" outlineLevel="1" x14ac:dyDescent="0.2">
      <c r="C123" s="2"/>
      <c r="D123" s="15" t="s">
        <v>903</v>
      </c>
      <c r="E123" s="6" t="s">
        <v>1167</v>
      </c>
      <c r="G123" s="3"/>
    </row>
    <row r="124" spans="3:7" s="1" customFormat="1" ht="43.5" outlineLevel="1" thickBot="1" x14ac:dyDescent="0.25">
      <c r="C124" s="2"/>
      <c r="D124" s="16" t="s">
        <v>904</v>
      </c>
      <c r="E124" s="7" t="s">
        <v>1167</v>
      </c>
      <c r="G124" s="3"/>
    </row>
    <row r="125" spans="3:7" s="1" customFormat="1" ht="15.75" thickTop="1" thickBot="1" x14ac:dyDescent="0.25">
      <c r="C125" s="2"/>
      <c r="D125" s="160" t="s">
        <v>920</v>
      </c>
      <c r="E125" s="161">
        <v>0</v>
      </c>
      <c r="G125" s="3"/>
    </row>
    <row r="126" spans="3:7" s="1" customFormat="1" ht="30" outlineLevel="1" thickTop="1" x14ac:dyDescent="0.25">
      <c r="C126" s="2"/>
      <c r="D126" s="13" t="s">
        <v>905</v>
      </c>
      <c r="E126" s="4" t="s">
        <v>753</v>
      </c>
      <c r="G126" s="3"/>
    </row>
    <row r="127" spans="3:7" s="1" customFormat="1" ht="30" outlineLevel="1" x14ac:dyDescent="0.25">
      <c r="C127" s="2"/>
      <c r="D127" s="10" t="s">
        <v>906</v>
      </c>
      <c r="E127" s="6" t="s">
        <v>999</v>
      </c>
      <c r="G127" s="3"/>
    </row>
    <row r="128" spans="3:7" s="1" customFormat="1" ht="45" outlineLevel="1" x14ac:dyDescent="0.25">
      <c r="C128" s="2"/>
      <c r="D128" s="10" t="s">
        <v>907</v>
      </c>
      <c r="E128" s="6" t="s">
        <v>771</v>
      </c>
      <c r="G128" s="3"/>
    </row>
    <row r="129" spans="3:7" s="1" customFormat="1" ht="30" outlineLevel="1" x14ac:dyDescent="0.25">
      <c r="C129" s="2"/>
      <c r="D129" s="10" t="s">
        <v>1474</v>
      </c>
      <c r="E129" s="19" t="s">
        <v>1173</v>
      </c>
      <c r="G129" s="3"/>
    </row>
    <row r="130" spans="3:7" s="1" customFormat="1" outlineLevel="1" x14ac:dyDescent="0.2">
      <c r="C130" s="2"/>
      <c r="D130" s="9" t="s">
        <v>828</v>
      </c>
      <c r="E130" s="11" t="s">
        <v>561</v>
      </c>
      <c r="G130" s="3"/>
    </row>
    <row r="131" spans="3:7" s="1" customFormat="1" ht="30" outlineLevel="1" x14ac:dyDescent="0.25">
      <c r="C131" s="2"/>
      <c r="D131" s="10" t="s">
        <v>772</v>
      </c>
      <c r="E131" s="19" t="s">
        <v>1251</v>
      </c>
      <c r="G131" s="3"/>
    </row>
    <row r="132" spans="3:7" s="1" customFormat="1" outlineLevel="1" x14ac:dyDescent="0.2">
      <c r="C132" s="2"/>
      <c r="D132" s="9" t="s">
        <v>828</v>
      </c>
      <c r="E132" s="11">
        <v>0</v>
      </c>
      <c r="G132" s="3"/>
    </row>
    <row r="133" spans="3:7" s="1" customFormat="1" ht="15" outlineLevel="1" x14ac:dyDescent="0.25">
      <c r="C133" s="2"/>
      <c r="D133" s="97" t="s">
        <v>908</v>
      </c>
      <c r="E133" s="6"/>
      <c r="G133" s="3"/>
    </row>
    <row r="134" spans="3:7" s="1" customFormat="1" outlineLevel="1" x14ac:dyDescent="0.2">
      <c r="C134" s="2"/>
      <c r="D134" s="15" t="s">
        <v>909</v>
      </c>
      <c r="E134" s="19" t="s">
        <v>734</v>
      </c>
      <c r="G134" s="3"/>
    </row>
    <row r="135" spans="3:7" s="1" customFormat="1" outlineLevel="1" x14ac:dyDescent="0.2">
      <c r="C135" s="2"/>
      <c r="D135" s="15" t="s">
        <v>910</v>
      </c>
      <c r="E135" s="19" t="s">
        <v>734</v>
      </c>
      <c r="G135" s="3"/>
    </row>
    <row r="136" spans="3:7" s="1" customFormat="1" outlineLevel="1" x14ac:dyDescent="0.2">
      <c r="C136" s="2"/>
      <c r="D136" s="15" t="s">
        <v>911</v>
      </c>
      <c r="E136" s="19" t="s">
        <v>734</v>
      </c>
      <c r="G136" s="3"/>
    </row>
    <row r="137" spans="3:7" s="1" customFormat="1" outlineLevel="1" x14ac:dyDescent="0.2">
      <c r="C137" s="2"/>
      <c r="D137" s="9" t="s">
        <v>912</v>
      </c>
      <c r="E137" s="11" t="s">
        <v>1681</v>
      </c>
      <c r="G137" s="3"/>
    </row>
    <row r="138" spans="3:7" s="1" customFormat="1" ht="30.75" outlineLevel="1" thickBot="1" x14ac:dyDescent="0.3">
      <c r="C138" s="2"/>
      <c r="D138" s="12" t="s">
        <v>913</v>
      </c>
      <c r="E138" s="14">
        <v>0</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30066D7C-AB61-404E-9BAC-8A92BB861DD4}"/>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99DA9-D76F-45DD-A849-152E8E6B836B}">
  <sheetPr codeName="Tabelle89">
    <outlinePr summaryBelow="0"/>
  </sheetPr>
  <dimension ref="A1:EY133"/>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12</v>
      </c>
      <c r="G1" s="111" t="s">
        <v>915</v>
      </c>
    </row>
    <row r="2" spans="3:8" s="1" customFormat="1" ht="29.25" thickTop="1" thickBot="1" x14ac:dyDescent="0.45">
      <c r="C2" s="2"/>
      <c r="D2" s="165" t="s">
        <v>815</v>
      </c>
      <c r="E2" s="166"/>
      <c r="G2" s="3"/>
    </row>
    <row r="3" spans="3:8" s="1" customFormat="1" ht="30" outlineLevel="1" thickTop="1" x14ac:dyDescent="0.25">
      <c r="C3" s="2"/>
      <c r="D3" s="13" t="s">
        <v>816</v>
      </c>
      <c r="E3" s="4" t="s">
        <v>690</v>
      </c>
      <c r="G3" s="3"/>
      <c r="H3" s="5"/>
    </row>
    <row r="4" spans="3:8" s="1" customFormat="1" ht="15" outlineLevel="1" x14ac:dyDescent="0.25">
      <c r="C4" s="2"/>
      <c r="D4" s="10" t="s">
        <v>817</v>
      </c>
      <c r="E4" s="6" t="s">
        <v>1252</v>
      </c>
      <c r="G4" s="3"/>
    </row>
    <row r="5" spans="3:8" s="1" customFormat="1" ht="15" outlineLevel="1" x14ac:dyDescent="0.25">
      <c r="C5" s="2"/>
      <c r="D5" s="10" t="s">
        <v>721</v>
      </c>
      <c r="E5" s="6" t="s">
        <v>13</v>
      </c>
      <c r="G5" s="3"/>
    </row>
    <row r="6" spans="3:8" s="1" customFormat="1" ht="15" outlineLevel="1" x14ac:dyDescent="0.25">
      <c r="C6" s="2"/>
      <c r="D6" s="10" t="s">
        <v>712</v>
      </c>
      <c r="E6" s="6" t="s">
        <v>14</v>
      </c>
      <c r="G6" s="3"/>
    </row>
    <row r="7" spans="3:8" s="1" customFormat="1" ht="15" outlineLevel="1" x14ac:dyDescent="0.25">
      <c r="C7" s="2"/>
      <c r="D7" s="10" t="s">
        <v>738</v>
      </c>
      <c r="E7" s="6" t="s">
        <v>11</v>
      </c>
      <c r="G7" s="3"/>
    </row>
    <row r="8" spans="3:8" s="1" customFormat="1" ht="15" outlineLevel="1" x14ac:dyDescent="0.25">
      <c r="C8" s="2"/>
      <c r="D8" s="10" t="s">
        <v>737</v>
      </c>
      <c r="E8" s="6" t="s">
        <v>15</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400</v>
      </c>
      <c r="G11" s="3"/>
    </row>
    <row r="12" spans="3:8" s="1" customFormat="1" ht="28.5" outlineLevel="1" x14ac:dyDescent="0.2">
      <c r="C12" s="2"/>
      <c r="D12" s="15" t="s">
        <v>821</v>
      </c>
      <c r="E12" s="27">
        <v>400</v>
      </c>
      <c r="G12" s="3"/>
    </row>
    <row r="13" spans="3:8" s="1" customFormat="1" ht="28.5" outlineLevel="1" x14ac:dyDescent="0.2">
      <c r="C13" s="2"/>
      <c r="D13" s="15" t="s">
        <v>822</v>
      </c>
      <c r="E13" s="27">
        <v>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501</v>
      </c>
      <c r="G18" s="3"/>
    </row>
    <row r="19" spans="3:7" s="1" customFormat="1" ht="15" outlineLevel="1" x14ac:dyDescent="0.25">
      <c r="C19" s="2"/>
      <c r="D19" s="10" t="s">
        <v>827</v>
      </c>
      <c r="E19" s="6" t="s">
        <v>735</v>
      </c>
      <c r="G19" s="3"/>
    </row>
    <row r="20" spans="3:7" s="1" customFormat="1" ht="28.5" outlineLevel="1" x14ac:dyDescent="0.2">
      <c r="C20" s="2"/>
      <c r="D20" s="9" t="s">
        <v>828</v>
      </c>
      <c r="E20" s="11" t="s">
        <v>1377</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930</v>
      </c>
      <c r="G26" s="3"/>
    </row>
    <row r="27" spans="3:7" s="1" customFormat="1" ht="45.75" outlineLevel="1" thickBot="1" x14ac:dyDescent="0.3">
      <c r="C27" s="2"/>
      <c r="D27" s="12" t="s">
        <v>833</v>
      </c>
      <c r="E27" s="31">
        <v>1000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17</v>
      </c>
      <c r="G29" s="3"/>
    </row>
    <row r="30" spans="3:7" s="1" customFormat="1" ht="30" outlineLevel="1" x14ac:dyDescent="0.25">
      <c r="C30" s="2"/>
      <c r="D30" s="10" t="s">
        <v>836</v>
      </c>
      <c r="E30" s="6" t="s">
        <v>300</v>
      </c>
      <c r="G30" s="3"/>
    </row>
    <row r="31" spans="3:7" s="1" customFormat="1" ht="45"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100.5" outlineLevel="1" thickBot="1" x14ac:dyDescent="0.25">
      <c r="C34" s="2"/>
      <c r="D34" s="16" t="s">
        <v>840</v>
      </c>
      <c r="E34" s="7" t="s">
        <v>1101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727</v>
      </c>
      <c r="G37" s="3"/>
    </row>
    <row r="38" spans="3:7" s="1" customFormat="1" ht="15" outlineLevel="1" x14ac:dyDescent="0.25">
      <c r="C38" s="2"/>
      <c r="D38" s="10" t="s">
        <v>845</v>
      </c>
      <c r="E38" s="6" t="s">
        <v>730</v>
      </c>
      <c r="G38" s="3"/>
    </row>
    <row r="39" spans="3:7" s="1" customFormat="1" ht="29.25" outlineLevel="1" x14ac:dyDescent="0.25">
      <c r="C39" s="2"/>
      <c r="D39" s="10" t="s">
        <v>846</v>
      </c>
      <c r="E39" s="6" t="s">
        <v>947</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728</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720</v>
      </c>
      <c r="G54" s="3"/>
    </row>
    <row r="55" spans="3:7" s="1" customFormat="1" ht="28.5" outlineLevel="1" x14ac:dyDescent="0.2">
      <c r="C55" s="2"/>
      <c r="D55" s="15" t="s">
        <v>857</v>
      </c>
      <c r="E55" s="27" t="s">
        <v>720</v>
      </c>
      <c r="G55" s="3"/>
    </row>
    <row r="56" spans="3:7" s="1" customFormat="1" outlineLevel="1" x14ac:dyDescent="0.2">
      <c r="C56" s="2"/>
      <c r="D56" s="15" t="s">
        <v>858</v>
      </c>
      <c r="E56" s="27" t="s">
        <v>720</v>
      </c>
      <c r="G56" s="3"/>
    </row>
    <row r="57" spans="3:7" s="1" customFormat="1" ht="28.5" outlineLevel="1" x14ac:dyDescent="0.2">
      <c r="C57" s="2"/>
      <c r="D57" s="15" t="s">
        <v>859</v>
      </c>
      <c r="E57" s="27" t="s">
        <v>720</v>
      </c>
      <c r="G57" s="3"/>
    </row>
    <row r="58" spans="3:7" s="1" customFormat="1" ht="29.25" outlineLevel="1" thickBot="1" x14ac:dyDescent="0.25">
      <c r="C58" s="2"/>
      <c r="D58" s="16" t="s">
        <v>860</v>
      </c>
      <c r="E58" s="91" t="s">
        <v>1253</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734</v>
      </c>
      <c r="G73" s="3"/>
    </row>
    <row r="74" spans="3:7" s="1" customFormat="1" ht="15" outlineLevel="1" x14ac:dyDescent="0.25">
      <c r="C74" s="2"/>
      <c r="D74" s="10" t="s">
        <v>868</v>
      </c>
      <c r="E74" s="6" t="s">
        <v>734</v>
      </c>
      <c r="G74" s="3"/>
    </row>
    <row r="75" spans="3:7" s="1" customFormat="1" ht="57.75" outlineLevel="1" x14ac:dyDescent="0.25">
      <c r="C75" s="2"/>
      <c r="D75" s="10" t="s">
        <v>869</v>
      </c>
      <c r="E75" s="6" t="s">
        <v>1112</v>
      </c>
      <c r="G75" s="3"/>
    </row>
    <row r="76" spans="3:7" s="1" customFormat="1" ht="30" outlineLevel="1" x14ac:dyDescent="0.25">
      <c r="C76" s="2"/>
      <c r="D76" s="10" t="s">
        <v>870</v>
      </c>
      <c r="E76" s="6" t="s">
        <v>1195</v>
      </c>
      <c r="G76" s="164"/>
    </row>
    <row r="77" spans="3:7" s="1" customFormat="1" ht="29.25" outlineLevel="1" thickBot="1" x14ac:dyDescent="0.25">
      <c r="C77" s="2"/>
      <c r="D77" s="44" t="s">
        <v>871</v>
      </c>
      <c r="E77" s="45" t="s">
        <v>423</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724</v>
      </c>
      <c r="G79" s="3"/>
    </row>
    <row r="80" spans="3:7" s="1" customFormat="1" outlineLevel="1" x14ac:dyDescent="0.2">
      <c r="C80" s="2"/>
      <c r="D80" s="15" t="s">
        <v>874</v>
      </c>
      <c r="E80" s="27" t="s">
        <v>434</v>
      </c>
      <c r="G80" s="3"/>
    </row>
    <row r="81" spans="3:7" s="1" customFormat="1" ht="30.75" outlineLevel="1" thickBot="1" x14ac:dyDescent="0.3">
      <c r="C81" s="2"/>
      <c r="D81" s="12" t="s">
        <v>875</v>
      </c>
      <c r="E81" s="56" t="s">
        <v>456</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720</v>
      </c>
      <c r="G83" s="3"/>
    </row>
    <row r="84" spans="3:7" s="1" customFormat="1" ht="30" outlineLevel="1" x14ac:dyDescent="0.25">
      <c r="C84" s="2"/>
      <c r="D84" s="10" t="s">
        <v>758</v>
      </c>
      <c r="E84" s="6" t="s">
        <v>720</v>
      </c>
      <c r="G84" s="3"/>
    </row>
    <row r="85" spans="3:7" s="1" customFormat="1" ht="60" outlineLevel="1" x14ac:dyDescent="0.25">
      <c r="C85" s="2"/>
      <c r="D85" s="10" t="s">
        <v>765</v>
      </c>
      <c r="E85" s="6" t="s">
        <v>718</v>
      </c>
      <c r="G85" s="3"/>
    </row>
    <row r="86" spans="3:7" s="1" customFormat="1" ht="30" outlineLevel="1" x14ac:dyDescent="0.25">
      <c r="C86" s="2"/>
      <c r="D86" s="10" t="s">
        <v>760</v>
      </c>
      <c r="E86" s="6" t="s">
        <v>720</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782</v>
      </c>
      <c r="G90" s="3"/>
    </row>
    <row r="91" spans="3:7" s="1" customFormat="1" ht="43.5" outlineLevel="1" x14ac:dyDescent="0.25">
      <c r="C91" s="2"/>
      <c r="D91" s="10" t="s">
        <v>881</v>
      </c>
      <c r="E91" s="6" t="s">
        <v>716</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720</v>
      </c>
      <c r="G95" s="3"/>
    </row>
    <row r="96" spans="3:7" s="1" customFormat="1" ht="15" outlineLevel="1" x14ac:dyDescent="0.25">
      <c r="C96" s="2"/>
      <c r="D96" s="10" t="s">
        <v>884</v>
      </c>
      <c r="E96" s="6" t="s">
        <v>720</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720</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720</v>
      </c>
      <c r="G103" s="3"/>
    </row>
    <row r="104" spans="3:7" s="1" customFormat="1" ht="30.75" outlineLevel="1" thickBot="1" x14ac:dyDescent="0.3">
      <c r="C104" s="2"/>
      <c r="D104" s="12" t="s">
        <v>757</v>
      </c>
      <c r="E104" s="7" t="s">
        <v>718</v>
      </c>
      <c r="G104" s="3"/>
    </row>
    <row r="105" spans="3:7" s="1" customFormat="1" ht="19.5" thickTop="1" thickBot="1" x14ac:dyDescent="0.25">
      <c r="C105" s="2"/>
      <c r="D105" s="160" t="s">
        <v>861</v>
      </c>
      <c r="E105" s="161"/>
      <c r="G105" s="3"/>
    </row>
    <row r="106" spans="3:7" s="1" customFormat="1" ht="16.5" thickTop="1" thickBot="1" x14ac:dyDescent="0.3">
      <c r="C106" s="2"/>
      <c r="D106" s="46"/>
      <c r="E106" s="47" t="s">
        <v>1162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718</v>
      </c>
      <c r="G110" s="3"/>
    </row>
    <row r="111" spans="3:7" s="1" customFormat="1" ht="75.75" outlineLevel="1" thickBot="1" x14ac:dyDescent="0.3">
      <c r="C111" s="2"/>
      <c r="D111" s="12" t="s">
        <v>892</v>
      </c>
      <c r="E111" s="7" t="s">
        <v>718</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718</v>
      </c>
      <c r="G113" s="3"/>
    </row>
    <row r="114" spans="3:7" s="1" customFormat="1" ht="45.75" outlineLevel="1" thickBot="1" x14ac:dyDescent="0.3">
      <c r="C114" s="2"/>
      <c r="D114" s="12" t="s">
        <v>895</v>
      </c>
      <c r="E114" s="7" t="s">
        <v>720</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30" outlineLevel="1" thickTop="1" x14ac:dyDescent="0.25">
      <c r="C118" s="2"/>
      <c r="D118" s="13" t="s">
        <v>898</v>
      </c>
      <c r="E118" s="4" t="s">
        <v>1130</v>
      </c>
      <c r="G118" s="3"/>
    </row>
    <row r="119" spans="3:7" s="1" customFormat="1" ht="15.75" outlineLevel="1" thickBot="1" x14ac:dyDescent="0.3">
      <c r="C119" s="2"/>
      <c r="D119" s="12" t="s">
        <v>899</v>
      </c>
      <c r="E119" s="7" t="s">
        <v>749</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734</v>
      </c>
      <c r="G121" s="3"/>
    </row>
    <row r="122" spans="3:7" s="1" customFormat="1" ht="42.75" outlineLevel="1" x14ac:dyDescent="0.2">
      <c r="C122" s="2"/>
      <c r="D122" s="15" t="s">
        <v>902</v>
      </c>
      <c r="E122" s="6" t="s">
        <v>1187</v>
      </c>
      <c r="G122" s="3"/>
    </row>
    <row r="123" spans="3:7" s="1" customFormat="1" ht="42.75" outlineLevel="1" x14ac:dyDescent="0.2">
      <c r="C123" s="2"/>
      <c r="D123" s="15" t="s">
        <v>903</v>
      </c>
      <c r="E123" s="6" t="s">
        <v>734</v>
      </c>
      <c r="G123" s="3"/>
    </row>
    <row r="124" spans="3:7" s="1" customFormat="1" ht="43.5" outlineLevel="1" thickBot="1" x14ac:dyDescent="0.25">
      <c r="C124" s="2"/>
      <c r="D124" s="16" t="s">
        <v>904</v>
      </c>
      <c r="E124" s="7" t="s">
        <v>1187</v>
      </c>
      <c r="G124" s="3"/>
    </row>
    <row r="125" spans="3:7" s="1" customFormat="1" ht="15.75" thickTop="1" thickBot="1" x14ac:dyDescent="0.25">
      <c r="C125" s="2"/>
      <c r="D125" s="160" t="s">
        <v>1472</v>
      </c>
      <c r="E125" s="161">
        <v>0</v>
      </c>
      <c r="G125" s="3"/>
    </row>
    <row r="126" spans="3:7" s="1" customFormat="1" ht="15" thickTop="1" x14ac:dyDescent="0.2">
      <c r="C126" s="2"/>
      <c r="D126" s="22"/>
      <c r="E126" s="23"/>
      <c r="G126" s="3"/>
    </row>
    <row r="132" spans="3:7" s="1" customFormat="1" x14ac:dyDescent="0.2">
      <c r="C132" s="2"/>
      <c r="D132" s="2"/>
      <c r="E132" s="8"/>
      <c r="G132" s="3"/>
    </row>
    <row r="133" spans="3:7" s="1" customFormat="1" x14ac:dyDescent="0.2">
      <c r="C133" s="2"/>
      <c r="D133" s="2"/>
      <c r="E133" s="8"/>
      <c r="G133"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71BD5CA2-340A-4236-8475-D9E9BBFF476D}"/>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8670-3C95-4EB3-ACDD-1F2A06BC762D}">
  <sheetPr codeName="Tabelle90">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125</v>
      </c>
      <c r="G1" s="111" t="s">
        <v>915</v>
      </c>
    </row>
    <row r="2" spans="3:8" s="1" customFormat="1" ht="29.25" thickTop="1" thickBot="1" x14ac:dyDescent="0.45">
      <c r="C2" s="2"/>
      <c r="D2" s="165" t="s">
        <v>815</v>
      </c>
      <c r="E2" s="166"/>
      <c r="G2" s="3"/>
    </row>
    <row r="3" spans="3:8" s="1" customFormat="1" ht="87" outlineLevel="1" thickTop="1" x14ac:dyDescent="0.25">
      <c r="C3" s="2"/>
      <c r="D3" s="13" t="s">
        <v>816</v>
      </c>
      <c r="E3" s="4" t="s">
        <v>1382</v>
      </c>
      <c r="G3" s="3"/>
      <c r="H3" s="5"/>
    </row>
    <row r="4" spans="3:8" s="1" customFormat="1" ht="15" outlineLevel="1" x14ac:dyDescent="0.25">
      <c r="C4" s="2"/>
      <c r="D4" s="10" t="s">
        <v>817</v>
      </c>
      <c r="E4" s="6" t="s">
        <v>1254</v>
      </c>
      <c r="G4" s="3"/>
    </row>
    <row r="5" spans="3:8" s="1" customFormat="1" ht="15" outlineLevel="1" x14ac:dyDescent="0.25">
      <c r="C5" s="2"/>
      <c r="D5" s="10" t="s">
        <v>721</v>
      </c>
      <c r="E5" s="6" t="s">
        <v>126</v>
      </c>
      <c r="G5" s="3"/>
    </row>
    <row r="6" spans="3:8" s="1" customFormat="1" ht="15" outlineLevel="1" x14ac:dyDescent="0.25">
      <c r="C6" s="2"/>
      <c r="D6" s="10" t="s">
        <v>712</v>
      </c>
      <c r="E6" s="6" t="s">
        <v>127</v>
      </c>
      <c r="G6" s="3"/>
    </row>
    <row r="7" spans="3:8" s="1" customFormat="1" ht="15" outlineLevel="1" x14ac:dyDescent="0.25">
      <c r="C7" s="2"/>
      <c r="D7" s="10" t="s">
        <v>738</v>
      </c>
      <c r="E7" s="6" t="s">
        <v>128</v>
      </c>
      <c r="G7" s="3"/>
    </row>
    <row r="8" spans="3:8" s="1" customFormat="1" ht="15" outlineLevel="1" x14ac:dyDescent="0.25">
      <c r="C8" s="2"/>
      <c r="D8" s="10" t="s">
        <v>737</v>
      </c>
      <c r="E8" s="6" t="s">
        <v>301</v>
      </c>
      <c r="G8" s="3"/>
    </row>
    <row r="9" spans="3:8" s="1" customFormat="1" ht="72" outlineLevel="1" x14ac:dyDescent="0.25">
      <c r="C9" s="2"/>
      <c r="D9" s="10" t="s">
        <v>818</v>
      </c>
      <c r="E9" s="6" t="s">
        <v>709</v>
      </c>
      <c r="G9" s="3"/>
    </row>
    <row r="10" spans="3:8" s="1" customFormat="1" outlineLevel="1" x14ac:dyDescent="0.2">
      <c r="C10" s="2"/>
      <c r="D10" s="72" t="s">
        <v>819</v>
      </c>
      <c r="E10" s="55" t="s">
        <v>254</v>
      </c>
      <c r="G10" s="3"/>
    </row>
    <row r="11" spans="3:8" s="1" customFormat="1" ht="60" outlineLevel="1" x14ac:dyDescent="0.25">
      <c r="C11" s="2"/>
      <c r="D11" s="10" t="s">
        <v>820</v>
      </c>
      <c r="E11" s="6">
        <v>100</v>
      </c>
      <c r="G11" s="3"/>
    </row>
    <row r="12" spans="3:8" s="1" customFormat="1" ht="28.5" outlineLevel="1" x14ac:dyDescent="0.2">
      <c r="C12" s="2"/>
      <c r="D12" s="15" t="s">
        <v>821</v>
      </c>
      <c r="E12" s="27">
        <v>0</v>
      </c>
      <c r="G12" s="3"/>
    </row>
    <row r="13" spans="3:8" s="1" customFormat="1" ht="28.5" outlineLevel="1" x14ac:dyDescent="0.2">
      <c r="C13" s="2"/>
      <c r="D13" s="15" t="s">
        <v>822</v>
      </c>
      <c r="E13" s="27">
        <v>100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954</v>
      </c>
      <c r="G18" s="3"/>
    </row>
    <row r="19" spans="3:7" s="1" customFormat="1" ht="15" outlineLevel="1" x14ac:dyDescent="0.25">
      <c r="C19" s="2"/>
      <c r="D19" s="10" t="s">
        <v>827</v>
      </c>
      <c r="E19" s="6" t="s">
        <v>735</v>
      </c>
      <c r="G19" s="3"/>
    </row>
    <row r="20" spans="3:7" s="1" customFormat="1" ht="71.25" outlineLevel="1" x14ac:dyDescent="0.2">
      <c r="C20" s="2"/>
      <c r="D20" s="9" t="s">
        <v>828</v>
      </c>
      <c r="E20" s="11" t="s">
        <v>1379</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v>1000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734</v>
      </c>
      <c r="G29" s="3"/>
    </row>
    <row r="30" spans="3:7" s="1" customFormat="1" ht="30" outlineLevel="1" x14ac:dyDescent="0.25">
      <c r="C30" s="2"/>
      <c r="D30" s="10" t="s">
        <v>836</v>
      </c>
      <c r="E30" s="6" t="s">
        <v>307</v>
      </c>
      <c r="G30" s="3"/>
    </row>
    <row r="31" spans="3:7" s="1" customFormat="1" ht="45" outlineLevel="1" x14ac:dyDescent="0.25">
      <c r="C31" s="2"/>
      <c r="D31" s="10" t="s">
        <v>837</v>
      </c>
      <c r="E31" s="6" t="s">
        <v>742</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29.25" outlineLevel="1" thickBot="1" x14ac:dyDescent="0.25">
      <c r="C34" s="2"/>
      <c r="D34" s="16" t="s">
        <v>840</v>
      </c>
      <c r="E34" s="7" t="s">
        <v>1109</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15" outlineLevel="1" x14ac:dyDescent="0.25">
      <c r="C38" s="2"/>
      <c r="D38" s="10" t="s">
        <v>845</v>
      </c>
      <c r="E38" s="6" t="s">
        <v>730</v>
      </c>
      <c r="G38" s="3"/>
    </row>
    <row r="39" spans="3:7" s="1" customFormat="1" ht="29.25" outlineLevel="1" x14ac:dyDescent="0.25">
      <c r="C39" s="2"/>
      <c r="D39" s="10" t="s">
        <v>846</v>
      </c>
      <c r="E39" s="6" t="s">
        <v>947</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728</v>
      </c>
      <c r="G42" s="3"/>
    </row>
    <row r="43" spans="3:7" s="1" customFormat="1" ht="15" outlineLevel="1" x14ac:dyDescent="0.25">
      <c r="C43" s="2"/>
      <c r="D43" s="10" t="s">
        <v>850</v>
      </c>
      <c r="E43" s="6" t="s">
        <v>718</v>
      </c>
      <c r="G43" s="3"/>
    </row>
    <row r="44" spans="3:7" s="1" customFormat="1" ht="15" outlineLevel="1" x14ac:dyDescent="0.25">
      <c r="C44" s="2"/>
      <c r="D44" s="10" t="s">
        <v>851</v>
      </c>
      <c r="E44" s="6" t="s">
        <v>720</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728</v>
      </c>
      <c r="G53" s="3"/>
    </row>
    <row r="54" spans="3:7" s="1" customFormat="1" ht="28.5" outlineLevel="1" x14ac:dyDescent="0.2">
      <c r="C54" s="2"/>
      <c r="D54" s="15" t="s">
        <v>856</v>
      </c>
      <c r="E54" s="27" t="s">
        <v>728</v>
      </c>
      <c r="G54" s="3"/>
    </row>
    <row r="55" spans="3:7" s="1" customFormat="1" ht="28.5" outlineLevel="1" x14ac:dyDescent="0.2">
      <c r="C55" s="2"/>
      <c r="D55" s="15" t="s">
        <v>857</v>
      </c>
      <c r="E55" s="27" t="s">
        <v>728</v>
      </c>
      <c r="G55" s="3"/>
    </row>
    <row r="56" spans="3:7" s="1" customFormat="1" outlineLevel="1" x14ac:dyDescent="0.2">
      <c r="C56" s="2"/>
      <c r="D56" s="15" t="s">
        <v>858</v>
      </c>
      <c r="E56" s="27" t="s">
        <v>720</v>
      </c>
      <c r="G56" s="3"/>
    </row>
    <row r="57" spans="3:7" s="1" customFormat="1" ht="28.5" outlineLevel="1" x14ac:dyDescent="0.2">
      <c r="C57" s="2"/>
      <c r="D57" s="15" t="s">
        <v>859</v>
      </c>
      <c r="E57" s="27" t="s">
        <v>720</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720</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773</v>
      </c>
      <c r="G73" s="3"/>
    </row>
    <row r="74" spans="3:7" s="1" customFormat="1" ht="15" outlineLevel="1" x14ac:dyDescent="0.25">
      <c r="C74" s="2"/>
      <c r="D74" s="10" t="s">
        <v>868</v>
      </c>
      <c r="E74" s="6" t="s">
        <v>778</v>
      </c>
      <c r="G74" s="3"/>
    </row>
    <row r="75" spans="3:7" s="1" customFormat="1" ht="57.75" outlineLevel="1" x14ac:dyDescent="0.25">
      <c r="C75" s="2"/>
      <c r="D75" s="10" t="s">
        <v>869</v>
      </c>
      <c r="E75" s="6" t="s">
        <v>1112</v>
      </c>
      <c r="G75" s="3"/>
    </row>
    <row r="76" spans="3:7" s="1" customFormat="1" ht="30" outlineLevel="1" x14ac:dyDescent="0.25">
      <c r="C76" s="2"/>
      <c r="D76" s="10" t="s">
        <v>870</v>
      </c>
      <c r="E76" s="6" t="s">
        <v>1163</v>
      </c>
      <c r="G76" s="164"/>
    </row>
    <row r="77" spans="3:7" s="1" customFormat="1" ht="72" outlineLevel="1" thickBot="1" x14ac:dyDescent="0.25">
      <c r="C77" s="2"/>
      <c r="D77" s="44" t="s">
        <v>871</v>
      </c>
      <c r="E77" s="45" t="s">
        <v>1378</v>
      </c>
      <c r="G77" s="164"/>
    </row>
    <row r="78" spans="3:7" s="1" customFormat="1" ht="19.5" thickTop="1" thickBot="1" x14ac:dyDescent="0.25">
      <c r="C78" s="2"/>
      <c r="D78" s="160" t="s">
        <v>872</v>
      </c>
      <c r="E78" s="161"/>
      <c r="G78" s="3"/>
    </row>
    <row r="79" spans="3:7" s="1" customFormat="1" ht="44.25" outlineLevel="1" thickTop="1" x14ac:dyDescent="0.25">
      <c r="C79" s="2"/>
      <c r="D79" s="13" t="s">
        <v>873</v>
      </c>
      <c r="E79" s="4" t="s">
        <v>936</v>
      </c>
      <c r="G79" s="3"/>
    </row>
    <row r="80" spans="3:7" s="1" customFormat="1" outlineLevel="1" x14ac:dyDescent="0.2">
      <c r="C80" s="2"/>
      <c r="D80" s="15" t="s">
        <v>874</v>
      </c>
      <c r="E80" s="27" t="s">
        <v>254</v>
      </c>
      <c r="G80" s="3"/>
    </row>
    <row r="81" spans="3:7" s="1" customFormat="1" ht="44.25" outlineLevel="1" thickBot="1" x14ac:dyDescent="0.3">
      <c r="C81" s="2"/>
      <c r="D81" s="12" t="s">
        <v>875</v>
      </c>
      <c r="E81" s="56" t="s">
        <v>457</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719</v>
      </c>
      <c r="G83" s="3"/>
    </row>
    <row r="84" spans="3:7" s="1" customFormat="1" ht="30" outlineLevel="1" x14ac:dyDescent="0.25">
      <c r="C84" s="2"/>
      <c r="D84" s="10" t="s">
        <v>758</v>
      </c>
      <c r="E84" s="6" t="s">
        <v>719</v>
      </c>
      <c r="G84" s="3"/>
    </row>
    <row r="85" spans="3:7" s="1" customFormat="1" ht="60" outlineLevel="1" x14ac:dyDescent="0.25">
      <c r="C85" s="2"/>
      <c r="D85" s="10" t="s">
        <v>765</v>
      </c>
      <c r="E85" s="6" t="s">
        <v>718</v>
      </c>
      <c r="G85" s="3"/>
    </row>
    <row r="86" spans="3:7" s="1" customFormat="1" ht="30" outlineLevel="1" x14ac:dyDescent="0.25">
      <c r="C86" s="2"/>
      <c r="D86" s="10" t="s">
        <v>760</v>
      </c>
      <c r="E86" s="6" t="s">
        <v>720</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1</v>
      </c>
      <c r="G90" s="3"/>
    </row>
    <row r="91" spans="3:7" s="1" customFormat="1" ht="30" outlineLevel="1" x14ac:dyDescent="0.25">
      <c r="C91" s="2"/>
      <c r="D91" s="10" t="s">
        <v>881</v>
      </c>
      <c r="E91" s="6" t="s">
        <v>720</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720</v>
      </c>
      <c r="G95" s="3"/>
    </row>
    <row r="96" spans="3:7" s="1" customFormat="1" ht="15" outlineLevel="1" x14ac:dyDescent="0.25">
      <c r="C96" s="2"/>
      <c r="D96" s="10" t="s">
        <v>884</v>
      </c>
      <c r="E96" s="6" t="s">
        <v>720</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720</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718</v>
      </c>
      <c r="G103" s="3"/>
    </row>
    <row r="104" spans="3:7" s="1" customFormat="1" ht="30.75" outlineLevel="1" thickBot="1" x14ac:dyDescent="0.3">
      <c r="C104" s="2"/>
      <c r="D104" s="12" t="s">
        <v>757</v>
      </c>
      <c r="E104" s="7" t="s">
        <v>720</v>
      </c>
      <c r="G104" s="3"/>
    </row>
    <row r="105" spans="3:7" s="1" customFormat="1" ht="19.5" thickTop="1" thickBot="1" x14ac:dyDescent="0.25">
      <c r="C105" s="2"/>
      <c r="D105" s="160" t="s">
        <v>861</v>
      </c>
      <c r="E105" s="161"/>
      <c r="G105" s="3"/>
    </row>
    <row r="106" spans="3:7" s="1" customFormat="1" ht="16.5" thickTop="1" thickBot="1" x14ac:dyDescent="0.3">
      <c r="C106" s="2"/>
      <c r="D106" s="46"/>
      <c r="E106" s="47" t="s">
        <v>1255</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718</v>
      </c>
      <c r="G110" s="3"/>
    </row>
    <row r="111" spans="3:7" s="1" customFormat="1" ht="75.75" outlineLevel="1" thickBot="1" x14ac:dyDescent="0.3">
      <c r="C111" s="2"/>
      <c r="D111" s="12" t="s">
        <v>892</v>
      </c>
      <c r="E111" s="7" t="s">
        <v>718</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718</v>
      </c>
      <c r="G113" s="3"/>
    </row>
    <row r="114" spans="3:7" s="1" customFormat="1" ht="45.75" outlineLevel="1" thickBot="1" x14ac:dyDescent="0.3">
      <c r="C114" s="2"/>
      <c r="D114" s="12" t="s">
        <v>895</v>
      </c>
      <c r="E114" s="7" t="s">
        <v>718</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44.25" outlineLevel="1" thickTop="1" x14ac:dyDescent="0.25">
      <c r="C118" s="2"/>
      <c r="D118" s="13" t="s">
        <v>898</v>
      </c>
      <c r="E118" s="4" t="s">
        <v>1506</v>
      </c>
      <c r="G118" s="3"/>
    </row>
    <row r="119" spans="3:7" s="1" customFormat="1" ht="15.75" outlineLevel="1" thickBot="1" x14ac:dyDescent="0.3">
      <c r="C119" s="2"/>
      <c r="D119" s="12" t="s">
        <v>899</v>
      </c>
      <c r="E119" s="7" t="s">
        <v>751</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1178</v>
      </c>
      <c r="G121" s="3"/>
    </row>
    <row r="122" spans="3:7" s="1" customFormat="1" ht="42.75" outlineLevel="1" x14ac:dyDescent="0.2">
      <c r="C122" s="2"/>
      <c r="D122" s="15" t="s">
        <v>902</v>
      </c>
      <c r="E122" s="6" t="s">
        <v>1179</v>
      </c>
      <c r="G122" s="3"/>
    </row>
    <row r="123" spans="3:7" s="1" customFormat="1" ht="42.75" outlineLevel="1" x14ac:dyDescent="0.2">
      <c r="C123" s="2"/>
      <c r="D123" s="15" t="s">
        <v>903</v>
      </c>
      <c r="E123" s="6" t="s">
        <v>1187</v>
      </c>
      <c r="G123" s="3"/>
    </row>
    <row r="124" spans="3:7" s="1" customFormat="1" ht="43.5" outlineLevel="1" thickBot="1" x14ac:dyDescent="0.25">
      <c r="C124" s="2"/>
      <c r="D124" s="16" t="s">
        <v>904</v>
      </c>
      <c r="E124" s="7" t="s">
        <v>1167</v>
      </c>
      <c r="G124" s="3"/>
    </row>
    <row r="125" spans="3:7" s="1" customFormat="1" ht="15.75" thickTop="1" thickBot="1" x14ac:dyDescent="0.25">
      <c r="C125" s="2"/>
      <c r="D125" s="160" t="s">
        <v>1443</v>
      </c>
      <c r="E125" s="161" t="s">
        <v>131</v>
      </c>
      <c r="G125" s="3"/>
    </row>
    <row r="126" spans="3:7" s="1" customFormat="1" ht="15.75" outlineLevel="1" thickTop="1" x14ac:dyDescent="0.25">
      <c r="C126" s="2"/>
      <c r="D126" s="13" t="s">
        <v>905</v>
      </c>
      <c r="E126" s="4" t="s">
        <v>754</v>
      </c>
      <c r="G126" s="3"/>
    </row>
    <row r="127" spans="3:7" s="1" customFormat="1" ht="129" outlineLevel="1" x14ac:dyDescent="0.25">
      <c r="C127" s="2"/>
      <c r="D127" s="10" t="s">
        <v>906</v>
      </c>
      <c r="E127" s="6" t="s">
        <v>1000</v>
      </c>
      <c r="G127" s="3"/>
    </row>
    <row r="128" spans="3:7" s="1" customFormat="1" ht="114.75" outlineLevel="1" x14ac:dyDescent="0.25">
      <c r="C128" s="2"/>
      <c r="D128" s="10" t="s">
        <v>907</v>
      </c>
      <c r="E128" s="6" t="s">
        <v>1035</v>
      </c>
      <c r="G128" s="3"/>
    </row>
    <row r="129" spans="3:7" s="1" customFormat="1" ht="30" outlineLevel="1" x14ac:dyDescent="0.25">
      <c r="C129" s="2"/>
      <c r="D129" s="10" t="s">
        <v>1474</v>
      </c>
      <c r="E129" s="19" t="s">
        <v>1256</v>
      </c>
      <c r="G129" s="3"/>
    </row>
    <row r="130" spans="3:7" s="1" customFormat="1" ht="42.75" outlineLevel="1" x14ac:dyDescent="0.2">
      <c r="C130" s="2"/>
      <c r="D130" s="9" t="s">
        <v>828</v>
      </c>
      <c r="E130" s="11" t="s">
        <v>1380</v>
      </c>
      <c r="G130" s="3"/>
    </row>
    <row r="131" spans="3:7" s="1" customFormat="1" ht="30" outlineLevel="1" x14ac:dyDescent="0.25">
      <c r="C131" s="2"/>
      <c r="D131" s="10" t="s">
        <v>772</v>
      </c>
      <c r="E131" s="19" t="s">
        <v>1257</v>
      </c>
      <c r="G131" s="3"/>
    </row>
    <row r="132" spans="3:7" s="1" customFormat="1" ht="28.5" outlineLevel="1" x14ac:dyDescent="0.2">
      <c r="C132" s="2"/>
      <c r="D132" s="9" t="s">
        <v>828</v>
      </c>
      <c r="E132" s="11" t="s">
        <v>1381</v>
      </c>
      <c r="G132" s="3"/>
    </row>
    <row r="133" spans="3:7" s="1" customFormat="1" ht="15" outlineLevel="1" x14ac:dyDescent="0.25">
      <c r="C133" s="2"/>
      <c r="D133" s="97" t="s">
        <v>908</v>
      </c>
      <c r="E133" s="6"/>
      <c r="G133" s="3"/>
    </row>
    <row r="134" spans="3:7" s="1" customFormat="1" outlineLevel="1" x14ac:dyDescent="0.2">
      <c r="C134" s="2"/>
      <c r="D134" s="15" t="s">
        <v>909</v>
      </c>
      <c r="E134" s="19" t="s">
        <v>1170</v>
      </c>
      <c r="G134" s="3"/>
    </row>
    <row r="135" spans="3:7" s="1" customFormat="1" outlineLevel="1" x14ac:dyDescent="0.2">
      <c r="C135" s="2"/>
      <c r="D135" s="15" t="s">
        <v>910</v>
      </c>
      <c r="E135" s="19" t="s">
        <v>1171</v>
      </c>
      <c r="G135" s="3"/>
    </row>
    <row r="136" spans="3:7" s="1" customFormat="1" outlineLevel="1" x14ac:dyDescent="0.2">
      <c r="C136" s="2"/>
      <c r="D136" s="15" t="s">
        <v>911</v>
      </c>
      <c r="E136" s="19" t="s">
        <v>1172</v>
      </c>
      <c r="G136" s="3"/>
    </row>
    <row r="137" spans="3:7" s="1" customFormat="1" outlineLevel="1" x14ac:dyDescent="0.2">
      <c r="C137" s="2"/>
      <c r="D137" s="9" t="s">
        <v>912</v>
      </c>
      <c r="E137" s="11">
        <v>0</v>
      </c>
      <c r="G137" s="3"/>
    </row>
    <row r="138" spans="3:7" s="1" customFormat="1" ht="30.75" outlineLevel="1" thickBot="1" x14ac:dyDescent="0.3">
      <c r="C138" s="2"/>
      <c r="D138" s="12" t="s">
        <v>913</v>
      </c>
      <c r="E138" s="14">
        <v>0</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B9A4D0CE-9E45-4820-A1AB-C6DDBD0E54B0}"/>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10781-6EDF-4469-8CD1-3ECE890BC49A}">
  <sheetPr codeName="Tabelle91">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118</v>
      </c>
      <c r="G1" s="111" t="s">
        <v>915</v>
      </c>
    </row>
    <row r="2" spans="3:8" s="1" customFormat="1" ht="29.25" thickTop="1" thickBot="1" x14ac:dyDescent="0.45">
      <c r="C2" s="2"/>
      <c r="D2" s="165" t="s">
        <v>815</v>
      </c>
      <c r="E2" s="166"/>
      <c r="G2" s="3"/>
    </row>
    <row r="3" spans="3:8" s="1" customFormat="1" ht="201" outlineLevel="1" thickTop="1" x14ac:dyDescent="0.25">
      <c r="C3" s="2"/>
      <c r="D3" s="13" t="s">
        <v>816</v>
      </c>
      <c r="E3" s="4" t="s">
        <v>1624</v>
      </c>
      <c r="G3" s="3"/>
      <c r="H3" s="5"/>
    </row>
    <row r="4" spans="3:8" s="1" customFormat="1" ht="15" outlineLevel="1" x14ac:dyDescent="0.25">
      <c r="C4" s="2"/>
      <c r="D4" s="10" t="s">
        <v>817</v>
      </c>
      <c r="E4" s="6" t="s">
        <v>1258</v>
      </c>
      <c r="G4" s="3"/>
    </row>
    <row r="5" spans="3:8" s="1" customFormat="1" ht="15" outlineLevel="1" x14ac:dyDescent="0.25">
      <c r="C5" s="2"/>
      <c r="D5" s="10" t="s">
        <v>721</v>
      </c>
      <c r="E5" s="6" t="s">
        <v>119</v>
      </c>
      <c r="G5" s="3"/>
    </row>
    <row r="6" spans="3:8" s="1" customFormat="1" ht="15" outlineLevel="1" x14ac:dyDescent="0.25">
      <c r="C6" s="2"/>
      <c r="D6" s="10" t="s">
        <v>712</v>
      </c>
      <c r="E6" s="6" t="s">
        <v>120</v>
      </c>
      <c r="G6" s="3"/>
    </row>
    <row r="7" spans="3:8" s="1" customFormat="1" ht="15" outlineLevel="1" x14ac:dyDescent="0.25">
      <c r="C7" s="2"/>
      <c r="D7" s="10" t="s">
        <v>738</v>
      </c>
      <c r="E7" s="6" t="s">
        <v>121</v>
      </c>
      <c r="G7" s="3"/>
    </row>
    <row r="8" spans="3:8" s="1" customFormat="1" ht="15" outlineLevel="1" x14ac:dyDescent="0.25">
      <c r="C8" s="2"/>
      <c r="D8" s="10" t="s">
        <v>737</v>
      </c>
      <c r="E8" s="6" t="s">
        <v>358</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7800</v>
      </c>
      <c r="G11" s="3"/>
    </row>
    <row r="12" spans="3:8" s="1" customFormat="1" ht="28.5" outlineLevel="1" x14ac:dyDescent="0.2">
      <c r="C12" s="2"/>
      <c r="D12" s="15" t="s">
        <v>821</v>
      </c>
      <c r="E12" s="27">
        <v>7100</v>
      </c>
      <c r="G12" s="3"/>
    </row>
    <row r="13" spans="3:8" s="1" customFormat="1" ht="28.5" outlineLevel="1" x14ac:dyDescent="0.2">
      <c r="C13" s="2"/>
      <c r="D13" s="15" t="s">
        <v>822</v>
      </c>
      <c r="E13" s="27">
        <v>600</v>
      </c>
      <c r="G13" s="3"/>
    </row>
    <row r="14" spans="3:8" s="1" customFormat="1" ht="15" outlineLevel="1" thickBot="1" x14ac:dyDescent="0.25">
      <c r="C14" s="2"/>
      <c r="D14" s="16" t="s">
        <v>823</v>
      </c>
      <c r="E14" s="91">
        <v>100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960</v>
      </c>
      <c r="G18" s="3"/>
    </row>
    <row r="19" spans="3:7" s="1" customFormat="1" ht="15" outlineLevel="1" x14ac:dyDescent="0.25">
      <c r="C19" s="2"/>
      <c r="D19" s="10" t="s">
        <v>827</v>
      </c>
      <c r="E19" s="6" t="s">
        <v>475</v>
      </c>
      <c r="G19" s="3"/>
    </row>
    <row r="20" spans="3:7" s="1" customFormat="1" outlineLevel="1" x14ac:dyDescent="0.2">
      <c r="C20" s="2"/>
      <c r="D20" s="9" t="s">
        <v>828</v>
      </c>
      <c r="E20" s="11" t="s">
        <v>491</v>
      </c>
      <c r="G20" s="3"/>
    </row>
    <row r="21" spans="3:7" s="1" customFormat="1" ht="45" outlineLevel="1" x14ac:dyDescent="0.25">
      <c r="C21" s="2"/>
      <c r="D21" s="10" t="s">
        <v>829</v>
      </c>
      <c r="E21" s="6" t="s">
        <v>503</v>
      </c>
      <c r="G21" s="3"/>
    </row>
    <row r="22" spans="3:7" s="1" customFormat="1" ht="29.25" outlineLevel="1" thickBot="1" x14ac:dyDescent="0.25">
      <c r="C22" s="2"/>
      <c r="D22" s="44" t="s">
        <v>830</v>
      </c>
      <c r="E22" s="45" t="s">
        <v>512</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v>200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1625</v>
      </c>
      <c r="G29" s="3"/>
    </row>
    <row r="30" spans="3:7" s="1" customFormat="1" ht="30" outlineLevel="1" x14ac:dyDescent="0.25">
      <c r="C30" s="2"/>
      <c r="D30" s="10" t="s">
        <v>836</v>
      </c>
      <c r="E30" s="6" t="s">
        <v>1626</v>
      </c>
      <c r="G30" s="3"/>
    </row>
    <row r="31" spans="3:7" s="1" customFormat="1" ht="60"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100.5" outlineLevel="1" thickBot="1" x14ac:dyDescent="0.25">
      <c r="C34" s="2"/>
      <c r="D34" s="16" t="s">
        <v>840</v>
      </c>
      <c r="E34" s="7" t="s">
        <v>1101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43.5" outlineLevel="1" x14ac:dyDescent="0.25">
      <c r="C38" s="2"/>
      <c r="D38" s="10" t="s">
        <v>845</v>
      </c>
      <c r="E38" s="6" t="s">
        <v>944</v>
      </c>
      <c r="G38" s="3"/>
    </row>
    <row r="39" spans="3:7" s="1" customFormat="1" ht="43.5" outlineLevel="1" x14ac:dyDescent="0.25">
      <c r="C39" s="2"/>
      <c r="D39" s="10" t="s">
        <v>846</v>
      </c>
      <c r="E39" s="6" t="s">
        <v>951</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718</v>
      </c>
      <c r="G44" s="3"/>
    </row>
    <row r="45" spans="3:7" s="1" customFormat="1" ht="15.75" outlineLevel="1" thickBot="1" x14ac:dyDescent="0.3">
      <c r="C45" s="2"/>
      <c r="D45" s="12" t="s">
        <v>852</v>
      </c>
      <c r="E45" s="7" t="s">
        <v>1259</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718</v>
      </c>
      <c r="G54" s="3"/>
    </row>
    <row r="55" spans="3:7" s="1" customFormat="1" ht="28.5" outlineLevel="1" x14ac:dyDescent="0.2">
      <c r="C55" s="2"/>
      <c r="D55" s="15" t="s">
        <v>857</v>
      </c>
      <c r="E55" s="27" t="s">
        <v>718</v>
      </c>
      <c r="G55" s="3"/>
    </row>
    <row r="56" spans="3:7" s="1" customFormat="1" outlineLevel="1" x14ac:dyDescent="0.2">
      <c r="C56" s="2"/>
      <c r="D56" s="15" t="s">
        <v>858</v>
      </c>
      <c r="E56" s="27" t="s">
        <v>718</v>
      </c>
      <c r="G56" s="3"/>
    </row>
    <row r="57" spans="3:7" s="1" customFormat="1" ht="28.5" outlineLevel="1" x14ac:dyDescent="0.2">
      <c r="C57" s="2"/>
      <c r="D57" s="15" t="s">
        <v>859</v>
      </c>
      <c r="E57" s="27" t="s">
        <v>718</v>
      </c>
      <c r="G57" s="3"/>
    </row>
    <row r="58" spans="3:7" s="1" customFormat="1" ht="29.25" outlineLevel="1" thickBot="1" x14ac:dyDescent="0.25">
      <c r="C58" s="2"/>
      <c r="D58" s="16" t="s">
        <v>860</v>
      </c>
      <c r="E58" s="91" t="s">
        <v>1205</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719</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1049</v>
      </c>
      <c r="G73" s="3"/>
    </row>
    <row r="74" spans="3:7" s="1" customFormat="1" ht="29.25" outlineLevel="1" x14ac:dyDescent="0.25">
      <c r="C74" s="2"/>
      <c r="D74" s="10" t="s">
        <v>868</v>
      </c>
      <c r="E74" s="6" t="s">
        <v>1062</v>
      </c>
      <c r="G74" s="3"/>
    </row>
    <row r="75" spans="3:7" s="1" customFormat="1" ht="57.75" outlineLevel="1" x14ac:dyDescent="0.25">
      <c r="C75" s="2"/>
      <c r="D75" s="10" t="s">
        <v>869</v>
      </c>
      <c r="E75" s="6" t="s">
        <v>1112</v>
      </c>
      <c r="G75" s="3"/>
    </row>
    <row r="76" spans="3:7" s="1" customFormat="1" ht="30" outlineLevel="1" x14ac:dyDescent="0.25">
      <c r="C76" s="2"/>
      <c r="D76" s="10" t="s">
        <v>870</v>
      </c>
      <c r="E76" s="6" t="s">
        <v>1186</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58.5" outlineLevel="1" thickTop="1" x14ac:dyDescent="0.25">
      <c r="C79" s="2"/>
      <c r="D79" s="13" t="s">
        <v>873</v>
      </c>
      <c r="E79" s="4" t="s">
        <v>938</v>
      </c>
      <c r="G79" s="3"/>
    </row>
    <row r="80" spans="3:7" s="1" customFormat="1" outlineLevel="1" x14ac:dyDescent="0.2">
      <c r="C80" s="2"/>
      <c r="D80" s="15" t="s">
        <v>874</v>
      </c>
      <c r="E80" s="27" t="s">
        <v>1627</v>
      </c>
      <c r="G80" s="3"/>
    </row>
    <row r="81" spans="3:7" s="1" customFormat="1" ht="30.75" outlineLevel="1" thickBot="1" x14ac:dyDescent="0.3">
      <c r="C81" s="2"/>
      <c r="D81" s="12" t="s">
        <v>875</v>
      </c>
      <c r="E81" s="56" t="s">
        <v>1628</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720</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718</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782</v>
      </c>
      <c r="G90" s="3"/>
    </row>
    <row r="91" spans="3:7" s="1" customFormat="1" ht="43.5" outlineLevel="1" x14ac:dyDescent="0.25">
      <c r="C91" s="2"/>
      <c r="D91" s="10" t="s">
        <v>881</v>
      </c>
      <c r="E91" s="6" t="s">
        <v>714</v>
      </c>
      <c r="G91" s="3"/>
    </row>
    <row r="92" spans="3:7" s="1" customFormat="1" ht="15" outlineLevel="1" x14ac:dyDescent="0.25">
      <c r="C92" s="2"/>
      <c r="D92" s="10" t="s">
        <v>878</v>
      </c>
      <c r="E92" s="6" t="s">
        <v>650</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718</v>
      </c>
      <c r="G95" s="3"/>
    </row>
    <row r="96" spans="3:7" s="1" customFormat="1" ht="15" outlineLevel="1" x14ac:dyDescent="0.25">
      <c r="C96" s="2"/>
      <c r="D96" s="10" t="s">
        <v>884</v>
      </c>
      <c r="E96" s="6" t="s">
        <v>718</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718</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718</v>
      </c>
      <c r="G103" s="3"/>
    </row>
    <row r="104" spans="3:7" s="1" customFormat="1" ht="30.75" outlineLevel="1" thickBot="1" x14ac:dyDescent="0.3">
      <c r="C104" s="2"/>
      <c r="D104" s="12" t="s">
        <v>757</v>
      </c>
      <c r="E104" s="7" t="s">
        <v>718</v>
      </c>
      <c r="G104" s="3"/>
    </row>
    <row r="105" spans="3:7" s="1" customFormat="1" ht="19.5" thickTop="1" thickBot="1" x14ac:dyDescent="0.25">
      <c r="C105" s="2"/>
      <c r="D105" s="160" t="s">
        <v>861</v>
      </c>
      <c r="E105" s="161"/>
      <c r="G105" s="3"/>
    </row>
    <row r="106" spans="3:7" s="1" customFormat="1" ht="30.75" thickTop="1" thickBot="1" x14ac:dyDescent="0.3">
      <c r="C106" s="2"/>
      <c r="D106" s="46"/>
      <c r="E106" s="47" t="s">
        <v>1629</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720</v>
      </c>
      <c r="G110" s="3"/>
    </row>
    <row r="111" spans="3:7" s="1" customFormat="1" ht="75.75" outlineLevel="1" thickBot="1" x14ac:dyDescent="0.3">
      <c r="C111" s="2"/>
      <c r="D111" s="12" t="s">
        <v>892</v>
      </c>
      <c r="E111" s="7" t="s">
        <v>720</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718</v>
      </c>
      <c r="G113" s="3"/>
    </row>
    <row r="114" spans="3:7" s="1" customFormat="1" ht="60.75" outlineLevel="1" thickBot="1" x14ac:dyDescent="0.3">
      <c r="C114" s="2"/>
      <c r="D114" s="12" t="s">
        <v>895</v>
      </c>
      <c r="E114" s="7" t="s">
        <v>718</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30" outlineLevel="1" thickTop="1" x14ac:dyDescent="0.25">
      <c r="C118" s="2"/>
      <c r="D118" s="13" t="s">
        <v>898</v>
      </c>
      <c r="E118" s="4" t="s">
        <v>1130</v>
      </c>
      <c r="G118" s="3"/>
    </row>
    <row r="119" spans="3:7" s="1" customFormat="1" ht="30" outlineLevel="1" thickBot="1" x14ac:dyDescent="0.3">
      <c r="C119" s="2"/>
      <c r="D119" s="12" t="s">
        <v>899</v>
      </c>
      <c r="E119" s="7" t="s">
        <v>975</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1187</v>
      </c>
      <c r="G121" s="3"/>
    </row>
    <row r="122" spans="3:7" s="1" customFormat="1" ht="42.75" outlineLevel="1" x14ac:dyDescent="0.2">
      <c r="C122" s="2"/>
      <c r="D122" s="15" t="s">
        <v>902</v>
      </c>
      <c r="E122" s="6" t="s">
        <v>1187</v>
      </c>
      <c r="G122" s="3"/>
    </row>
    <row r="123" spans="3:7" s="1" customFormat="1" ht="42.75" outlineLevel="1" x14ac:dyDescent="0.2">
      <c r="C123" s="2"/>
      <c r="D123" s="15" t="s">
        <v>903</v>
      </c>
      <c r="E123" s="6" t="s">
        <v>1187</v>
      </c>
      <c r="G123" s="3"/>
    </row>
    <row r="124" spans="3:7" s="1" customFormat="1" ht="43.5" outlineLevel="1" thickBot="1" x14ac:dyDescent="0.25">
      <c r="C124" s="2"/>
      <c r="D124" s="16" t="s">
        <v>904</v>
      </c>
      <c r="E124" s="7" t="s">
        <v>1631</v>
      </c>
      <c r="G124" s="3"/>
    </row>
    <row r="125" spans="3:7" s="1" customFormat="1" ht="15.75" thickTop="1" thickBot="1" x14ac:dyDescent="0.25">
      <c r="C125" s="2"/>
      <c r="D125" s="160" t="s">
        <v>1444</v>
      </c>
      <c r="E125" s="161" t="s">
        <v>123</v>
      </c>
      <c r="G125" s="3"/>
    </row>
    <row r="126" spans="3:7" s="1" customFormat="1" ht="30" outlineLevel="1" thickTop="1" x14ac:dyDescent="0.25">
      <c r="C126" s="2"/>
      <c r="D126" s="13" t="s">
        <v>905</v>
      </c>
      <c r="E126" s="4" t="s">
        <v>753</v>
      </c>
      <c r="G126" s="3"/>
    </row>
    <row r="127" spans="3:7" s="1" customFormat="1" ht="72" outlineLevel="1" x14ac:dyDescent="0.25">
      <c r="C127" s="2"/>
      <c r="D127" s="10" t="s">
        <v>906</v>
      </c>
      <c r="E127" s="6" t="s">
        <v>1001</v>
      </c>
      <c r="G127" s="3"/>
    </row>
    <row r="128" spans="3:7" s="1" customFormat="1" ht="72" outlineLevel="1" x14ac:dyDescent="0.25">
      <c r="C128" s="2"/>
      <c r="D128" s="10" t="s">
        <v>907</v>
      </c>
      <c r="E128" s="6" t="s">
        <v>1036</v>
      </c>
      <c r="G128" s="3"/>
    </row>
    <row r="129" spans="3:7" s="1" customFormat="1" ht="30" outlineLevel="1" x14ac:dyDescent="0.25">
      <c r="C129" s="2"/>
      <c r="D129" s="10" t="s">
        <v>1474</v>
      </c>
      <c r="E129" s="19" t="s">
        <v>1632</v>
      </c>
      <c r="G129" s="3"/>
    </row>
    <row r="130" spans="3:7" s="1" customFormat="1" outlineLevel="1" x14ac:dyDescent="0.2">
      <c r="C130" s="2"/>
      <c r="D130" s="9" t="s">
        <v>828</v>
      </c>
      <c r="E130" s="11" t="s">
        <v>562</v>
      </c>
      <c r="G130" s="3"/>
    </row>
    <row r="131" spans="3:7" s="1" customFormat="1" ht="30" outlineLevel="1" x14ac:dyDescent="0.25">
      <c r="C131" s="2"/>
      <c r="D131" s="10" t="s">
        <v>772</v>
      </c>
      <c r="E131" s="19" t="s">
        <v>1260</v>
      </c>
      <c r="G131" s="3"/>
    </row>
    <row r="132" spans="3:7" s="1" customFormat="1" ht="28.5" outlineLevel="1" x14ac:dyDescent="0.2">
      <c r="C132" s="2"/>
      <c r="D132" s="9" t="s">
        <v>828</v>
      </c>
      <c r="E132" s="11" t="s">
        <v>587</v>
      </c>
      <c r="G132" s="3"/>
    </row>
    <row r="133" spans="3:7" s="1" customFormat="1" ht="15" outlineLevel="1" x14ac:dyDescent="0.25">
      <c r="C133" s="2"/>
      <c r="D133" s="97" t="s">
        <v>908</v>
      </c>
      <c r="E133" s="6"/>
      <c r="G133" s="3"/>
    </row>
    <row r="134" spans="3:7" s="1" customFormat="1" outlineLevel="1" x14ac:dyDescent="0.2">
      <c r="C134" s="2"/>
      <c r="D134" s="15" t="s">
        <v>909</v>
      </c>
      <c r="E134" s="19" t="s">
        <v>1170</v>
      </c>
      <c r="G134" s="3"/>
    </row>
    <row r="135" spans="3:7" s="1" customFormat="1" outlineLevel="1" x14ac:dyDescent="0.2">
      <c r="C135" s="2"/>
      <c r="D135" s="15" t="s">
        <v>910</v>
      </c>
      <c r="E135" s="19" t="s">
        <v>1171</v>
      </c>
      <c r="G135" s="3"/>
    </row>
    <row r="136" spans="3:7" s="1" customFormat="1" outlineLevel="1" x14ac:dyDescent="0.2">
      <c r="C136" s="2"/>
      <c r="D136" s="15" t="s">
        <v>911</v>
      </c>
      <c r="E136" s="19" t="s">
        <v>1261</v>
      </c>
      <c r="G136" s="3"/>
    </row>
    <row r="137" spans="3:7" s="1" customFormat="1" outlineLevel="1" x14ac:dyDescent="0.2">
      <c r="C137" s="2"/>
      <c r="D137" s="9" t="s">
        <v>912</v>
      </c>
      <c r="E137" s="11" t="s">
        <v>1633</v>
      </c>
      <c r="G137" s="3"/>
    </row>
    <row r="138" spans="3:7" s="1" customFormat="1" ht="44.25" outlineLevel="1" thickBot="1" x14ac:dyDescent="0.3">
      <c r="C138" s="2"/>
      <c r="D138" s="12" t="s">
        <v>913</v>
      </c>
      <c r="E138" s="14" t="s">
        <v>1634</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9942F53A-0760-4ECA-A750-6B5E15E85321}"/>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A73E7-F7DB-44D2-89F0-3DD6F0E204E0}">
  <sheetPr codeName="Tabelle92">
    <outlinePr summaryBelow="0"/>
  </sheetPr>
  <dimension ref="A1:EY16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59</v>
      </c>
      <c r="G1" s="111" t="s">
        <v>915</v>
      </c>
    </row>
    <row r="2" spans="3:8" s="1" customFormat="1" ht="29.25" thickTop="1" thickBot="1" x14ac:dyDescent="0.45">
      <c r="C2" s="2"/>
      <c r="D2" s="165" t="s">
        <v>815</v>
      </c>
      <c r="E2" s="166"/>
      <c r="G2" s="3"/>
    </row>
    <row r="3" spans="3:8" s="1" customFormat="1" ht="101.25" outlineLevel="1" thickTop="1" x14ac:dyDescent="0.25">
      <c r="C3" s="2"/>
      <c r="D3" s="13" t="s">
        <v>816</v>
      </c>
      <c r="E3" s="4" t="s">
        <v>1514</v>
      </c>
      <c r="G3" s="3"/>
      <c r="H3" s="5"/>
    </row>
    <row r="4" spans="3:8" s="1" customFormat="1" ht="15" outlineLevel="1" x14ac:dyDescent="0.25">
      <c r="C4" s="2"/>
      <c r="D4" s="10" t="s">
        <v>817</v>
      </c>
      <c r="E4" s="6" t="s">
        <v>1262</v>
      </c>
      <c r="G4" s="3"/>
    </row>
    <row r="5" spans="3:8" s="1" customFormat="1" ht="15" outlineLevel="1" x14ac:dyDescent="0.25">
      <c r="C5" s="2"/>
      <c r="D5" s="10" t="s">
        <v>721</v>
      </c>
      <c r="E5" s="6" t="s">
        <v>1622</v>
      </c>
      <c r="G5" s="3"/>
    </row>
    <row r="6" spans="3:8" s="1" customFormat="1" ht="15" outlineLevel="1" x14ac:dyDescent="0.25">
      <c r="C6" s="2"/>
      <c r="D6" s="10" t="s">
        <v>712</v>
      </c>
      <c r="E6" s="6" t="s">
        <v>1623</v>
      </c>
      <c r="G6" s="3"/>
    </row>
    <row r="7" spans="3:8" s="1" customFormat="1" ht="15" outlineLevel="1" x14ac:dyDescent="0.25">
      <c r="C7" s="2"/>
      <c r="D7" s="10" t="s">
        <v>738</v>
      </c>
      <c r="E7" s="6" t="s">
        <v>60</v>
      </c>
      <c r="G7" s="3"/>
    </row>
    <row r="8" spans="3:8" s="1" customFormat="1" ht="15" outlineLevel="1" x14ac:dyDescent="0.25">
      <c r="C8" s="2"/>
      <c r="D8" s="10" t="s">
        <v>737</v>
      </c>
      <c r="E8" s="6" t="s">
        <v>1897</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t="s">
        <v>734</v>
      </c>
      <c r="G11" s="3"/>
    </row>
    <row r="12" spans="3:8" s="1" customFormat="1" ht="28.5" outlineLevel="1" x14ac:dyDescent="0.2">
      <c r="C12" s="2"/>
      <c r="D12" s="15" t="s">
        <v>821</v>
      </c>
      <c r="E12" s="27" t="s">
        <v>734</v>
      </c>
      <c r="G12" s="3"/>
    </row>
    <row r="13" spans="3:8" s="1" customFormat="1" ht="28.5" outlineLevel="1" x14ac:dyDescent="0.2">
      <c r="C13" s="2"/>
      <c r="D13" s="15" t="s">
        <v>822</v>
      </c>
      <c r="E13" s="27" t="s">
        <v>734</v>
      </c>
      <c r="G13" s="3"/>
    </row>
    <row r="14" spans="3:8" s="1" customFormat="1" ht="15" outlineLevel="1" thickBot="1" x14ac:dyDescent="0.25">
      <c r="C14" s="2"/>
      <c r="D14" s="16" t="s">
        <v>823</v>
      </c>
      <c r="E14" s="91" t="s">
        <v>734</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1516</v>
      </c>
      <c r="G18" s="3"/>
    </row>
    <row r="19" spans="3:7" s="1" customFormat="1" ht="15" outlineLevel="1" x14ac:dyDescent="0.25">
      <c r="C19" s="2"/>
      <c r="D19" s="10" t="s">
        <v>827</v>
      </c>
      <c r="E19" s="6" t="s">
        <v>735</v>
      </c>
      <c r="G19" s="3"/>
    </row>
    <row r="20" spans="3:7" s="1" customFormat="1" outlineLevel="1" x14ac:dyDescent="0.2">
      <c r="C20" s="2"/>
      <c r="D20" s="9" t="s">
        <v>828</v>
      </c>
      <c r="E20" s="11" t="s">
        <v>1515</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1517</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t="s">
        <v>784</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1518</v>
      </c>
      <c r="G29" s="3"/>
    </row>
    <row r="30" spans="3:7" s="1" customFormat="1" ht="114.75" outlineLevel="1" x14ac:dyDescent="0.25">
      <c r="C30" s="2"/>
      <c r="D30" s="10" t="s">
        <v>836</v>
      </c>
      <c r="E30" s="6" t="s">
        <v>304</v>
      </c>
      <c r="G30" s="3"/>
    </row>
    <row r="31" spans="3:7" s="1" customFormat="1" ht="60"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72" outlineLevel="1" thickBot="1" x14ac:dyDescent="0.25">
      <c r="C34" s="2"/>
      <c r="D34" s="16" t="s">
        <v>840</v>
      </c>
      <c r="E34" s="7" t="s">
        <v>1103</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727</v>
      </c>
      <c r="G37" s="3"/>
    </row>
    <row r="38" spans="3:7" s="1" customFormat="1" ht="29.25" outlineLevel="1" x14ac:dyDescent="0.25">
      <c r="C38" s="2"/>
      <c r="D38" s="10" t="s">
        <v>845</v>
      </c>
      <c r="E38" s="6" t="s">
        <v>1519</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719</v>
      </c>
      <c r="G44" s="3"/>
    </row>
    <row r="45" spans="3:7" s="1" customFormat="1" ht="30" outlineLevel="1" thickBot="1" x14ac:dyDescent="0.3">
      <c r="C45" s="2"/>
      <c r="D45" s="12" t="s">
        <v>852</v>
      </c>
      <c r="E45" s="7" t="s">
        <v>1263</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719</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720</v>
      </c>
      <c r="G53" s="3"/>
    </row>
    <row r="54" spans="3:7" s="1" customFormat="1" ht="28.5" outlineLevel="1" x14ac:dyDescent="0.2">
      <c r="C54" s="2"/>
      <c r="D54" s="15" t="s">
        <v>856</v>
      </c>
      <c r="E54" s="27" t="s">
        <v>728</v>
      </c>
      <c r="G54" s="3"/>
    </row>
    <row r="55" spans="3:7" s="1" customFormat="1" ht="28.5" outlineLevel="1" x14ac:dyDescent="0.2">
      <c r="C55" s="2"/>
      <c r="D55" s="15" t="s">
        <v>857</v>
      </c>
      <c r="E55" s="27" t="s">
        <v>728</v>
      </c>
      <c r="G55" s="3"/>
    </row>
    <row r="56" spans="3:7" s="1" customFormat="1" outlineLevel="1" x14ac:dyDescent="0.2">
      <c r="C56" s="2"/>
      <c r="D56" s="15" t="s">
        <v>858</v>
      </c>
      <c r="E56" s="27" t="s">
        <v>728</v>
      </c>
      <c r="G56" s="3"/>
    </row>
    <row r="57" spans="3:7" s="1" customFormat="1" ht="28.5" outlineLevel="1" x14ac:dyDescent="0.2">
      <c r="C57" s="2"/>
      <c r="D57" s="15" t="s">
        <v>859</v>
      </c>
      <c r="E57" s="27" t="s">
        <v>728</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1350</v>
      </c>
      <c r="G73" s="3"/>
    </row>
    <row r="74" spans="3:7" s="1" customFormat="1" ht="15" outlineLevel="1" x14ac:dyDescent="0.25">
      <c r="C74" s="2"/>
      <c r="D74" s="10" t="s">
        <v>868</v>
      </c>
      <c r="E74" s="6" t="s">
        <v>778</v>
      </c>
      <c r="G74" s="3"/>
    </row>
    <row r="75" spans="3:7" s="1" customFormat="1" ht="57.75" outlineLevel="1" x14ac:dyDescent="0.25">
      <c r="C75" s="2"/>
      <c r="D75" s="10" t="s">
        <v>869</v>
      </c>
      <c r="E75" s="6" t="s">
        <v>1112</v>
      </c>
      <c r="G75" s="3"/>
    </row>
    <row r="76" spans="3:7" s="1" customFormat="1" ht="30" outlineLevel="1" x14ac:dyDescent="0.25">
      <c r="C76" s="2"/>
      <c r="D76" s="10" t="s">
        <v>870</v>
      </c>
      <c r="E76" s="6" t="s">
        <v>1163</v>
      </c>
      <c r="G76" s="164"/>
    </row>
    <row r="77" spans="3:7" s="1" customFormat="1" ht="29.25" outlineLevel="1" thickBot="1" x14ac:dyDescent="0.25">
      <c r="C77" s="2"/>
      <c r="D77" s="44" t="s">
        <v>871</v>
      </c>
      <c r="E77" s="45" t="s">
        <v>424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940</v>
      </c>
      <c r="G79" s="3"/>
    </row>
    <row r="80" spans="3:7" s="1" customFormat="1" outlineLevel="1" x14ac:dyDescent="0.2">
      <c r="C80" s="2"/>
      <c r="D80" s="15" t="s">
        <v>874</v>
      </c>
      <c r="E80" s="27" t="s">
        <v>254</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718</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0</v>
      </c>
      <c r="G90" s="3"/>
    </row>
    <row r="91" spans="3:7" s="1" customFormat="1" ht="30" outlineLevel="1" x14ac:dyDescent="0.25">
      <c r="C91" s="2"/>
      <c r="D91" s="10" t="s">
        <v>881</v>
      </c>
      <c r="E91" s="6" t="s">
        <v>720</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718</v>
      </c>
      <c r="G95" s="3"/>
    </row>
    <row r="96" spans="3:7" s="1" customFormat="1" ht="15" outlineLevel="1" x14ac:dyDescent="0.25">
      <c r="C96" s="2"/>
      <c r="D96" s="10" t="s">
        <v>884</v>
      </c>
      <c r="E96" s="6" t="s">
        <v>718</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718</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718</v>
      </c>
      <c r="G103" s="3"/>
    </row>
    <row r="104" spans="3:7" s="1" customFormat="1" ht="30.75" outlineLevel="1" thickBot="1" x14ac:dyDescent="0.3">
      <c r="C104" s="2"/>
      <c r="D104" s="12" t="s">
        <v>757</v>
      </c>
      <c r="E104" s="7" t="s">
        <v>718</v>
      </c>
      <c r="G104" s="3"/>
    </row>
    <row r="105" spans="3:7" s="1" customFormat="1" ht="19.5" thickTop="1" thickBot="1" x14ac:dyDescent="0.25">
      <c r="C105" s="2"/>
      <c r="D105" s="160" t="s">
        <v>861</v>
      </c>
      <c r="E105" s="161"/>
      <c r="G105" s="3"/>
    </row>
    <row r="106" spans="3:7" s="1" customFormat="1" ht="16.5" thickTop="1" thickBot="1" x14ac:dyDescent="0.3">
      <c r="C106" s="2"/>
      <c r="D106" s="46"/>
      <c r="E106" s="47" t="s">
        <v>733</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718</v>
      </c>
      <c r="G110" s="3"/>
    </row>
    <row r="111" spans="3:7" s="1" customFormat="1" ht="75.75" outlineLevel="1" thickBot="1" x14ac:dyDescent="0.3">
      <c r="C111" s="2"/>
      <c r="D111" s="12" t="s">
        <v>892</v>
      </c>
      <c r="E111" s="7" t="s">
        <v>718</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718</v>
      </c>
      <c r="G113" s="3"/>
    </row>
    <row r="114" spans="3:7" s="1" customFormat="1" ht="60.75" outlineLevel="1" thickBot="1" x14ac:dyDescent="0.3">
      <c r="C114" s="2"/>
      <c r="D114" s="12" t="s">
        <v>895</v>
      </c>
      <c r="E114" s="7" t="s">
        <v>718</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30" outlineLevel="1" thickTop="1" x14ac:dyDescent="0.25">
      <c r="C118" s="2"/>
      <c r="D118" s="13" t="s">
        <v>898</v>
      </c>
      <c r="E118" s="4" t="s">
        <v>1130</v>
      </c>
      <c r="G118" s="3"/>
    </row>
    <row r="119" spans="3:7" s="1" customFormat="1" ht="30" outlineLevel="1" thickBot="1" x14ac:dyDescent="0.3">
      <c r="C119" s="2"/>
      <c r="D119" s="12" t="s">
        <v>899</v>
      </c>
      <c r="E119" s="7" t="s">
        <v>974</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1216</v>
      </c>
      <c r="G121" s="3"/>
    </row>
    <row r="122" spans="3:7" s="1" customFormat="1" ht="42.75" outlineLevel="1" x14ac:dyDescent="0.2">
      <c r="C122" s="2"/>
      <c r="D122" s="15" t="s">
        <v>902</v>
      </c>
      <c r="E122" s="6" t="s">
        <v>1165</v>
      </c>
      <c r="G122" s="3"/>
    </row>
    <row r="123" spans="3:7" s="1" customFormat="1" ht="42.75" outlineLevel="1" x14ac:dyDescent="0.2">
      <c r="C123" s="2"/>
      <c r="D123" s="15" t="s">
        <v>903</v>
      </c>
      <c r="E123" s="6" t="s">
        <v>1167</v>
      </c>
      <c r="G123" s="3"/>
    </row>
    <row r="124" spans="3:7" s="1" customFormat="1" ht="43.5" outlineLevel="1" thickBot="1" x14ac:dyDescent="0.25">
      <c r="C124" s="2"/>
      <c r="D124" s="16" t="s">
        <v>904</v>
      </c>
      <c r="E124" s="7" t="s">
        <v>1187</v>
      </c>
      <c r="G124" s="3"/>
    </row>
    <row r="125" spans="3:7" s="1" customFormat="1" ht="15.75" thickTop="1" thickBot="1" x14ac:dyDescent="0.25">
      <c r="C125" s="2"/>
      <c r="D125" s="160" t="s">
        <v>1445</v>
      </c>
      <c r="E125" s="161" t="s">
        <v>61</v>
      </c>
      <c r="G125" s="3"/>
    </row>
    <row r="126" spans="3:7" s="1" customFormat="1" ht="15.75" outlineLevel="1" thickTop="1" x14ac:dyDescent="0.25">
      <c r="C126" s="2"/>
      <c r="D126" s="13" t="s">
        <v>905</v>
      </c>
      <c r="E126" s="4" t="s">
        <v>755</v>
      </c>
      <c r="G126" s="3"/>
    </row>
    <row r="127" spans="3:7" s="1" customFormat="1" ht="171.75" outlineLevel="1" x14ac:dyDescent="0.25">
      <c r="C127" s="2"/>
      <c r="D127" s="10" t="s">
        <v>906</v>
      </c>
      <c r="E127" s="6" t="s">
        <v>1002</v>
      </c>
      <c r="G127" s="3"/>
    </row>
    <row r="128" spans="3:7" s="1" customFormat="1" ht="114.75" outlineLevel="1" x14ac:dyDescent="0.25">
      <c r="C128" s="2"/>
      <c r="D128" s="10" t="s">
        <v>907</v>
      </c>
      <c r="E128" s="6" t="s">
        <v>1035</v>
      </c>
      <c r="G128" s="3"/>
    </row>
    <row r="129" spans="3:7" s="1" customFormat="1" ht="30" outlineLevel="1" x14ac:dyDescent="0.25">
      <c r="C129" s="2"/>
      <c r="D129" s="10" t="s">
        <v>1474</v>
      </c>
      <c r="E129" s="19" t="s">
        <v>1264</v>
      </c>
      <c r="G129" s="3"/>
    </row>
    <row r="130" spans="3:7" s="1" customFormat="1" ht="28.5" outlineLevel="1" x14ac:dyDescent="0.2">
      <c r="C130" s="2"/>
      <c r="D130" s="9" t="s">
        <v>828</v>
      </c>
      <c r="E130" s="11" t="s">
        <v>1520</v>
      </c>
      <c r="G130" s="3"/>
    </row>
    <row r="131" spans="3:7" s="1" customFormat="1" ht="30" outlineLevel="1" x14ac:dyDescent="0.25">
      <c r="C131" s="2"/>
      <c r="D131" s="10" t="s">
        <v>772</v>
      </c>
      <c r="E131" s="19" t="s">
        <v>1273</v>
      </c>
      <c r="G131" s="3"/>
    </row>
    <row r="132" spans="3:7" s="1" customFormat="1" ht="28.5" outlineLevel="1" x14ac:dyDescent="0.2">
      <c r="C132" s="2"/>
      <c r="D132" s="9" t="s">
        <v>828</v>
      </c>
      <c r="E132" s="11" t="s">
        <v>1383</v>
      </c>
      <c r="G132" s="3"/>
    </row>
    <row r="133" spans="3:7" s="1" customFormat="1" ht="15" outlineLevel="1" x14ac:dyDescent="0.25">
      <c r="C133" s="2"/>
      <c r="D133" s="97" t="s">
        <v>908</v>
      </c>
      <c r="E133" s="6"/>
      <c r="G133" s="3"/>
    </row>
    <row r="134" spans="3:7" s="1" customFormat="1" outlineLevel="1" x14ac:dyDescent="0.2">
      <c r="C134" s="2"/>
      <c r="D134" s="15" t="s">
        <v>909</v>
      </c>
      <c r="E134" s="19" t="s">
        <v>1170</v>
      </c>
      <c r="G134" s="3"/>
    </row>
    <row r="135" spans="3:7" s="1" customFormat="1" outlineLevel="1" x14ac:dyDescent="0.2">
      <c r="C135" s="2"/>
      <c r="D135" s="15" t="s">
        <v>910</v>
      </c>
      <c r="E135" s="19" t="s">
        <v>1171</v>
      </c>
      <c r="G135" s="3"/>
    </row>
    <row r="136" spans="3:7" s="1" customFormat="1" outlineLevel="1" x14ac:dyDescent="0.2">
      <c r="C136" s="2"/>
      <c r="D136" s="15" t="s">
        <v>911</v>
      </c>
      <c r="E136" s="19" t="s">
        <v>1172</v>
      </c>
      <c r="G136" s="3"/>
    </row>
    <row r="137" spans="3:7" s="1" customFormat="1" outlineLevel="1" x14ac:dyDescent="0.2">
      <c r="C137" s="2"/>
      <c r="D137" s="9" t="s">
        <v>912</v>
      </c>
      <c r="E137" s="11">
        <v>0</v>
      </c>
      <c r="G137" s="3"/>
    </row>
    <row r="138" spans="3:7" s="1" customFormat="1" ht="30.75" outlineLevel="1" thickBot="1" x14ac:dyDescent="0.3">
      <c r="C138" s="2"/>
      <c r="D138" s="12" t="s">
        <v>913</v>
      </c>
      <c r="E138" s="14">
        <v>0</v>
      </c>
      <c r="G138" s="3"/>
    </row>
    <row r="139" spans="3:7" s="1" customFormat="1" ht="15.75" thickTop="1" thickBot="1" x14ac:dyDescent="0.25">
      <c r="C139" s="2"/>
      <c r="D139" s="160" t="s">
        <v>1446</v>
      </c>
      <c r="E139" s="161" t="s">
        <v>62</v>
      </c>
      <c r="G139" s="3"/>
    </row>
    <row r="140" spans="3:7" s="1" customFormat="1" ht="30" outlineLevel="1" thickTop="1" x14ac:dyDescent="0.25">
      <c r="C140" s="2"/>
      <c r="D140" s="13" t="s">
        <v>905</v>
      </c>
      <c r="E140" s="4" t="s">
        <v>752</v>
      </c>
      <c r="G140" s="3"/>
    </row>
    <row r="141" spans="3:7" s="1" customFormat="1" ht="157.5" outlineLevel="1" x14ac:dyDescent="0.25">
      <c r="C141" s="2"/>
      <c r="D141" s="10" t="s">
        <v>906</v>
      </c>
      <c r="E141" s="6" t="s">
        <v>1076</v>
      </c>
      <c r="G141" s="3"/>
    </row>
    <row r="142" spans="3:7" s="1" customFormat="1" ht="114.75" outlineLevel="1" x14ac:dyDescent="0.25">
      <c r="C142" s="2"/>
      <c r="D142" s="10" t="s">
        <v>907</v>
      </c>
      <c r="E142" s="6" t="s">
        <v>1035</v>
      </c>
      <c r="G142" s="3"/>
    </row>
    <row r="143" spans="3:7" s="1" customFormat="1" ht="30" outlineLevel="1" x14ac:dyDescent="0.25">
      <c r="C143" s="2"/>
      <c r="D143" s="10" t="s">
        <v>1474</v>
      </c>
      <c r="E143" s="19" t="s">
        <v>1521</v>
      </c>
      <c r="G143" s="3"/>
    </row>
    <row r="144" spans="3:7" s="1" customFormat="1" ht="28.5" outlineLevel="1" x14ac:dyDescent="0.2">
      <c r="C144" s="2"/>
      <c r="D144" s="9" t="s">
        <v>828</v>
      </c>
      <c r="E144" s="11" t="s">
        <v>1522</v>
      </c>
      <c r="G144" s="3"/>
    </row>
    <row r="145" spans="3:7" s="1" customFormat="1" ht="30" outlineLevel="1" x14ac:dyDescent="0.25">
      <c r="C145" s="2"/>
      <c r="D145" s="10" t="s">
        <v>772</v>
      </c>
      <c r="E145" s="19" t="s">
        <v>1223</v>
      </c>
      <c r="G145" s="3"/>
    </row>
    <row r="146" spans="3:7" s="1" customFormat="1" ht="28.5" outlineLevel="1" x14ac:dyDescent="0.2">
      <c r="C146" s="2"/>
      <c r="D146" s="9" t="s">
        <v>828</v>
      </c>
      <c r="E146" s="11" t="s">
        <v>628</v>
      </c>
      <c r="G146" s="3"/>
    </row>
    <row r="147" spans="3:7" s="1" customFormat="1" ht="15" outlineLevel="1" x14ac:dyDescent="0.25">
      <c r="C147" s="2"/>
      <c r="D147" s="97" t="s">
        <v>908</v>
      </c>
      <c r="E147" s="6"/>
      <c r="G147" s="3"/>
    </row>
    <row r="148" spans="3:7" s="1" customFormat="1" outlineLevel="1" x14ac:dyDescent="0.2">
      <c r="C148" s="2"/>
      <c r="D148" s="15" t="s">
        <v>909</v>
      </c>
      <c r="E148" s="19" t="s">
        <v>1170</v>
      </c>
      <c r="G148" s="3"/>
    </row>
    <row r="149" spans="3:7" s="1" customFormat="1" outlineLevel="1" x14ac:dyDescent="0.2">
      <c r="C149" s="2"/>
      <c r="D149" s="15" t="s">
        <v>910</v>
      </c>
      <c r="E149" s="19" t="s">
        <v>1171</v>
      </c>
      <c r="G149" s="3"/>
    </row>
    <row r="150" spans="3:7" s="1" customFormat="1" outlineLevel="1" x14ac:dyDescent="0.2">
      <c r="C150" s="2"/>
      <c r="D150" s="15" t="s">
        <v>911</v>
      </c>
      <c r="E150" s="19" t="s">
        <v>1172</v>
      </c>
      <c r="G150" s="3"/>
    </row>
    <row r="151" spans="3:7" s="1" customFormat="1" outlineLevel="1" x14ac:dyDescent="0.2">
      <c r="C151" s="2"/>
      <c r="D151" s="9" t="s">
        <v>912</v>
      </c>
      <c r="E151" s="11" t="s">
        <v>636</v>
      </c>
      <c r="G151" s="3"/>
    </row>
    <row r="152" spans="3:7" s="1" customFormat="1" ht="30.75" outlineLevel="1" thickBot="1" x14ac:dyDescent="0.3">
      <c r="C152" s="2"/>
      <c r="D152" s="12" t="s">
        <v>913</v>
      </c>
      <c r="E152" s="14">
        <v>0</v>
      </c>
      <c r="G152" s="3"/>
    </row>
    <row r="153" spans="3:7" s="1" customFormat="1" ht="15" thickTop="1" x14ac:dyDescent="0.2">
      <c r="C153" s="2"/>
      <c r="D153" s="22"/>
      <c r="E153" s="23"/>
      <c r="G153" s="3"/>
    </row>
    <row r="159" spans="3:7" s="1" customFormat="1" x14ac:dyDescent="0.2">
      <c r="C159" s="2"/>
      <c r="D159" s="2"/>
      <c r="E159" s="8"/>
      <c r="G159" s="3"/>
    </row>
    <row r="160" spans="3:7" s="1" customFormat="1" x14ac:dyDescent="0.2">
      <c r="C160" s="2"/>
      <c r="D160" s="2"/>
      <c r="E160" s="8"/>
      <c r="G160" s="3"/>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78AD8297-43DE-4385-9A8D-338CBD21C035}"/>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45288-F802-422D-B382-E9F4B33B0362}">
  <sheetPr codeName="Tabelle93">
    <outlinePr summaryBelow="0"/>
  </sheetPr>
  <dimension ref="A1:EY129"/>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145</v>
      </c>
      <c r="G1" s="111" t="s">
        <v>915</v>
      </c>
    </row>
    <row r="2" spans="3:8" s="1" customFormat="1" ht="29.25" thickTop="1" thickBot="1" x14ac:dyDescent="0.45">
      <c r="C2" s="2"/>
      <c r="D2" s="165" t="s">
        <v>815</v>
      </c>
      <c r="E2" s="166"/>
      <c r="G2" s="3"/>
    </row>
    <row r="3" spans="3:8" s="1" customFormat="1" ht="115.5" outlineLevel="1" thickTop="1" x14ac:dyDescent="0.25">
      <c r="C3" s="2"/>
      <c r="D3" s="13" t="s">
        <v>816</v>
      </c>
      <c r="E3" s="4" t="s">
        <v>670</v>
      </c>
      <c r="G3" s="3"/>
      <c r="H3" s="5"/>
    </row>
    <row r="4" spans="3:8" s="1" customFormat="1" ht="15" outlineLevel="1" x14ac:dyDescent="0.25">
      <c r="C4" s="2"/>
      <c r="D4" s="10" t="s">
        <v>817</v>
      </c>
      <c r="E4" s="6" t="s">
        <v>1266</v>
      </c>
      <c r="G4" s="3"/>
    </row>
    <row r="5" spans="3:8" s="1" customFormat="1" ht="15" outlineLevel="1" x14ac:dyDescent="0.25">
      <c r="C5" s="2"/>
      <c r="D5" s="10" t="s">
        <v>721</v>
      </c>
      <c r="E5" s="6" t="s">
        <v>254</v>
      </c>
      <c r="G5" s="3"/>
    </row>
    <row r="6" spans="3:8" s="1" customFormat="1" ht="15" outlineLevel="1" x14ac:dyDescent="0.25">
      <c r="C6" s="2"/>
      <c r="D6" s="10" t="s">
        <v>712</v>
      </c>
      <c r="E6" s="6" t="s">
        <v>1483</v>
      </c>
      <c r="G6" s="3"/>
    </row>
    <row r="7" spans="3:8" s="1" customFormat="1" ht="15" outlineLevel="1" x14ac:dyDescent="0.25">
      <c r="C7" s="2"/>
      <c r="D7" s="10" t="s">
        <v>738</v>
      </c>
      <c r="E7" s="6" t="s">
        <v>146</v>
      </c>
      <c r="G7" s="3"/>
    </row>
    <row r="8" spans="3:8" s="1" customFormat="1" ht="15" outlineLevel="1" x14ac:dyDescent="0.25">
      <c r="C8" s="2"/>
      <c r="D8" s="10" t="s">
        <v>737</v>
      </c>
      <c r="E8" s="6" t="s">
        <v>1898</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0</v>
      </c>
      <c r="G11" s="3"/>
    </row>
    <row r="12" spans="3:8" s="1" customFormat="1" ht="28.5" outlineLevel="1" x14ac:dyDescent="0.2">
      <c r="C12" s="2"/>
      <c r="D12" s="15" t="s">
        <v>821</v>
      </c>
      <c r="E12" s="27">
        <v>0</v>
      </c>
      <c r="G12" s="3"/>
    </row>
    <row r="13" spans="3:8" s="1" customFormat="1" ht="28.5" outlineLevel="1" x14ac:dyDescent="0.2">
      <c r="C13" s="2"/>
      <c r="D13" s="15" t="s">
        <v>822</v>
      </c>
      <c r="E13" s="27">
        <v>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1752</v>
      </c>
      <c r="G18" s="3"/>
    </row>
    <row r="19" spans="3:7" s="1" customFormat="1" ht="15" outlineLevel="1" x14ac:dyDescent="0.25">
      <c r="C19" s="2"/>
      <c r="D19" s="10" t="s">
        <v>827</v>
      </c>
      <c r="E19" s="6" t="s">
        <v>736</v>
      </c>
      <c r="G19" s="3"/>
    </row>
    <row r="20" spans="3:7" s="1" customFormat="1" outlineLevel="1" x14ac:dyDescent="0.2">
      <c r="C20" s="2"/>
      <c r="D20" s="9" t="s">
        <v>828</v>
      </c>
      <c r="E20" s="11" t="s">
        <v>492</v>
      </c>
      <c r="G20" s="3"/>
    </row>
    <row r="21" spans="3:7" s="1" customFormat="1" ht="45" outlineLevel="1" x14ac:dyDescent="0.25">
      <c r="C21" s="2"/>
      <c r="D21" s="10" t="s">
        <v>829</v>
      </c>
      <c r="E21" s="6" t="s">
        <v>965</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932</v>
      </c>
      <c r="G26" s="3"/>
    </row>
    <row r="27" spans="3:7" s="1" customFormat="1" ht="45.75" outlineLevel="1" thickBot="1" x14ac:dyDescent="0.3">
      <c r="C27" s="2"/>
      <c r="D27" s="12" t="s">
        <v>833</v>
      </c>
      <c r="E27" s="31" t="s">
        <v>784</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1753</v>
      </c>
      <c r="G29" s="3"/>
    </row>
    <row r="30" spans="3:7" s="1" customFormat="1" ht="30" outlineLevel="1" x14ac:dyDescent="0.25">
      <c r="C30" s="2"/>
      <c r="D30" s="10" t="s">
        <v>836</v>
      </c>
      <c r="E30" s="6" t="s">
        <v>149</v>
      </c>
      <c r="G30" s="3"/>
    </row>
    <row r="31" spans="3:7" s="1" customFormat="1" ht="60" outlineLevel="1" x14ac:dyDescent="0.25">
      <c r="C31" s="2"/>
      <c r="D31" s="10" t="s">
        <v>837</v>
      </c>
      <c r="E31" s="6" t="s">
        <v>742</v>
      </c>
      <c r="G31" s="3"/>
    </row>
    <row r="32" spans="3:7" s="1" customFormat="1" ht="30" outlineLevel="1" x14ac:dyDescent="0.25">
      <c r="C32" s="2"/>
      <c r="D32" s="10" t="s">
        <v>838</v>
      </c>
      <c r="E32" s="6" t="s">
        <v>744</v>
      </c>
      <c r="G32" s="3"/>
    </row>
    <row r="33" spans="3:7" s="1" customFormat="1" ht="30" outlineLevel="1" x14ac:dyDescent="0.25">
      <c r="C33" s="2"/>
      <c r="D33" s="10" t="s">
        <v>839</v>
      </c>
      <c r="E33" s="6" t="s">
        <v>1343</v>
      </c>
      <c r="G33" s="3"/>
    </row>
    <row r="34" spans="3:7" s="1" customFormat="1" ht="29.25" outlineLevel="1" thickBot="1" x14ac:dyDescent="0.25">
      <c r="C34" s="2"/>
      <c r="D34" s="16" t="s">
        <v>840</v>
      </c>
      <c r="E34" s="7" t="s">
        <v>301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29.25" outlineLevel="1" x14ac:dyDescent="0.25">
      <c r="C38" s="2"/>
      <c r="D38" s="10" t="s">
        <v>845</v>
      </c>
      <c r="E38" s="6" t="s">
        <v>1750</v>
      </c>
      <c r="G38" s="3"/>
    </row>
    <row r="39" spans="3:7" s="1" customFormat="1" ht="29.25" outlineLevel="1" x14ac:dyDescent="0.25">
      <c r="C39" s="2"/>
      <c r="D39" s="10" t="s">
        <v>846</v>
      </c>
      <c r="E39" s="6" t="s">
        <v>1751</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718</v>
      </c>
      <c r="G44" s="3"/>
    </row>
    <row r="45" spans="3:7" s="1" customFormat="1" ht="15.75" outlineLevel="1" thickBot="1" x14ac:dyDescent="0.3">
      <c r="C45" s="2"/>
      <c r="D45" s="12" t="s">
        <v>852</v>
      </c>
      <c r="E45" s="7" t="s">
        <v>1267</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718</v>
      </c>
      <c r="G54" s="3"/>
    </row>
    <row r="55" spans="3:7" s="1" customFormat="1" ht="28.5" outlineLevel="1" x14ac:dyDescent="0.2">
      <c r="C55" s="2"/>
      <c r="D55" s="15" t="s">
        <v>857</v>
      </c>
      <c r="E55" s="27" t="s">
        <v>718</v>
      </c>
      <c r="G55" s="3"/>
    </row>
    <row r="56" spans="3:7" s="1" customFormat="1" outlineLevel="1" x14ac:dyDescent="0.2">
      <c r="C56" s="2"/>
      <c r="D56" s="15" t="s">
        <v>858</v>
      </c>
      <c r="E56" s="27" t="s">
        <v>718</v>
      </c>
      <c r="G56" s="3"/>
    </row>
    <row r="57" spans="3:7" s="1" customFormat="1" ht="28.5" outlineLevel="1" x14ac:dyDescent="0.2">
      <c r="C57" s="2"/>
      <c r="D57" s="15" t="s">
        <v>859</v>
      </c>
      <c r="E57" s="27" t="s">
        <v>718</v>
      </c>
      <c r="G57" s="3"/>
    </row>
    <row r="58" spans="3:7" s="1" customFormat="1" ht="29.25" outlineLevel="1" thickBot="1" x14ac:dyDescent="0.25">
      <c r="C58" s="2"/>
      <c r="D58" s="16" t="s">
        <v>860</v>
      </c>
      <c r="E58" s="91" t="s">
        <v>1205</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720</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715</v>
      </c>
      <c r="G72" s="3"/>
    </row>
    <row r="73" spans="3:7" s="1" customFormat="1" ht="57.75" outlineLevel="1" x14ac:dyDescent="0.25">
      <c r="C73" s="2"/>
      <c r="D73" s="10" t="s">
        <v>867</v>
      </c>
      <c r="E73" s="6" t="s">
        <v>1346</v>
      </c>
      <c r="G73" s="3"/>
    </row>
    <row r="74" spans="3:7" s="1" customFormat="1" ht="15" outlineLevel="1" x14ac:dyDescent="0.25">
      <c r="C74" s="2"/>
      <c r="D74" s="10" t="s">
        <v>868</v>
      </c>
      <c r="E74" s="6" t="s">
        <v>777</v>
      </c>
      <c r="G74" s="3"/>
    </row>
    <row r="75" spans="3:7" s="1" customFormat="1" ht="57.75" outlineLevel="1" x14ac:dyDescent="0.25">
      <c r="C75" s="2"/>
      <c r="D75" s="10" t="s">
        <v>869</v>
      </c>
      <c r="E75" s="6" t="s">
        <v>1112</v>
      </c>
      <c r="G75" s="3"/>
    </row>
    <row r="76" spans="3:7" s="1" customFormat="1" ht="30" outlineLevel="1" x14ac:dyDescent="0.25">
      <c r="C76" s="2"/>
      <c r="D76" s="10" t="s">
        <v>870</v>
      </c>
      <c r="E76" s="6" t="s">
        <v>1268</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44.25" outlineLevel="1" thickTop="1" x14ac:dyDescent="0.25">
      <c r="C79" s="2"/>
      <c r="D79" s="13" t="s">
        <v>873</v>
      </c>
      <c r="E79" s="4" t="s">
        <v>936</v>
      </c>
      <c r="G79" s="3"/>
    </row>
    <row r="80" spans="3:7" s="1" customFormat="1" outlineLevel="1" x14ac:dyDescent="0.2">
      <c r="C80" s="2"/>
      <c r="D80" s="15" t="s">
        <v>874</v>
      </c>
      <c r="E80" s="27" t="s">
        <v>254</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720</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16.5" outlineLevel="1" thickTop="1" thickBot="1" x14ac:dyDescent="0.3">
      <c r="C89" s="2"/>
      <c r="D89" s="46" t="s">
        <v>842</v>
      </c>
      <c r="E89" s="47" t="s">
        <v>914</v>
      </c>
      <c r="G89" s="3"/>
    </row>
    <row r="90" spans="3:7" s="1" customFormat="1" ht="19.5" thickTop="1" thickBot="1" x14ac:dyDescent="0.25">
      <c r="C90" s="2"/>
      <c r="D90" s="160" t="s">
        <v>882</v>
      </c>
      <c r="E90" s="161"/>
      <c r="G90" s="3"/>
    </row>
    <row r="91" spans="3:7" s="1" customFormat="1" ht="15.75" outlineLevel="1" thickTop="1" x14ac:dyDescent="0.25">
      <c r="C91" s="2"/>
      <c r="D91" s="13" t="s">
        <v>883</v>
      </c>
      <c r="E91" s="4" t="s">
        <v>718</v>
      </c>
      <c r="G91" s="3"/>
    </row>
    <row r="92" spans="3:7" s="1" customFormat="1" ht="15" outlineLevel="1" x14ac:dyDescent="0.25">
      <c r="C92" s="2"/>
      <c r="D92" s="10" t="s">
        <v>884</v>
      </c>
      <c r="E92" s="6" t="s">
        <v>718</v>
      </c>
      <c r="G92" s="3"/>
    </row>
    <row r="93" spans="3:7" s="1" customFormat="1" ht="15.75" outlineLevel="1" thickBot="1" x14ac:dyDescent="0.3">
      <c r="C93" s="2"/>
      <c r="D93" s="12" t="s">
        <v>885</v>
      </c>
      <c r="E93" s="7" t="s">
        <v>1269</v>
      </c>
      <c r="G93" s="3"/>
    </row>
    <row r="94" spans="3:7" s="1" customFormat="1" ht="15.75" thickTop="1" thickBot="1" x14ac:dyDescent="0.25">
      <c r="C94" s="2"/>
      <c r="D94" s="2"/>
      <c r="E94" s="8"/>
      <c r="G94" s="3"/>
    </row>
    <row r="95" spans="3:7" s="1" customFormat="1" ht="21.75" thickTop="1" thickBot="1" x14ac:dyDescent="0.35">
      <c r="C95" s="2"/>
      <c r="D95" s="154" t="s">
        <v>886</v>
      </c>
      <c r="E95" s="155"/>
      <c r="G95" s="17"/>
    </row>
    <row r="96" spans="3:7" s="1" customFormat="1" ht="19.5" thickTop="1" thickBot="1" x14ac:dyDescent="0.25">
      <c r="C96" s="2"/>
      <c r="D96" s="160" t="s">
        <v>298</v>
      </c>
      <c r="E96" s="161"/>
      <c r="G96" s="17"/>
    </row>
    <row r="97" spans="3:7" s="1" customFormat="1" ht="16.5" outlineLevel="1" thickTop="1" thickBot="1" x14ac:dyDescent="0.3">
      <c r="C97" s="2"/>
      <c r="D97" s="46" t="s">
        <v>764</v>
      </c>
      <c r="E97" s="47" t="s">
        <v>718</v>
      </c>
      <c r="G97" s="3"/>
    </row>
    <row r="98" spans="3:7" s="1" customFormat="1" ht="19.5" thickTop="1" thickBot="1" x14ac:dyDescent="0.25">
      <c r="C98" s="2"/>
      <c r="D98" s="160" t="s">
        <v>887</v>
      </c>
      <c r="E98" s="161"/>
      <c r="G98" s="3"/>
    </row>
    <row r="99" spans="3:7" s="1" customFormat="1" ht="15.75" outlineLevel="1" thickTop="1" x14ac:dyDescent="0.25">
      <c r="C99" s="2"/>
      <c r="D99" s="13" t="s">
        <v>888</v>
      </c>
      <c r="E99" s="4" t="s">
        <v>718</v>
      </c>
      <c r="G99" s="3"/>
    </row>
    <row r="100" spans="3:7" s="1" customFormat="1" ht="30.75" outlineLevel="1" thickBot="1" x14ac:dyDescent="0.3">
      <c r="C100" s="2"/>
      <c r="D100" s="12" t="s">
        <v>757</v>
      </c>
      <c r="E100" s="7" t="s">
        <v>718</v>
      </c>
      <c r="G100" s="3"/>
    </row>
    <row r="101" spans="3:7" s="1" customFormat="1" ht="19.5" thickTop="1" thickBot="1" x14ac:dyDescent="0.25">
      <c r="C101" s="2"/>
      <c r="D101" s="160" t="s">
        <v>861</v>
      </c>
      <c r="E101" s="161"/>
      <c r="G101" s="3"/>
    </row>
    <row r="102" spans="3:7" s="1" customFormat="1" ht="16.5" thickTop="1" thickBot="1" x14ac:dyDescent="0.3">
      <c r="C102" s="2"/>
      <c r="D102" s="46"/>
      <c r="E102" s="47" t="s">
        <v>1162</v>
      </c>
      <c r="G102" s="3"/>
    </row>
    <row r="103" spans="3:7" s="1" customFormat="1" ht="15.75" thickTop="1" thickBot="1" x14ac:dyDescent="0.25">
      <c r="C103" s="2"/>
      <c r="D103" s="2"/>
      <c r="E103" s="8"/>
      <c r="G103" s="3"/>
    </row>
    <row r="104" spans="3:7" s="1" customFormat="1" ht="21.75" thickTop="1" thickBot="1" x14ac:dyDescent="0.35">
      <c r="C104" s="2"/>
      <c r="D104" s="154" t="s">
        <v>889</v>
      </c>
      <c r="E104" s="155"/>
      <c r="G104" s="3"/>
    </row>
    <row r="105" spans="3:7" s="1" customFormat="1" ht="19.5" thickTop="1" thickBot="1" x14ac:dyDescent="0.25">
      <c r="C105" s="2"/>
      <c r="D105" s="160" t="s">
        <v>890</v>
      </c>
      <c r="E105" s="161"/>
      <c r="G105" s="3"/>
    </row>
    <row r="106" spans="3:7" s="1" customFormat="1" ht="90.75" outlineLevel="1" thickTop="1" x14ac:dyDescent="0.25">
      <c r="C106" s="2"/>
      <c r="D106" s="13" t="s">
        <v>891</v>
      </c>
      <c r="E106" s="4" t="s">
        <v>719</v>
      </c>
      <c r="G106" s="3"/>
    </row>
    <row r="107" spans="3:7" s="1" customFormat="1" ht="75.75" outlineLevel="1" thickBot="1" x14ac:dyDescent="0.3">
      <c r="C107" s="2"/>
      <c r="D107" s="12" t="s">
        <v>892</v>
      </c>
      <c r="E107" s="7" t="s">
        <v>720</v>
      </c>
      <c r="G107" s="3"/>
    </row>
    <row r="108" spans="3:7" s="1" customFormat="1" ht="19.5" thickTop="1" thickBot="1" x14ac:dyDescent="0.25">
      <c r="C108" s="2"/>
      <c r="D108" s="160" t="s">
        <v>893</v>
      </c>
      <c r="E108" s="161"/>
      <c r="G108" s="3"/>
    </row>
    <row r="109" spans="3:7" s="1" customFormat="1" ht="45.75" outlineLevel="1" thickTop="1" x14ac:dyDescent="0.25">
      <c r="C109" s="2"/>
      <c r="D109" s="13" t="s">
        <v>894</v>
      </c>
      <c r="E109" s="4" t="s">
        <v>718</v>
      </c>
      <c r="G109" s="3"/>
    </row>
    <row r="110" spans="3:7" s="1" customFormat="1" ht="60.75" outlineLevel="1" thickBot="1" x14ac:dyDescent="0.3">
      <c r="C110" s="2"/>
      <c r="D110" s="12" t="s">
        <v>895</v>
      </c>
      <c r="E110" s="7" t="s">
        <v>720</v>
      </c>
      <c r="G110" s="3"/>
    </row>
    <row r="111" spans="3:7" s="1" customFormat="1" ht="15.75" thickTop="1" thickBot="1" x14ac:dyDescent="0.25">
      <c r="C111" s="2"/>
      <c r="D111" s="2"/>
      <c r="E111" s="8"/>
      <c r="G111" s="3"/>
    </row>
    <row r="112" spans="3:7" s="1" customFormat="1" ht="29.25" thickTop="1" thickBot="1" x14ac:dyDescent="0.45">
      <c r="C112" s="2"/>
      <c r="D112" s="162" t="s">
        <v>896</v>
      </c>
      <c r="E112" s="163"/>
      <c r="G112" s="3"/>
    </row>
    <row r="113" spans="3:7" s="1" customFormat="1" ht="19.5" thickTop="1" thickBot="1" x14ac:dyDescent="0.25">
      <c r="C113" s="2"/>
      <c r="D113" s="160" t="s">
        <v>897</v>
      </c>
      <c r="E113" s="161"/>
      <c r="G113" s="3"/>
    </row>
    <row r="114" spans="3:7" s="1" customFormat="1" ht="30" outlineLevel="1" thickTop="1" x14ac:dyDescent="0.25">
      <c r="C114" s="2"/>
      <c r="D114" s="13" t="s">
        <v>898</v>
      </c>
      <c r="E114" s="4" t="s">
        <v>1130</v>
      </c>
      <c r="G114" s="3"/>
    </row>
    <row r="115" spans="3:7" s="1" customFormat="1" ht="15.75" outlineLevel="1" thickBot="1" x14ac:dyDescent="0.3">
      <c r="C115" s="2"/>
      <c r="D115" s="12" t="s">
        <v>899</v>
      </c>
      <c r="E115" s="7" t="s">
        <v>748</v>
      </c>
      <c r="G115" s="3"/>
    </row>
    <row r="116" spans="3:7" s="1" customFormat="1" ht="19.5" thickTop="1" thickBot="1" x14ac:dyDescent="0.25">
      <c r="C116" s="2"/>
      <c r="D116" s="160" t="s">
        <v>900</v>
      </c>
      <c r="E116" s="161"/>
      <c r="G116" s="3"/>
    </row>
    <row r="117" spans="3:7" s="1" customFormat="1" ht="43.5" outlineLevel="1" thickTop="1" x14ac:dyDescent="0.2">
      <c r="C117" s="2"/>
      <c r="D117" s="21" t="s">
        <v>901</v>
      </c>
      <c r="E117" s="4" t="s">
        <v>734</v>
      </c>
      <c r="G117" s="3"/>
    </row>
    <row r="118" spans="3:7" s="1" customFormat="1" ht="42.75" outlineLevel="1" x14ac:dyDescent="0.2">
      <c r="C118" s="2"/>
      <c r="D118" s="15" t="s">
        <v>902</v>
      </c>
      <c r="E118" s="6" t="s">
        <v>734</v>
      </c>
      <c r="G118" s="3"/>
    </row>
    <row r="119" spans="3:7" s="1" customFormat="1" ht="42.75" outlineLevel="1" x14ac:dyDescent="0.2">
      <c r="C119" s="2"/>
      <c r="D119" s="15" t="s">
        <v>903</v>
      </c>
      <c r="E119" s="6" t="s">
        <v>734</v>
      </c>
      <c r="G119" s="3"/>
    </row>
    <row r="120" spans="3:7" s="1" customFormat="1" ht="43.5" outlineLevel="1" thickBot="1" x14ac:dyDescent="0.25">
      <c r="C120" s="2"/>
      <c r="D120" s="16" t="s">
        <v>904</v>
      </c>
      <c r="E120" s="7" t="s">
        <v>734</v>
      </c>
      <c r="G120" s="3"/>
    </row>
    <row r="121" spans="3:7" s="1" customFormat="1" ht="15.75" thickTop="1" thickBot="1" x14ac:dyDescent="0.25">
      <c r="C121" s="2"/>
      <c r="D121" s="160" t="s">
        <v>1472</v>
      </c>
      <c r="E121" s="161">
        <v>0</v>
      </c>
      <c r="G121" s="3"/>
    </row>
    <row r="122" spans="3:7" s="1" customFormat="1" ht="15" thickTop="1" x14ac:dyDescent="0.2">
      <c r="C122" s="2"/>
      <c r="D122" s="22"/>
      <c r="E122" s="23"/>
      <c r="G122" s="3"/>
    </row>
    <row r="128" spans="3:7" s="1" customFormat="1" x14ac:dyDescent="0.2">
      <c r="C128" s="2"/>
      <c r="D128" s="2"/>
      <c r="E128" s="8"/>
      <c r="G128" s="3"/>
    </row>
    <row r="129" spans="3:7" s="1" customFormat="1" x14ac:dyDescent="0.2">
      <c r="C129" s="2"/>
      <c r="D129" s="2"/>
      <c r="E129" s="8"/>
      <c r="G129" s="3"/>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7FFD142E-9A2B-46A0-A171-C5D439AB3A4B}"/>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80F94-676A-4ACB-AE29-0B062861B99D}">
  <sheetPr codeName="Tabelle6">
    <tabColor rgb="FF5F013D"/>
    <outlinePr summaryBelow="0" summaryRight="0"/>
  </sheetPr>
  <dimension ref="A1:Z168"/>
  <sheetViews>
    <sheetView topLeftCell="C1" zoomScaleNormal="100" workbookViewId="0">
      <selection activeCell="E1" sqref="E1"/>
    </sheetView>
  </sheetViews>
  <sheetFormatPr baseColWidth="10" defaultColWidth="10.85546875" defaultRowHeight="14.25" outlineLevelCol="1" x14ac:dyDescent="0.2"/>
  <cols>
    <col min="1" max="2" width="4" style="1" hidden="1" customWidth="1"/>
    <col min="3" max="3" width="1.5703125" style="2" customWidth="1"/>
    <col min="4" max="4" width="28.7109375" style="23" customWidth="1"/>
    <col min="5" max="5" width="68.140625" style="76" customWidth="1"/>
    <col min="6" max="6" width="2.7109375" style="5" customWidth="1"/>
    <col min="7" max="7" width="68.140625" style="76" customWidth="1" outlineLevel="1"/>
    <col min="8" max="8" width="2.7109375" style="5" customWidth="1" collapsed="1"/>
    <col min="9" max="9" width="68.140625" style="76" hidden="1" customWidth="1" outlineLevel="1"/>
    <col min="10" max="10" width="2.85546875" style="5" customWidth="1" collapsed="1"/>
    <col min="11" max="11" width="68.140625" style="76" hidden="1" customWidth="1" outlineLevel="1"/>
    <col min="12" max="12" width="2.85546875" style="5" customWidth="1" collapsed="1"/>
    <col min="13" max="13" width="68.140625" style="76" hidden="1" customWidth="1" outlineLevel="1"/>
    <col min="14" max="14" width="3.5703125" style="1" customWidth="1"/>
    <col min="15" max="15" width="10.85546875" style="1" customWidth="1"/>
    <col min="16" max="26" width="10.85546875" style="1"/>
    <col min="27" max="16384" width="10.85546875" style="24"/>
  </cols>
  <sheetData>
    <row r="1" spans="1:13" s="1" customFormat="1" ht="24" thickBot="1" x14ac:dyDescent="0.25">
      <c r="C1" s="2"/>
      <c r="D1" s="54" t="s">
        <v>919</v>
      </c>
      <c r="E1" s="98"/>
      <c r="F1" s="5"/>
      <c r="G1" s="98"/>
      <c r="H1" s="5"/>
      <c r="I1" s="98"/>
      <c r="J1" s="5"/>
      <c r="K1" s="98"/>
      <c r="L1" s="5"/>
      <c r="M1" s="98"/>
    </row>
    <row r="2" spans="1:13" s="1" customFormat="1" ht="29.25" thickTop="1" thickBot="1" x14ac:dyDescent="0.45">
      <c r="C2" s="2"/>
      <c r="D2" s="99" t="s">
        <v>815</v>
      </c>
      <c r="E2" s="100"/>
      <c r="F2" s="68"/>
      <c r="G2" s="102"/>
      <c r="H2" s="68"/>
      <c r="I2" s="102"/>
      <c r="J2" s="68"/>
      <c r="K2" s="102"/>
      <c r="L2" s="107"/>
      <c r="M2" s="108"/>
    </row>
    <row r="3" spans="1:13" s="1" customFormat="1" ht="15.75" thickTop="1" x14ac:dyDescent="0.25">
      <c r="A3" s="1">
        <v>149</v>
      </c>
      <c r="C3" s="2"/>
      <c r="D3" s="13" t="s">
        <v>816</v>
      </c>
      <c r="E3" s="73" t="e">
        <f>VLOOKUP($E$1,Daten_Vergleichsliste!$A$2:$EV$108,A3,FALSE)</f>
        <v>#N/A</v>
      </c>
      <c r="F3" s="5"/>
      <c r="G3" s="78" t="e">
        <f>VLOOKUP($G$1,Daten_Vergleichsliste!$A$2:$EV$108,A3,FALSE)</f>
        <v>#N/A</v>
      </c>
      <c r="H3" s="5"/>
      <c r="I3" s="78" t="e">
        <f>VLOOKUP($I$1,Daten_Vergleichsliste!$A$2:$EV$108,A3,FALSE)</f>
        <v>#N/A</v>
      </c>
      <c r="J3" s="5"/>
      <c r="K3" s="78" t="e">
        <f>VLOOKUP($K$1,Daten_Vergleichsliste!$A$2:$EV$108,A3,FALSE)</f>
        <v>#N/A</v>
      </c>
      <c r="L3" s="5"/>
      <c r="M3" s="78" t="e">
        <f>VLOOKUP($M$1,Daten_Vergleichsliste!$A$2:$EV$108,A3,FALSE)</f>
        <v>#N/A</v>
      </c>
    </row>
    <row r="4" spans="1:13" s="1" customFormat="1" ht="15" x14ac:dyDescent="0.25">
      <c r="A4" s="1">
        <v>7</v>
      </c>
      <c r="B4" s="1">
        <v>6</v>
      </c>
      <c r="C4" s="2"/>
      <c r="D4" s="10" t="s">
        <v>817</v>
      </c>
      <c r="E4" s="74" t="e">
        <f>CONCATENATE(VLOOKUP(E1,Daten_Vergleichsliste!$A$2:$EV$108,A4,FALSE), ", ", VLOOKUP(E1,Daten_Vergleichsliste!$A$2:$EV$108,B4,FALSE))</f>
        <v>#N/A</v>
      </c>
      <c r="F4" s="5"/>
      <c r="G4" s="79" t="e">
        <f>CONCATENATE(VLOOKUP(G1,Daten_Vergleichsliste!$A$2:$EV$108,A4,FALSE), ", ", VLOOKUP(G1,Daten_Vergleichsliste!$A$2:$EV$108,B4,FALSE))</f>
        <v>#N/A</v>
      </c>
      <c r="H4" s="5"/>
      <c r="I4" s="79" t="e">
        <f>CONCATENATE(VLOOKUP(I1,Daten_Vergleichsliste!$A$2:$EV$108,A4,FALSE), ", ", VLOOKUP(I1,Daten_Vergleichsliste!$A$2:$EV$108,B4,FALSE))</f>
        <v>#N/A</v>
      </c>
      <c r="J4" s="5"/>
      <c r="K4" s="79" t="e">
        <f>CONCATENATE(VLOOKUP(K1,Daten_Vergleichsliste!$A$2:$EV$108,A4,FALSE), ", ", VLOOKUP(K1,Daten_Vergleichsliste!$A$2:$EV$108,B4,FALSE))</f>
        <v>#N/A</v>
      </c>
      <c r="L4" s="5"/>
      <c r="M4" s="79" t="e">
        <f>CONCATENATE(VLOOKUP(M1,Daten_Vergleichsliste!$A$2:$EV$108,A4,FALSE), ", ", VLOOKUP(M1,Daten_Vergleichsliste!$A$2:$EV$108,B4,FALSE))</f>
        <v>#N/A</v>
      </c>
    </row>
    <row r="5" spans="1:13" s="1" customFormat="1" ht="15" x14ac:dyDescent="0.25">
      <c r="A5" s="1">
        <v>2</v>
      </c>
      <c r="C5" s="2"/>
      <c r="D5" s="10" t="s">
        <v>721</v>
      </c>
      <c r="E5" s="74" t="e">
        <f>VLOOKUP($E$1,Daten_Vergleichsliste!$A$2:$EV$108,A5,FALSE)</f>
        <v>#N/A</v>
      </c>
      <c r="F5" s="5"/>
      <c r="G5" s="79" t="e">
        <f>VLOOKUP($G$1,Daten_Vergleichsliste!$A$2:$EV$108,A5,FALSE)</f>
        <v>#N/A</v>
      </c>
      <c r="H5" s="5"/>
      <c r="I5" s="79" t="e">
        <f>VLOOKUP($I$1,Daten_Vergleichsliste!$A$2:$EV$108,A5,FALSE)</f>
        <v>#N/A</v>
      </c>
      <c r="J5" s="5"/>
      <c r="K5" s="79" t="e">
        <f>VLOOKUP($K$1,Daten_Vergleichsliste!$A$2:$EV$108,A5,FALSE)</f>
        <v>#N/A</v>
      </c>
      <c r="L5" s="5"/>
      <c r="M5" s="79" t="e">
        <f>VLOOKUP($M$1,Daten_Vergleichsliste!$A$2:$EV$108,A5,FALSE)</f>
        <v>#N/A</v>
      </c>
    </row>
    <row r="6" spans="1:13" s="1" customFormat="1" ht="15" x14ac:dyDescent="0.25">
      <c r="A6" s="1">
        <v>3</v>
      </c>
      <c r="C6" s="2"/>
      <c r="D6" s="10" t="s">
        <v>712</v>
      </c>
      <c r="E6" s="74" t="e">
        <f>VLOOKUP($E$1,Daten_Vergleichsliste!$A$2:$EV$108,A6,FALSE)</f>
        <v>#N/A</v>
      </c>
      <c r="F6" s="5"/>
      <c r="G6" s="79" t="e">
        <f>VLOOKUP($G$1,Daten_Vergleichsliste!$A$2:$EV$108,A6,FALSE)</f>
        <v>#N/A</v>
      </c>
      <c r="H6" s="5"/>
      <c r="I6" s="79" t="e">
        <f>VLOOKUP($I$1,Daten_Vergleichsliste!$A$2:$EV$108,A6,FALSE)</f>
        <v>#N/A</v>
      </c>
      <c r="J6" s="5"/>
      <c r="K6" s="79" t="e">
        <f>VLOOKUP($K$1,Daten_Vergleichsliste!$A$2:$EV$108,A6,FALSE)</f>
        <v>#N/A</v>
      </c>
      <c r="L6" s="5"/>
      <c r="M6" s="79" t="e">
        <f>VLOOKUP($M$1,Daten_Vergleichsliste!$A$2:$EV$108,A6,FALSE)</f>
        <v>#N/A</v>
      </c>
    </row>
    <row r="7" spans="1:13" s="1" customFormat="1" ht="15" x14ac:dyDescent="0.25">
      <c r="A7" s="1">
        <v>4</v>
      </c>
      <c r="C7" s="2"/>
      <c r="D7" s="10" t="s">
        <v>738</v>
      </c>
      <c r="E7" s="74" t="e">
        <f>VLOOKUP($E$1,Daten_Vergleichsliste!$A$2:$EV$108,A7,FALSE)</f>
        <v>#N/A</v>
      </c>
      <c r="F7" s="5"/>
      <c r="G7" s="79" t="e">
        <f>VLOOKUP($G$1,Daten_Vergleichsliste!$A$2:$EV$108,A7,FALSE)</f>
        <v>#N/A</v>
      </c>
      <c r="H7" s="5"/>
      <c r="I7" s="79" t="e">
        <f>VLOOKUP($I$1,Daten_Vergleichsliste!$A$2:$EV$108,A7,FALSE)</f>
        <v>#N/A</v>
      </c>
      <c r="J7" s="5"/>
      <c r="K7" s="79" t="e">
        <f>VLOOKUP($K$1,Daten_Vergleichsliste!$A$2:$EV$108,A7,FALSE)</f>
        <v>#N/A</v>
      </c>
      <c r="L7" s="5"/>
      <c r="M7" s="79" t="e">
        <f>VLOOKUP($M$1,Daten_Vergleichsliste!$A$2:$EV$108,A7,FALSE)</f>
        <v>#N/A</v>
      </c>
    </row>
    <row r="8" spans="1:13" s="1" customFormat="1" ht="15" x14ac:dyDescent="0.25">
      <c r="A8" s="1">
        <v>5</v>
      </c>
      <c r="C8" s="2"/>
      <c r="D8" s="10" t="s">
        <v>737</v>
      </c>
      <c r="E8" s="74" t="e">
        <f>VLOOKUP($E$1,Daten_Vergleichsliste!$A$2:$EV$108,A8,FALSE)</f>
        <v>#N/A</v>
      </c>
      <c r="F8" s="5"/>
      <c r="G8" s="79" t="e">
        <f>VLOOKUP($G$1,Daten_Vergleichsliste!$A$2:$EV$108,A8,FALSE)</f>
        <v>#N/A</v>
      </c>
      <c r="H8" s="5"/>
      <c r="I8" s="79" t="e">
        <f>VLOOKUP($I$1,Daten_Vergleichsliste!$A$2:$EV$108,A8,FALSE)</f>
        <v>#N/A</v>
      </c>
      <c r="J8" s="5"/>
      <c r="K8" s="79" t="e">
        <f>VLOOKUP($K$1,Daten_Vergleichsliste!$A$2:$EV$108,A8,FALSE)</f>
        <v>#N/A</v>
      </c>
      <c r="L8" s="5"/>
      <c r="M8" s="79" t="e">
        <f>VLOOKUP($M$1,Daten_Vergleichsliste!$A$2:$EV$108,A8,FALSE)</f>
        <v>#N/A</v>
      </c>
    </row>
    <row r="9" spans="1:13" s="1" customFormat="1" ht="30" x14ac:dyDescent="0.25">
      <c r="A9" s="1">
        <v>9</v>
      </c>
      <c r="C9" s="2"/>
      <c r="D9" s="10" t="s">
        <v>818</v>
      </c>
      <c r="E9" s="74" t="e">
        <f>VLOOKUP($E$1,Daten_Vergleichsliste!$A$2:$EV$108,A9,FALSE)</f>
        <v>#N/A</v>
      </c>
      <c r="F9" s="5"/>
      <c r="G9" s="79" t="e">
        <f>VLOOKUP($G$1,Daten_Vergleichsliste!$A$2:$EV$108,A9,FALSE)</f>
        <v>#N/A</v>
      </c>
      <c r="H9" s="5"/>
      <c r="I9" s="79" t="e">
        <f>VLOOKUP($I$1,Daten_Vergleichsliste!$A$2:$EV$108,A9,FALSE)</f>
        <v>#N/A</v>
      </c>
      <c r="J9" s="5"/>
      <c r="K9" s="79" t="e">
        <f>VLOOKUP($K$1,Daten_Vergleichsliste!$A$2:$EV$108,A9,FALSE)</f>
        <v>#N/A</v>
      </c>
      <c r="L9" s="5"/>
      <c r="M9" s="79" t="e">
        <f>VLOOKUP($M$1,Daten_Vergleichsliste!$A$2:$EV$108,A9,FALSE)</f>
        <v>#N/A</v>
      </c>
    </row>
    <row r="10" spans="1:13" s="1" customFormat="1" x14ac:dyDescent="0.2">
      <c r="A10" s="1">
        <v>150</v>
      </c>
      <c r="C10" s="2"/>
      <c r="D10" s="72" t="s">
        <v>819</v>
      </c>
      <c r="E10" s="75" t="e">
        <f>VLOOKUP($E$1,Daten_Vergleichsliste!$A$2:$EV$108,A10,FALSE)</f>
        <v>#N/A</v>
      </c>
      <c r="F10" s="5"/>
      <c r="G10" s="80" t="e">
        <f>VLOOKUP($G$1,Daten_Vergleichsliste!$A$2:$EV$108,A10,FALSE)</f>
        <v>#N/A</v>
      </c>
      <c r="H10" s="5"/>
      <c r="I10" s="80" t="e">
        <f>VLOOKUP($I$1,Daten_Vergleichsliste!$A$2:$EV$108,A10,FALSE)</f>
        <v>#N/A</v>
      </c>
      <c r="J10" s="5"/>
      <c r="K10" s="80" t="e">
        <f>VLOOKUP($K$1,Daten_Vergleichsliste!$A$2:$EV$108,A10,FALSE)</f>
        <v>#N/A</v>
      </c>
      <c r="L10" s="5"/>
      <c r="M10" s="80" t="e">
        <f>VLOOKUP($M$1,Daten_Vergleichsliste!$A$2:$EV$108,A10,FALSE)</f>
        <v>#N/A</v>
      </c>
    </row>
    <row r="11" spans="1:13" s="1" customFormat="1" ht="60" x14ac:dyDescent="0.25">
      <c r="A11" s="1">
        <v>140</v>
      </c>
      <c r="C11" s="2"/>
      <c r="D11" s="10" t="s">
        <v>820</v>
      </c>
      <c r="E11" s="74" t="e">
        <f>VLOOKUP($E$1,Daten_Vergleichsliste!$A$2:$EV$108,A11,FALSE)</f>
        <v>#N/A</v>
      </c>
      <c r="F11" s="5"/>
      <c r="G11" s="79" t="e">
        <f>VLOOKUP($G$1,Daten_Vergleichsliste!$A$2:$EV$108,A11,FALSE)</f>
        <v>#N/A</v>
      </c>
      <c r="H11" s="5"/>
      <c r="I11" s="79" t="e">
        <f>VLOOKUP($I$1,Daten_Vergleichsliste!$A$2:$EV$108,A11,FALSE)</f>
        <v>#N/A</v>
      </c>
      <c r="J11" s="5"/>
      <c r="K11" s="79" t="e">
        <f>VLOOKUP($K$1,Daten_Vergleichsliste!$A$2:$EV$108,A11,FALSE)</f>
        <v>#N/A</v>
      </c>
      <c r="L11" s="5"/>
      <c r="M11" s="79" t="e">
        <f>VLOOKUP($M$1,Daten_Vergleichsliste!$A$2:$EV$108,A11,FALSE)</f>
        <v>#N/A</v>
      </c>
    </row>
    <row r="12" spans="1:13" s="1" customFormat="1" ht="28.5" x14ac:dyDescent="0.2">
      <c r="A12" s="1">
        <v>141</v>
      </c>
      <c r="C12" s="2"/>
      <c r="D12" s="15" t="s">
        <v>821</v>
      </c>
      <c r="E12" s="94" t="e">
        <f>VLOOKUP($E$1,Daten_Vergleichsliste!$A$2:$EV$108,A12,FALSE)</f>
        <v>#N/A</v>
      </c>
      <c r="F12" s="5"/>
      <c r="G12" s="95" t="e">
        <f>VLOOKUP($G$1,Daten_Vergleichsliste!$A$2:$EV$108,A12,FALSE)</f>
        <v>#N/A</v>
      </c>
      <c r="H12" s="5"/>
      <c r="I12" s="95" t="e">
        <f>VLOOKUP($I$1,Daten_Vergleichsliste!$A$2:$EV$108,A12,FALSE)</f>
        <v>#N/A</v>
      </c>
      <c r="J12" s="5"/>
      <c r="K12" s="95" t="e">
        <f>VLOOKUP($K$1,Daten_Vergleichsliste!$A$2:$EV$108,A12,FALSE)</f>
        <v>#N/A</v>
      </c>
      <c r="L12" s="5"/>
      <c r="M12" s="95" t="e">
        <f>VLOOKUP($M$1,Daten_Vergleichsliste!$A$2:$EV$108,A12,FALSE)</f>
        <v>#N/A</v>
      </c>
    </row>
    <row r="13" spans="1:13" s="1" customFormat="1" ht="28.5" x14ac:dyDescent="0.2">
      <c r="A13" s="1">
        <v>142</v>
      </c>
      <c r="C13" s="2"/>
      <c r="D13" s="15" t="s">
        <v>822</v>
      </c>
      <c r="E13" s="94" t="e">
        <f>VLOOKUP($E$1,Daten_Vergleichsliste!$A$2:$EV$108,A13,FALSE)</f>
        <v>#N/A</v>
      </c>
      <c r="F13" s="5"/>
      <c r="G13" s="95" t="e">
        <f>VLOOKUP($G$1,Daten_Vergleichsliste!$A$2:$EV$108,A13,FALSE)</f>
        <v>#N/A</v>
      </c>
      <c r="H13" s="5"/>
      <c r="I13" s="95" t="e">
        <f>VLOOKUP($I$1,Daten_Vergleichsliste!$A$2:$EV$108,A13,FALSE)</f>
        <v>#N/A</v>
      </c>
      <c r="J13" s="5"/>
      <c r="K13" s="95" t="e">
        <f>VLOOKUP($K$1,Daten_Vergleichsliste!$A$2:$EV$108,A13,FALSE)</f>
        <v>#N/A</v>
      </c>
      <c r="L13" s="5"/>
      <c r="M13" s="95" t="e">
        <f>VLOOKUP($M$1,Daten_Vergleichsliste!$A$2:$EV$108,A13,FALSE)</f>
        <v>#N/A</v>
      </c>
    </row>
    <row r="14" spans="1:13" s="1" customFormat="1" ht="15" thickBot="1" x14ac:dyDescent="0.25">
      <c r="A14" s="1">
        <v>143</v>
      </c>
      <c r="C14" s="2"/>
      <c r="D14" s="16" t="s">
        <v>823</v>
      </c>
      <c r="E14" s="92" t="e">
        <f>VLOOKUP($E$1,Daten_Vergleichsliste!$A$2:$EV$108,A14,FALSE)</f>
        <v>#N/A</v>
      </c>
      <c r="F14" s="5"/>
      <c r="G14" s="93" t="e">
        <f>VLOOKUP($G$1,Daten_Vergleichsliste!$A$2:$EV$108,A14,FALSE)</f>
        <v>#N/A</v>
      </c>
      <c r="H14" s="5"/>
      <c r="I14" s="93" t="e">
        <f>VLOOKUP($I$1,Daten_Vergleichsliste!$A$2:$EV$108,A14,FALSE)</f>
        <v>#N/A</v>
      </c>
      <c r="J14" s="5"/>
      <c r="K14" s="93" t="e">
        <f>VLOOKUP($K$1,Daten_Vergleichsliste!$A$2:$EV$108,A14,FALSE)</f>
        <v>#N/A</v>
      </c>
      <c r="L14" s="5"/>
      <c r="M14" s="93" t="e">
        <f>VLOOKUP($M$1,Daten_Vergleichsliste!$A$2:$EV$108,A14,FALSE)</f>
        <v>#N/A</v>
      </c>
    </row>
    <row r="15" spans="1:13" s="1" customFormat="1" ht="15.75" thickTop="1" thickBot="1" x14ac:dyDescent="0.25">
      <c r="C15" s="2"/>
      <c r="D15" s="23"/>
      <c r="E15" s="76"/>
      <c r="F15" s="5"/>
      <c r="G15" s="76"/>
      <c r="H15" s="5"/>
      <c r="I15" s="76"/>
      <c r="J15" s="5"/>
      <c r="K15" s="76"/>
      <c r="L15" s="5"/>
      <c r="M15" s="76"/>
    </row>
    <row r="16" spans="1:13" s="1" customFormat="1" ht="29.25" thickTop="1" thickBot="1" x14ac:dyDescent="0.45">
      <c r="C16" s="2"/>
      <c r="D16" s="99" t="s">
        <v>824</v>
      </c>
      <c r="E16" s="100"/>
      <c r="F16" s="68"/>
      <c r="G16" s="102"/>
      <c r="H16" s="68"/>
      <c r="I16" s="102"/>
      <c r="J16" s="68"/>
      <c r="K16" s="102"/>
      <c r="L16" s="107"/>
      <c r="M16" s="108"/>
    </row>
    <row r="17" spans="1:13" s="1" customFormat="1" ht="21.75" thickTop="1" thickBot="1" x14ac:dyDescent="0.35">
      <c r="C17" s="2"/>
      <c r="D17" s="69" t="s">
        <v>825</v>
      </c>
      <c r="E17" s="101"/>
      <c r="F17" s="68"/>
      <c r="G17" s="102"/>
      <c r="H17" s="68"/>
      <c r="I17" s="102"/>
      <c r="J17" s="68"/>
      <c r="K17" s="102"/>
      <c r="L17" s="68"/>
      <c r="M17" s="102"/>
    </row>
    <row r="18" spans="1:13" s="1" customFormat="1" ht="45.75" thickTop="1" x14ac:dyDescent="0.25">
      <c r="A18" s="1">
        <v>36</v>
      </c>
      <c r="C18" s="2"/>
      <c r="D18" s="13" t="s">
        <v>826</v>
      </c>
      <c r="E18" s="73" t="e">
        <f>VLOOKUP($E$1,Daten_Vergleichsliste!$A$2:$EV$108,A18,FALSE)</f>
        <v>#N/A</v>
      </c>
      <c r="F18" s="5"/>
      <c r="G18" s="78" t="e">
        <f>VLOOKUP($G$1,Daten_Vergleichsliste!$A$2:$EV$108,A18,FALSE)</f>
        <v>#N/A</v>
      </c>
      <c r="H18" s="5"/>
      <c r="I18" s="78" t="e">
        <f>VLOOKUP($I$1,Daten_Vergleichsliste!$A$2:$EV$108,A18,FALSE)</f>
        <v>#N/A</v>
      </c>
      <c r="J18" s="5"/>
      <c r="K18" s="78" t="e">
        <f>VLOOKUP($K$1,Daten_Vergleichsliste!$A$2:$EV$108,A18,FALSE)</f>
        <v>#N/A</v>
      </c>
      <c r="L18" s="5"/>
      <c r="M18" s="78" t="e">
        <f>VLOOKUP($M$1,Daten_Vergleichsliste!$A$2:$EV$108,A18,FALSE)</f>
        <v>#N/A</v>
      </c>
    </row>
    <row r="19" spans="1:13" s="1" customFormat="1" ht="15" x14ac:dyDescent="0.25">
      <c r="A19" s="1">
        <v>34</v>
      </c>
      <c r="C19" s="2"/>
      <c r="D19" s="10" t="s">
        <v>827</v>
      </c>
      <c r="E19" s="74" t="e">
        <f>VLOOKUP($E$1,Daten_Vergleichsliste!$A$2:$EV$108,A19,FALSE)</f>
        <v>#N/A</v>
      </c>
      <c r="F19" s="5"/>
      <c r="G19" s="79" t="e">
        <f>VLOOKUP($G$1,Daten_Vergleichsliste!$A$2:$EV$108,A19,FALSE)</f>
        <v>#N/A</v>
      </c>
      <c r="H19" s="5"/>
      <c r="I19" s="79" t="e">
        <f>VLOOKUP($I$1,Daten_Vergleichsliste!$A$2:$EV$108,A19,FALSE)</f>
        <v>#N/A</v>
      </c>
      <c r="J19" s="5"/>
      <c r="K19" s="79" t="e">
        <f>VLOOKUP($K$1,Daten_Vergleichsliste!$A$2:$EV$108,A19,FALSE)</f>
        <v>#N/A</v>
      </c>
      <c r="L19" s="5"/>
      <c r="M19" s="79" t="e">
        <f>VLOOKUP($M$1,Daten_Vergleichsliste!$A$2:$EV$108,A19,FALSE)</f>
        <v>#N/A</v>
      </c>
    </row>
    <row r="20" spans="1:13" s="1" customFormat="1" x14ac:dyDescent="0.2">
      <c r="A20" s="1">
        <v>35</v>
      </c>
      <c r="C20" s="2"/>
      <c r="D20" s="9" t="s">
        <v>828</v>
      </c>
      <c r="E20" s="83" t="e">
        <f>VLOOKUP($E$1,Daten_Vergleichsliste!$A$2:$EV$108,A20,FALSE)</f>
        <v>#N/A</v>
      </c>
      <c r="F20" s="5"/>
      <c r="G20" s="84" t="e">
        <f>VLOOKUP($G$1,Daten_Vergleichsliste!$A$2:$EV$108,A20,FALSE)</f>
        <v>#N/A</v>
      </c>
      <c r="H20" s="5"/>
      <c r="I20" s="84" t="e">
        <f>VLOOKUP($I$1,Daten_Vergleichsliste!$A$2:$EV$108,A20,FALSE)</f>
        <v>#N/A</v>
      </c>
      <c r="J20" s="5"/>
      <c r="K20" s="84" t="e">
        <f>VLOOKUP($K$1,Daten_Vergleichsliste!$A$2:$EV$108,A20,FALSE)</f>
        <v>#N/A</v>
      </c>
      <c r="L20" s="5"/>
      <c r="M20" s="84" t="e">
        <f>VLOOKUP($M$1,Daten_Vergleichsliste!$A$2:$EV$108,A20,FALSE)</f>
        <v>#N/A</v>
      </c>
    </row>
    <row r="21" spans="1:13" s="1" customFormat="1" ht="45" x14ac:dyDescent="0.25">
      <c r="A21" s="1">
        <v>37</v>
      </c>
      <c r="C21" s="2"/>
      <c r="D21" s="10" t="s">
        <v>829</v>
      </c>
      <c r="E21" s="74" t="e">
        <f>VLOOKUP($E$1,Daten_Vergleichsliste!$A$2:$EV$108,A21,FALSE)</f>
        <v>#N/A</v>
      </c>
      <c r="F21" s="5"/>
      <c r="G21" s="79" t="e">
        <f>VLOOKUP($G$1,Daten_Vergleichsliste!$A$2:$EV$108,A21,FALSE)</f>
        <v>#N/A</v>
      </c>
      <c r="H21" s="5"/>
      <c r="I21" s="79" t="e">
        <f>VLOOKUP($I$1,Daten_Vergleichsliste!$A$2:$EV$108,A21,FALSE)</f>
        <v>#N/A</v>
      </c>
      <c r="J21" s="5"/>
      <c r="K21" s="79" t="e">
        <f>VLOOKUP($K$1,Daten_Vergleichsliste!$A$2:$EV$108,A21,FALSE)</f>
        <v>#N/A</v>
      </c>
      <c r="L21" s="5"/>
      <c r="M21" s="79" t="e">
        <f>VLOOKUP($M$1,Daten_Vergleichsliste!$A$2:$EV$108,A21,FALSE)</f>
        <v>#N/A</v>
      </c>
    </row>
    <row r="22" spans="1:13" s="1" customFormat="1" ht="29.25" thickBot="1" x14ac:dyDescent="0.25">
      <c r="A22" s="1">
        <v>38</v>
      </c>
      <c r="C22" s="2"/>
      <c r="D22" s="44" t="s">
        <v>830</v>
      </c>
      <c r="E22" s="86" t="e">
        <f>VLOOKUP($E$1,Daten_Vergleichsliste!$A$2:$EV$108,A22,FALSE)</f>
        <v>#N/A</v>
      </c>
      <c r="F22" s="5"/>
      <c r="G22" s="85" t="e">
        <f>VLOOKUP($G$1,Daten_Vergleichsliste!$A$2:$EV$108,A22,FALSE)</f>
        <v>#N/A</v>
      </c>
      <c r="H22" s="5"/>
      <c r="I22" s="85" t="e">
        <f>VLOOKUP($I$1,Daten_Vergleichsliste!$A$2:$EV$108,A22,FALSE)</f>
        <v>#N/A</v>
      </c>
      <c r="J22" s="5"/>
      <c r="K22" s="85" t="e">
        <f>VLOOKUP($K$1,Daten_Vergleichsliste!$A$2:$EV$108,A22,FALSE)</f>
        <v>#N/A</v>
      </c>
      <c r="L22" s="5"/>
      <c r="M22" s="85" t="e">
        <f>VLOOKUP($M$1,Daten_Vergleichsliste!$A$2:$EV$108,A22,FALSE)</f>
        <v>#N/A</v>
      </c>
    </row>
    <row r="23" spans="1:13" s="1" customFormat="1" ht="15.75" thickTop="1" thickBot="1" x14ac:dyDescent="0.25">
      <c r="C23" s="2"/>
      <c r="D23" s="23"/>
      <c r="E23" s="76"/>
      <c r="F23" s="5"/>
      <c r="G23" s="76"/>
      <c r="H23" s="5"/>
      <c r="I23" s="76"/>
      <c r="J23" s="5"/>
      <c r="K23" s="76"/>
      <c r="L23" s="5"/>
      <c r="M23" s="76"/>
    </row>
    <row r="24" spans="1:13" s="1" customFormat="1" ht="21" thickTop="1" x14ac:dyDescent="0.3">
      <c r="C24" s="2"/>
      <c r="D24" s="103" t="s">
        <v>831</v>
      </c>
      <c r="E24" s="100"/>
      <c r="F24" s="68"/>
      <c r="G24" s="102"/>
      <c r="H24" s="68"/>
      <c r="I24" s="102"/>
      <c r="J24" s="68"/>
      <c r="K24" s="102"/>
      <c r="L24" s="68"/>
      <c r="M24" s="102"/>
    </row>
    <row r="25" spans="1:13" s="1" customFormat="1" ht="18.75" thickBot="1" x14ac:dyDescent="0.3">
      <c r="C25" s="2"/>
      <c r="D25" s="71" t="s">
        <v>353</v>
      </c>
      <c r="E25" s="104"/>
      <c r="F25" s="70"/>
      <c r="G25" s="105"/>
      <c r="H25" s="70"/>
      <c r="I25" s="105"/>
      <c r="J25" s="70"/>
      <c r="K25" s="105"/>
      <c r="L25" s="70"/>
      <c r="M25" s="105"/>
    </row>
    <row r="26" spans="1:13" s="1" customFormat="1" ht="30.75" thickTop="1" x14ac:dyDescent="0.25">
      <c r="A26" s="1">
        <v>18</v>
      </c>
      <c r="C26" s="2"/>
      <c r="D26" s="13" t="s">
        <v>832</v>
      </c>
      <c r="E26" s="73" t="e">
        <f>VLOOKUP($E$1,Daten_Vergleichsliste!$A$2:$EV$108,A26,FALSE)</f>
        <v>#N/A</v>
      </c>
      <c r="F26" s="5"/>
      <c r="G26" s="78" t="e">
        <f>VLOOKUP($G$1,Daten_Vergleichsliste!$A$2:$EV$108,A26,FALSE)</f>
        <v>#N/A</v>
      </c>
      <c r="H26" s="5"/>
      <c r="I26" s="78" t="e">
        <f>VLOOKUP($I$1,Daten_Vergleichsliste!$A$2:$EV$108,A26,FALSE)</f>
        <v>#N/A</v>
      </c>
      <c r="J26" s="5"/>
      <c r="K26" s="78" t="e">
        <f>VLOOKUP($K$1,Daten_Vergleichsliste!$A$2:$EV$108,A26,FALSE)</f>
        <v>#N/A</v>
      </c>
      <c r="L26" s="5"/>
      <c r="M26" s="78" t="e">
        <f>VLOOKUP($M$1,Daten_Vergleichsliste!$A$2:$EV$108,A26,FALSE)</f>
        <v>#N/A</v>
      </c>
    </row>
    <row r="27" spans="1:13" s="1" customFormat="1" ht="45.75" thickBot="1" x14ac:dyDescent="0.3">
      <c r="A27" s="1">
        <v>148</v>
      </c>
      <c r="C27" s="2"/>
      <c r="D27" s="12" t="s">
        <v>833</v>
      </c>
      <c r="E27" s="31" t="e">
        <f>VLOOKUP($E$1,Daten_Vergleichsliste!$A$2:$EV$108,A27,FALSE)</f>
        <v>#N/A</v>
      </c>
      <c r="F27" s="5"/>
      <c r="G27" s="81" t="e">
        <f>VLOOKUP($G$1,Daten_Vergleichsliste!$A$2:$EV$108,A27,FALSE)</f>
        <v>#N/A</v>
      </c>
      <c r="H27" s="5"/>
      <c r="I27" s="81" t="e">
        <f>VLOOKUP($I$1,Daten_Vergleichsliste!$A$2:$EV$108,A27,FALSE)</f>
        <v>#N/A</v>
      </c>
      <c r="J27" s="5"/>
      <c r="K27" s="81" t="e">
        <f>VLOOKUP($K$1,Daten_Vergleichsliste!$A$2:$EV$108,A27,FALSE)</f>
        <v>#N/A</v>
      </c>
      <c r="L27" s="5"/>
      <c r="M27" s="81" t="e">
        <f>VLOOKUP($M$1,Daten_Vergleichsliste!$A$2:$EV$108,A27,FALSE)</f>
        <v>#N/A</v>
      </c>
    </row>
    <row r="28" spans="1:13" s="1" customFormat="1" ht="19.5" thickTop="1" thickBot="1" x14ac:dyDescent="0.3">
      <c r="C28" s="2"/>
      <c r="D28" s="71" t="s">
        <v>834</v>
      </c>
      <c r="E28" s="104"/>
      <c r="F28" s="70"/>
      <c r="G28" s="105"/>
      <c r="H28" s="70"/>
      <c r="I28" s="105"/>
      <c r="J28" s="70"/>
      <c r="K28" s="105"/>
      <c r="L28" s="70"/>
      <c r="M28" s="105"/>
    </row>
    <row r="29" spans="1:13" s="1" customFormat="1" ht="30.75" thickTop="1" x14ac:dyDescent="0.25">
      <c r="A29" s="1">
        <v>74</v>
      </c>
      <c r="B29" s="1">
        <v>75</v>
      </c>
      <c r="C29" s="2"/>
      <c r="D29" s="13" t="s">
        <v>835</v>
      </c>
      <c r="E29" s="73" t="e">
        <f>IF(
VLOOKUP($E$1,Daten_Vergleichsliste!$A$2:$EV$108,A29,FALSE)=0,
IF(VLOOKUP($E$1,Daten_Vergleichsliste!$A$2:$EV$108,B29,FALSE)=0,"Aucune indication", VLOOKUP($E$1,Daten_Vergleichsliste!$A$2:$EV$108,B29,FALSE)),
VLOOKUP($E$1,Daten_Vergleichsliste!$A$2:$EV$108,A29,FALSE))</f>
        <v>#N/A</v>
      </c>
      <c r="F29" s="5"/>
      <c r="G29" s="78" t="e">
        <f>IF(
VLOOKUP($G$1,Daten_Vergleichsliste!$A$2:$EV$108,A29,FALSE)=0,
IF(VLOOKUP($G$1,Daten_Vergleichsliste!$A$2:$EV$108,B29,FALSE)=0,"Aucune indication", VLOOKUP($G$1,Daten_Vergleichsliste!$A$2:$EV$108,B29,FALSE)),
VLOOKUP($G$1,Daten_Vergleichsliste!$A$2:$EV$108,A29,FALSE))</f>
        <v>#N/A</v>
      </c>
      <c r="H29" s="5"/>
      <c r="I29" s="78" t="e">
        <f>IF(
VLOOKUP($I$1,Daten_Vergleichsliste!$A$2:$EV$108,A29,FALSE)=0,
IF(VLOOKUP($I$1,Daten_Vergleichsliste!$A$2:$EV$108,B29,FALSE)=0,"Aucune indication", VLOOKUP($I$1,Daten_Vergleichsliste!$A$2:$EV$108,B29,FALSE)),
VLOOKUP($I$1,Daten_Vergleichsliste!$A$2:$EV$108,A29,FALSE))</f>
        <v>#N/A</v>
      </c>
      <c r="J29" s="5"/>
      <c r="K29" s="78" t="e">
        <f>IF(
VLOOKUP($K$1,Daten_Vergleichsliste!$A$2:$EV$108,A29,FALSE)=0,
IF(VLOOKUP($K$1,Daten_Vergleichsliste!$A$2:$EV$108,B29,FALSE)=0,"Aucune indication", VLOOKUP($K$1,Daten_Vergleichsliste!$A$2:$EV$108,B29,FALSE)),
VLOOKUP($K$1,Daten_Vergleichsliste!$A$2:$EV$108,A29,FALSE))</f>
        <v>#N/A</v>
      </c>
      <c r="L29" s="5"/>
      <c r="M29" s="78" t="e">
        <f>IF(
VLOOKUP($M$1,Daten_Vergleichsliste!$A$2:$EV$108,A29,FALSE)=0,
IF(VLOOKUP($M$1,Daten_Vergleichsliste!$A$2:$EV$108,B29,FALSE)=0,"Aucune indication", VLOOKUP($M$1,Daten_Vergleichsliste!$A$2:$EV$108,B29,FALSE)),
VLOOKUP($M$1,Daten_Vergleichsliste!$A$2:$EV$108,A29,FALSE))</f>
        <v>#N/A</v>
      </c>
    </row>
    <row r="30" spans="1:13" s="1" customFormat="1" ht="30" x14ac:dyDescent="0.25">
      <c r="A30" s="1">
        <v>137</v>
      </c>
      <c r="C30" s="2"/>
      <c r="D30" s="10" t="s">
        <v>836</v>
      </c>
      <c r="E30" s="74" t="e">
        <f>VLOOKUP($E$1,Daten_Vergleichsliste!$A$2:$EV$108,A30,FALSE)</f>
        <v>#N/A</v>
      </c>
      <c r="F30" s="5"/>
      <c r="G30" s="79" t="e">
        <f>VLOOKUP($G$1,Daten_Vergleichsliste!$A$2:$EV$108,A30,FALSE)</f>
        <v>#N/A</v>
      </c>
      <c r="H30" s="5"/>
      <c r="I30" s="79" t="e">
        <f>VLOOKUP($I$1,Daten_Vergleichsliste!$A$2:$EV$108,A30,FALSE)</f>
        <v>#N/A</v>
      </c>
      <c r="J30" s="5"/>
      <c r="K30" s="79" t="e">
        <f>VLOOKUP($K$1,Daten_Vergleichsliste!$A$2:$EV$108,A30,FALSE)</f>
        <v>#N/A</v>
      </c>
      <c r="L30" s="5"/>
      <c r="M30" s="79" t="e">
        <f>VLOOKUP($M$1,Daten_Vergleichsliste!$A$2:$EV$108,A30,FALSE)</f>
        <v>#N/A</v>
      </c>
    </row>
    <row r="31" spans="1:13" s="1" customFormat="1" ht="45" x14ac:dyDescent="0.25">
      <c r="A31" s="1">
        <v>77</v>
      </c>
      <c r="C31" s="2"/>
      <c r="D31" s="10" t="s">
        <v>837</v>
      </c>
      <c r="E31" s="74" t="e">
        <f>VLOOKUP($E$1,Daten_Vergleichsliste!$A$2:$EV$108,A31,FALSE)</f>
        <v>#N/A</v>
      </c>
      <c r="F31" s="5"/>
      <c r="G31" s="79" t="e">
        <f>VLOOKUP($G$1,Daten_Vergleichsliste!$A$2:$EV$108,A31,FALSE)</f>
        <v>#N/A</v>
      </c>
      <c r="H31" s="5"/>
      <c r="I31" s="79" t="e">
        <f>VLOOKUP($I$1,Daten_Vergleichsliste!$A$2:$EV$108,A31,FALSE)</f>
        <v>#N/A</v>
      </c>
      <c r="J31" s="5"/>
      <c r="K31" s="79" t="e">
        <f>VLOOKUP($K$1,Daten_Vergleichsliste!$A$2:$EV$108,A31,FALSE)</f>
        <v>#N/A</v>
      </c>
      <c r="L31" s="5"/>
      <c r="M31" s="79" t="e">
        <f>VLOOKUP($M$1,Daten_Vergleichsliste!$A$2:$EV$108,A31,FALSE)</f>
        <v>#N/A</v>
      </c>
    </row>
    <row r="32" spans="1:13" s="1" customFormat="1" ht="30" x14ac:dyDescent="0.25">
      <c r="A32" s="1">
        <v>78</v>
      </c>
      <c r="C32" s="2"/>
      <c r="D32" s="10" t="s">
        <v>838</v>
      </c>
      <c r="E32" s="74" t="e">
        <f>VLOOKUP($E$1,Daten_Vergleichsliste!$A$2:$EV$108,A32,FALSE)</f>
        <v>#N/A</v>
      </c>
      <c r="F32" s="5"/>
      <c r="G32" s="79" t="e">
        <f>VLOOKUP($G$1,Daten_Vergleichsliste!$A$2:$EV$108,A32,FALSE)</f>
        <v>#N/A</v>
      </c>
      <c r="H32" s="5"/>
      <c r="I32" s="79" t="e">
        <f>VLOOKUP($I$1,Daten_Vergleichsliste!$A$2:$EV$108,A32,FALSE)</f>
        <v>#N/A</v>
      </c>
      <c r="J32" s="5"/>
      <c r="K32" s="79" t="e">
        <f>VLOOKUP($K$1,Daten_Vergleichsliste!$A$2:$EV$108,A32,FALSE)</f>
        <v>#N/A</v>
      </c>
      <c r="L32" s="5"/>
      <c r="M32" s="79" t="e">
        <f>VLOOKUP($M$1,Daten_Vergleichsliste!$A$2:$EV$108,A32,FALSE)</f>
        <v>#N/A</v>
      </c>
    </row>
    <row r="33" spans="1:13" s="1" customFormat="1" ht="30" x14ac:dyDescent="0.25">
      <c r="A33" s="1">
        <v>138</v>
      </c>
      <c r="C33" s="2"/>
      <c r="D33" s="10" t="s">
        <v>839</v>
      </c>
      <c r="E33" s="74" t="e">
        <f>VLOOKUP($E$1,Daten_Vergleichsliste!$A$2:$EV$108,A33,FALSE)</f>
        <v>#N/A</v>
      </c>
      <c r="F33" s="5"/>
      <c r="G33" s="79" t="e">
        <f>VLOOKUP($G$1,Daten_Vergleichsliste!$A$2:$EV$108,A33,FALSE)</f>
        <v>#N/A</v>
      </c>
      <c r="H33" s="5"/>
      <c r="I33" s="79" t="e">
        <f>VLOOKUP($I$1,Daten_Vergleichsliste!$A$2:$EV$108,A33,FALSE)</f>
        <v>#N/A</v>
      </c>
      <c r="J33" s="5"/>
      <c r="K33" s="79" t="e">
        <f>VLOOKUP($K$1,Daten_Vergleichsliste!$A$2:$EV$108,A33,FALSE)</f>
        <v>#N/A</v>
      </c>
      <c r="L33" s="5"/>
      <c r="M33" s="79" t="e">
        <f>VLOOKUP($M$1,Daten_Vergleichsliste!$A$2:$EV$108,A33,FALSE)</f>
        <v>#N/A</v>
      </c>
    </row>
    <row r="34" spans="1:13" s="1" customFormat="1" ht="29.25" thickBot="1" x14ac:dyDescent="0.25">
      <c r="A34" s="1">
        <v>139</v>
      </c>
      <c r="C34" s="2"/>
      <c r="D34" s="16" t="s">
        <v>840</v>
      </c>
      <c r="E34" s="92" t="e">
        <f>VLOOKUP($E$1,Daten_Vergleichsliste!$A$2:$EV$108,A34,FALSE)</f>
        <v>#N/A</v>
      </c>
      <c r="F34" s="5"/>
      <c r="G34" s="93" t="e">
        <f>VLOOKUP($G$1,Daten_Vergleichsliste!$A$2:$EV$108,A34,FALSE)</f>
        <v>#N/A</v>
      </c>
      <c r="H34" s="5"/>
      <c r="I34" s="93" t="e">
        <f>VLOOKUP($I$1,Daten_Vergleichsliste!$A$2:$EV$108,A34,FALSE)</f>
        <v>#N/A</v>
      </c>
      <c r="J34" s="5"/>
      <c r="K34" s="93" t="e">
        <f>VLOOKUP($K$1,Daten_Vergleichsliste!$A$2:$EV$108,A34,FALSE)</f>
        <v>#N/A</v>
      </c>
      <c r="L34" s="5"/>
      <c r="M34" s="93" t="e">
        <f>VLOOKUP($M$1,Daten_Vergleichsliste!$A$2:$EV$108,A34,FALSE)</f>
        <v>#N/A</v>
      </c>
    </row>
    <row r="35" spans="1:13" s="1" customFormat="1" ht="19.5" thickTop="1" thickBot="1" x14ac:dyDescent="0.3">
      <c r="C35" s="2"/>
      <c r="D35" s="71" t="s">
        <v>841</v>
      </c>
      <c r="E35" s="104"/>
      <c r="F35" s="70"/>
      <c r="G35" s="105"/>
      <c r="H35" s="70"/>
      <c r="I35" s="105"/>
      <c r="J35" s="70"/>
      <c r="K35" s="105"/>
      <c r="L35" s="70"/>
      <c r="M35" s="105"/>
    </row>
    <row r="36" spans="1:13" s="1" customFormat="1" ht="15.75" thickTop="1" x14ac:dyDescent="0.25">
      <c r="A36" s="1">
        <v>23</v>
      </c>
      <c r="C36" s="2"/>
      <c r="D36" s="13" t="s">
        <v>843</v>
      </c>
      <c r="E36" s="73" t="e">
        <f>VLOOKUP($E$1,Daten_Vergleichsliste!$A$2:$EV$108,A36,FALSE)</f>
        <v>#N/A</v>
      </c>
      <c r="F36" s="5"/>
      <c r="G36" s="78" t="e">
        <f>VLOOKUP($G$1,Daten_Vergleichsliste!$A$2:$EV$108,A36,FALSE)</f>
        <v>#N/A</v>
      </c>
      <c r="H36" s="5"/>
      <c r="I36" s="78" t="e">
        <f>VLOOKUP($I$1,Daten_Vergleichsliste!$A$2:$EV$108,A36,FALSE)</f>
        <v>#N/A</v>
      </c>
      <c r="J36" s="5"/>
      <c r="K36" s="78" t="e">
        <f>VLOOKUP($K$1,Daten_Vergleichsliste!$A$2:$EV$108,A36,FALSE)</f>
        <v>#N/A</v>
      </c>
      <c r="L36" s="5"/>
      <c r="M36" s="78" t="e">
        <f>VLOOKUP($M$1,Daten_Vergleichsliste!$A$2:$EV$108,A36,FALSE)</f>
        <v>#N/A</v>
      </c>
    </row>
    <row r="37" spans="1:13" s="1" customFormat="1" ht="15" x14ac:dyDescent="0.25">
      <c r="A37" s="1">
        <v>24</v>
      </c>
      <c r="C37" s="2"/>
      <c r="D37" s="10" t="s">
        <v>844</v>
      </c>
      <c r="E37" s="74" t="e">
        <f>VLOOKUP($E$1,Daten_Vergleichsliste!$A$2:$EV$108,A37,FALSE)</f>
        <v>#N/A</v>
      </c>
      <c r="F37" s="5"/>
      <c r="G37" s="79" t="e">
        <f>VLOOKUP($G$1,Daten_Vergleichsliste!$A$2:$EV$108,A37,FALSE)</f>
        <v>#N/A</v>
      </c>
      <c r="H37" s="5"/>
      <c r="I37" s="79" t="e">
        <f>VLOOKUP($I$1,Daten_Vergleichsliste!$A$2:$EV$108,A37,FALSE)</f>
        <v>#N/A</v>
      </c>
      <c r="J37" s="5"/>
      <c r="K37" s="79" t="e">
        <f>VLOOKUP($K$1,Daten_Vergleichsliste!$A$2:$EV$108,A37,FALSE)</f>
        <v>#N/A</v>
      </c>
      <c r="L37" s="5"/>
      <c r="M37" s="79" t="e">
        <f>VLOOKUP($M$1,Daten_Vergleichsliste!$A$2:$EV$108,A37,FALSE)</f>
        <v>#N/A</v>
      </c>
    </row>
    <row r="38" spans="1:13" s="1" customFormat="1" ht="15" x14ac:dyDescent="0.25">
      <c r="A38" s="1">
        <v>25</v>
      </c>
      <c r="C38" s="2"/>
      <c r="D38" s="10" t="s">
        <v>845</v>
      </c>
      <c r="E38" s="74" t="e">
        <f>VLOOKUP($E$1,Daten_Vergleichsliste!$A$2:$EV$108,A38,FALSE)</f>
        <v>#N/A</v>
      </c>
      <c r="F38" s="5"/>
      <c r="G38" s="79" t="e">
        <f>VLOOKUP($G$1,Daten_Vergleichsliste!$A$2:$EV$108,A38,FALSE)</f>
        <v>#N/A</v>
      </c>
      <c r="H38" s="5"/>
      <c r="I38" s="79" t="e">
        <f>VLOOKUP($I$1,Daten_Vergleichsliste!$A$2:$EV$108,A38,FALSE)</f>
        <v>#N/A</v>
      </c>
      <c r="J38" s="5"/>
      <c r="K38" s="79" t="e">
        <f>VLOOKUP($K$1,Daten_Vergleichsliste!$A$2:$EV$108,A38,FALSE)</f>
        <v>#N/A</v>
      </c>
      <c r="L38" s="5"/>
      <c r="M38" s="79" t="e">
        <f>VLOOKUP($M$1,Daten_Vergleichsliste!$A$2:$EV$108,A38,FALSE)</f>
        <v>#N/A</v>
      </c>
    </row>
    <row r="39" spans="1:13" s="1" customFormat="1" ht="15" x14ac:dyDescent="0.25">
      <c r="A39" s="1">
        <v>26</v>
      </c>
      <c r="C39" s="2"/>
      <c r="D39" s="10" t="s">
        <v>846</v>
      </c>
      <c r="E39" s="74" t="e">
        <f>VLOOKUP($E$1,Daten_Vergleichsliste!$A$2:$EV$108,A39,FALSE)</f>
        <v>#N/A</v>
      </c>
      <c r="F39" s="5"/>
      <c r="G39" s="79" t="e">
        <f>VLOOKUP($G$1,Daten_Vergleichsliste!$A$2:$EV$108,A39,FALSE)</f>
        <v>#N/A</v>
      </c>
      <c r="H39" s="5"/>
      <c r="I39" s="79" t="e">
        <f>VLOOKUP($I$1,Daten_Vergleichsliste!$A$2:$EV$108,A39,FALSE)</f>
        <v>#N/A</v>
      </c>
      <c r="J39" s="5"/>
      <c r="K39" s="79" t="e">
        <f>VLOOKUP($K$1,Daten_Vergleichsliste!$A$2:$EV$108,A39,FALSE)</f>
        <v>#N/A</v>
      </c>
      <c r="L39" s="5"/>
      <c r="M39" s="79" t="e">
        <f>VLOOKUP($M$1,Daten_Vergleichsliste!$A$2:$EV$108,A39,FALSE)</f>
        <v>#N/A</v>
      </c>
    </row>
    <row r="40" spans="1:13" s="1" customFormat="1" ht="30.75" thickBot="1" x14ac:dyDescent="0.3">
      <c r="A40" s="1">
        <v>27</v>
      </c>
      <c r="C40" s="2"/>
      <c r="D40" s="12" t="s">
        <v>847</v>
      </c>
      <c r="E40" s="31" t="e">
        <f>VLOOKUP($E$1,Daten_Vergleichsliste!$A$2:$EV$108,A40,FALSE)</f>
        <v>#N/A</v>
      </c>
      <c r="F40" s="5"/>
      <c r="G40" s="81" t="e">
        <f>VLOOKUP($G$1,Daten_Vergleichsliste!$A$2:$EV$108,A40,FALSE)</f>
        <v>#N/A</v>
      </c>
      <c r="H40" s="5"/>
      <c r="I40" s="81" t="e">
        <f>VLOOKUP($I$1,Daten_Vergleichsliste!$A$2:$EV$108,A40,FALSE)</f>
        <v>#N/A</v>
      </c>
      <c r="J40" s="5"/>
      <c r="K40" s="81" t="e">
        <f>VLOOKUP($K$1,Daten_Vergleichsliste!$A$2:$EV$108,A40,FALSE)</f>
        <v>#N/A</v>
      </c>
      <c r="L40" s="5"/>
      <c r="M40" s="81" t="e">
        <f>VLOOKUP($M$1,Daten_Vergleichsliste!$A$2:$EV$108,A40,FALSE)</f>
        <v>#N/A</v>
      </c>
    </row>
    <row r="41" spans="1:13" s="1" customFormat="1" ht="19.5" thickTop="1" thickBot="1" x14ac:dyDescent="0.3">
      <c r="C41" s="2"/>
      <c r="D41" s="71" t="s">
        <v>848</v>
      </c>
      <c r="E41" s="104"/>
      <c r="F41" s="70"/>
      <c r="G41" s="105"/>
      <c r="H41" s="70"/>
      <c r="I41" s="105"/>
      <c r="J41" s="70"/>
      <c r="K41" s="105"/>
      <c r="L41" s="70"/>
      <c r="M41" s="105"/>
    </row>
    <row r="42" spans="1:13" s="1" customFormat="1" ht="15.75" thickTop="1" x14ac:dyDescent="0.25">
      <c r="A42" s="1">
        <v>39</v>
      </c>
      <c r="C42" s="2"/>
      <c r="D42" s="13" t="s">
        <v>849</v>
      </c>
      <c r="E42" s="73" t="e">
        <f>VLOOKUP($E$1,Daten_Vergleichsliste!$A$2:$EV$108,A42,FALSE)</f>
        <v>#N/A</v>
      </c>
      <c r="F42" s="5"/>
      <c r="G42" s="78" t="e">
        <f>VLOOKUP($G$1,Daten_Vergleichsliste!$A$2:$EV$108,A42,FALSE)</f>
        <v>#N/A</v>
      </c>
      <c r="H42" s="5"/>
      <c r="I42" s="78" t="e">
        <f>VLOOKUP($I$1,Daten_Vergleichsliste!$A$2:$EV$108,A42,FALSE)</f>
        <v>#N/A</v>
      </c>
      <c r="J42" s="5"/>
      <c r="K42" s="78" t="e">
        <f>VLOOKUP($K$1,Daten_Vergleichsliste!$A$2:$EV$108,A42,FALSE)</f>
        <v>#N/A</v>
      </c>
      <c r="L42" s="5"/>
      <c r="M42" s="78" t="e">
        <f>VLOOKUP($M$1,Daten_Vergleichsliste!$A$2:$EV$108,A42,FALSE)</f>
        <v>#N/A</v>
      </c>
    </row>
    <row r="43" spans="1:13" s="1" customFormat="1" ht="15" x14ac:dyDescent="0.25">
      <c r="A43" s="1">
        <v>40</v>
      </c>
      <c r="C43" s="2"/>
      <c r="D43" s="10" t="s">
        <v>850</v>
      </c>
      <c r="E43" s="74" t="e">
        <f>VLOOKUP($E$1,Daten_Vergleichsliste!$A$2:$EV$108,A43,FALSE)</f>
        <v>#N/A</v>
      </c>
      <c r="F43" s="5"/>
      <c r="G43" s="79" t="e">
        <f>VLOOKUP($G$1,Daten_Vergleichsliste!$A$2:$EV$108,A43,FALSE)</f>
        <v>#N/A</v>
      </c>
      <c r="H43" s="5"/>
      <c r="I43" s="79" t="e">
        <f>VLOOKUP($I$1,Daten_Vergleichsliste!$A$2:$EV$108,A43,FALSE)</f>
        <v>#N/A</v>
      </c>
      <c r="J43" s="5"/>
      <c r="K43" s="79" t="e">
        <f>VLOOKUP($K$1,Daten_Vergleichsliste!$A$2:$EV$108,A43,FALSE)</f>
        <v>#N/A</v>
      </c>
      <c r="L43" s="5"/>
      <c r="M43" s="79" t="e">
        <f>VLOOKUP($M$1,Daten_Vergleichsliste!$A$2:$EV$108,A43,FALSE)</f>
        <v>#N/A</v>
      </c>
    </row>
    <row r="44" spans="1:13" s="1" customFormat="1" ht="15" x14ac:dyDescent="0.25">
      <c r="A44" s="1">
        <v>41</v>
      </c>
      <c r="C44" s="2"/>
      <c r="D44" s="10" t="s">
        <v>851</v>
      </c>
      <c r="E44" s="74" t="e">
        <f>VLOOKUP($E$1,Daten_Vergleichsliste!$A$2:$EV$108,A44,FALSE)</f>
        <v>#N/A</v>
      </c>
      <c r="F44" s="5"/>
      <c r="G44" s="79" t="e">
        <f>VLOOKUP($G$1,Daten_Vergleichsliste!$A$2:$EV$108,A44,FALSE)</f>
        <v>#N/A</v>
      </c>
      <c r="H44" s="5"/>
      <c r="I44" s="79" t="e">
        <f>VLOOKUP($I$1,Daten_Vergleichsliste!$A$2:$EV$108,A44,FALSE)</f>
        <v>#N/A</v>
      </c>
      <c r="J44" s="5"/>
      <c r="K44" s="79" t="e">
        <f>VLOOKUP($K$1,Daten_Vergleichsliste!$A$2:$EV$108,A44,FALSE)</f>
        <v>#N/A</v>
      </c>
      <c r="L44" s="5"/>
      <c r="M44" s="79" t="e">
        <f>VLOOKUP($M$1,Daten_Vergleichsliste!$A$2:$EV$108,A44,FALSE)</f>
        <v>#N/A</v>
      </c>
    </row>
    <row r="45" spans="1:13" s="1" customFormat="1" ht="15.75" thickBot="1" x14ac:dyDescent="0.3">
      <c r="A45" s="1">
        <v>42</v>
      </c>
      <c r="B45" s="1">
        <v>43</v>
      </c>
      <c r="C45" s="2"/>
      <c r="D45" s="12" t="s">
        <v>852</v>
      </c>
      <c r="E45" s="31" t="e">
        <f>CONCATENATE(
VLOOKUP($E$1,Daten_Vergleichsliste!$A$2:$EV$108,A45,FALSE),
IF(OR(ISBLANK(VLOOKUP($E$1,Daten_Vergleichsliste!$A$2:$EV$108,B45,FALSE)),VLOOKUP($E$1,Daten_Vergleichsliste!$A$2:$EV$108,B45,FALSE)=""),
VLOOKUP($E$1,Daten_Vergleichsliste!$A$2:$EV$108,B45,FALSE),
CONCATENATE(", ",VLOOKUP($E$1,Daten_Vergleichsliste!$A$2:$EV$108,B45,FALSE))))</f>
        <v>#N/A</v>
      </c>
      <c r="F45" s="5"/>
      <c r="G45" s="81" t="e">
        <f>CONCATENATE(
VLOOKUP($G$1,Daten_Vergleichsliste!$A$2:$EV$108,A45,FALSE),
IF(OR(ISBLANK(VLOOKUP($G$1,Daten_Vergleichsliste!$A$2:$EV$108,B45,FALSE)),VLOOKUP($G$1,Daten_Vergleichsliste!$A$2:$EV$108,B45,FALSE)=""),
VLOOKUP($G$1,Daten_Vergleichsliste!$A$2:$EV$108,B45,FALSE),
CONCATENATE(", ",VLOOKUP($G$1,Daten_Vergleichsliste!$A$2:$EV$108,B45,FALSE))))</f>
        <v>#N/A</v>
      </c>
      <c r="H45" s="5"/>
      <c r="I45" s="81" t="e">
        <f>CONCATENATE(
VLOOKUP($I$1,Daten_Vergleichsliste!$A$2:$EV$108,A45,FALSE),
IF(OR(ISBLANK(VLOOKUP($I$1,Daten_Vergleichsliste!$A$2:$EV$108,B45,FALSE)),VLOOKUP($I$1,Daten_Vergleichsliste!$A$2:$EV$108,B45,FALSE)=""),
VLOOKUP($I$1,Daten_Vergleichsliste!$A$2:$EV$108,B45,FALSE),
CONCATENATE(", ",VLOOKUP($I$1,Daten_Vergleichsliste!$A$2:$EV$108,B45,FALSE))))</f>
        <v>#N/A</v>
      </c>
      <c r="J45" s="5"/>
      <c r="K45" s="81" t="e">
        <f>CONCATENATE(
VLOOKUP($K$1,Daten_Vergleichsliste!$A$2:$EV$108,A45,FALSE),
IF(OR(ISBLANK(VLOOKUP($K$1,Daten_Vergleichsliste!$A$2:$EV$108,B45,FALSE)),VLOOKUP($K$1,Daten_Vergleichsliste!$A$2:$EV$108,B45,FALSE)=""),
VLOOKUP($K$1,Daten_Vergleichsliste!$A$2:$EV$108,B45,FALSE),
CONCATENATE(", ",VLOOKUP($K$1,Daten_Vergleichsliste!$A$2:$EV$108,B45,FALSE))))</f>
        <v>#N/A</v>
      </c>
      <c r="L45" s="5"/>
      <c r="M45" s="81" t="e">
        <f>CONCATENATE(
VLOOKUP($M$1,Daten_Vergleichsliste!$A$2:$EV$108,A45,FALSE),
IF(OR(ISBLANK(VLOOKUP($M$1,Daten_Vergleichsliste!$A$2:$EV$108,B45,FALSE)),VLOOKUP($M$1,Daten_Vergleichsliste!$A$2:$EV$108,B45,FALSE)=""),
VLOOKUP($M$1,Daten_Vergleichsliste!$A$2:$EV$108,B45,FALSE),
CONCATENATE(", ",VLOOKUP($M$1,Daten_Vergleichsliste!$A$2:$EV$108,B45,FALSE))))</f>
        <v>#N/A</v>
      </c>
    </row>
    <row r="46" spans="1:13" s="1" customFormat="1" ht="19.5" thickTop="1" thickBot="1" x14ac:dyDescent="0.3">
      <c r="C46" s="2"/>
      <c r="D46" s="71" t="s">
        <v>853</v>
      </c>
      <c r="E46" s="104"/>
      <c r="F46" s="70"/>
      <c r="G46" s="105"/>
      <c r="H46" s="70"/>
      <c r="I46" s="105"/>
      <c r="J46" s="70"/>
      <c r="K46" s="105"/>
      <c r="L46" s="70"/>
      <c r="M46" s="105"/>
    </row>
    <row r="47" spans="1:13" s="1" customFormat="1" ht="15.75" thickTop="1" x14ac:dyDescent="0.25">
      <c r="A47" s="1">
        <v>59</v>
      </c>
      <c r="C47" s="2"/>
      <c r="D47" s="13" t="s">
        <v>766</v>
      </c>
      <c r="E47" s="73" t="e">
        <f>VLOOKUP($E$1,Daten_Vergleichsliste!$A$2:$EV$108,A47,FALSE)</f>
        <v>#N/A</v>
      </c>
      <c r="F47" s="5"/>
      <c r="G47" s="78" t="e">
        <f>VLOOKUP($G$1,Daten_Vergleichsliste!$A$2:$EV$108,A47,FALSE)</f>
        <v>#N/A</v>
      </c>
      <c r="H47" s="5"/>
      <c r="I47" s="78" t="e">
        <f>VLOOKUP($I$1,Daten_Vergleichsliste!$A$2:$EV$108,A47,FALSE)</f>
        <v>#N/A</v>
      </c>
      <c r="J47" s="5"/>
      <c r="K47" s="78" t="e">
        <f>VLOOKUP($K$1,Daten_Vergleichsliste!$A$2:$EV$108,A47,FALSE)</f>
        <v>#N/A</v>
      </c>
      <c r="L47" s="5"/>
      <c r="M47" s="78" t="e">
        <f>VLOOKUP($M$1,Daten_Vergleichsliste!$A$2:$EV$108,A47,FALSE)</f>
        <v>#N/A</v>
      </c>
    </row>
    <row r="48" spans="1:13" s="1" customFormat="1" ht="15.75" thickBot="1" x14ac:dyDescent="0.3">
      <c r="A48" s="1">
        <v>60</v>
      </c>
      <c r="C48" s="2"/>
      <c r="D48" s="12" t="s">
        <v>767</v>
      </c>
      <c r="E48" s="31" t="e">
        <f>VLOOKUP($E$1,Daten_Vergleichsliste!$A$2:$EV$108,A48,FALSE)</f>
        <v>#N/A</v>
      </c>
      <c r="F48" s="5"/>
      <c r="G48" s="81" t="e">
        <f>VLOOKUP($G$1,Daten_Vergleichsliste!$A$2:$EV$108,A48,FALSE)</f>
        <v>#N/A</v>
      </c>
      <c r="H48" s="5"/>
      <c r="I48" s="81" t="e">
        <f>VLOOKUP($I$1,Daten_Vergleichsliste!$A$2:$EV$108,A48,FALSE)</f>
        <v>#N/A</v>
      </c>
      <c r="J48" s="5"/>
      <c r="K48" s="81" t="e">
        <f>VLOOKUP($K$1,Daten_Vergleichsliste!$A$2:$EV$108,A48,FALSE)</f>
        <v>#N/A</v>
      </c>
      <c r="L48" s="5"/>
      <c r="M48" s="81" t="e">
        <f>VLOOKUP($M$1,Daten_Vergleichsliste!$A$2:$EV$108,A48,FALSE)</f>
        <v>#N/A</v>
      </c>
    </row>
    <row r="49" spans="1:13" s="1" customFormat="1" ht="19.5" thickTop="1" thickBot="1" x14ac:dyDescent="0.3">
      <c r="C49" s="2"/>
      <c r="D49" s="71" t="s">
        <v>854</v>
      </c>
      <c r="E49" s="104"/>
      <c r="F49" s="70"/>
      <c r="G49" s="105"/>
      <c r="H49" s="70"/>
      <c r="I49" s="105"/>
      <c r="J49" s="70"/>
      <c r="K49" s="105"/>
      <c r="L49" s="70"/>
      <c r="M49" s="105"/>
    </row>
    <row r="50" spans="1:13" s="1" customFormat="1" ht="15.75" thickTop="1" x14ac:dyDescent="0.25">
      <c r="A50" s="1">
        <v>62</v>
      </c>
      <c r="C50" s="2"/>
      <c r="D50" s="13" t="s">
        <v>769</v>
      </c>
      <c r="E50" s="73" t="e">
        <f>VLOOKUP($E$1,Daten_Vergleichsliste!$A$2:$EV$108,A50,FALSE)</f>
        <v>#N/A</v>
      </c>
      <c r="F50" s="5"/>
      <c r="G50" s="78" t="e">
        <f>VLOOKUP($G$1,Daten_Vergleichsliste!$A$2:$EV$108,A50,FALSE)</f>
        <v>#N/A</v>
      </c>
      <c r="H50" s="5"/>
      <c r="I50" s="78" t="e">
        <f>VLOOKUP($I$1,Daten_Vergleichsliste!$A$2:$EV$108,A50,FALSE)</f>
        <v>#N/A</v>
      </c>
      <c r="J50" s="5"/>
      <c r="K50" s="78" t="e">
        <f>VLOOKUP($K$1,Daten_Vergleichsliste!$A$2:$EV$108,A50,FALSE)</f>
        <v>#N/A</v>
      </c>
      <c r="L50" s="5"/>
      <c r="M50" s="78" t="e">
        <f>VLOOKUP($M$1,Daten_Vergleichsliste!$A$2:$EV$108,A50,FALSE)</f>
        <v>#N/A</v>
      </c>
    </row>
    <row r="51" spans="1:13" s="1" customFormat="1" ht="30.75" thickBot="1" x14ac:dyDescent="0.3">
      <c r="A51" s="1">
        <v>63</v>
      </c>
      <c r="C51" s="2"/>
      <c r="D51" s="12" t="s">
        <v>770</v>
      </c>
      <c r="E51" s="31" t="e">
        <f>VLOOKUP($E$1,Daten_Vergleichsliste!$A$2:$EV$108,A51,FALSE)</f>
        <v>#N/A</v>
      </c>
      <c r="F51" s="5"/>
      <c r="G51" s="81" t="e">
        <f>VLOOKUP($G$1,Daten_Vergleichsliste!$A$2:$EV$108,A51,FALSE)</f>
        <v>#N/A</v>
      </c>
      <c r="H51" s="5"/>
      <c r="I51" s="81" t="e">
        <f>VLOOKUP($I$1,Daten_Vergleichsliste!$A$2:$EV$108,A51,FALSE)</f>
        <v>#N/A</v>
      </c>
      <c r="J51" s="5"/>
      <c r="K51" s="81" t="e">
        <f>VLOOKUP($K$1,Daten_Vergleichsliste!$A$2:$EV$108,A51,FALSE)</f>
        <v>#N/A</v>
      </c>
      <c r="L51" s="5"/>
      <c r="M51" s="81" t="e">
        <f>VLOOKUP($M$1,Daten_Vergleichsliste!$A$2:$EV$108,A51,FALSE)</f>
        <v>#N/A</v>
      </c>
    </row>
    <row r="52" spans="1:13" s="1" customFormat="1" ht="19.5" thickTop="1" thickBot="1" x14ac:dyDescent="0.3">
      <c r="C52" s="2"/>
      <c r="D52" s="71" t="s">
        <v>855</v>
      </c>
      <c r="E52" s="104"/>
      <c r="F52" s="70"/>
      <c r="G52" s="105"/>
      <c r="H52" s="70"/>
      <c r="I52" s="105"/>
      <c r="J52" s="70"/>
      <c r="K52" s="105"/>
      <c r="L52" s="70"/>
      <c r="M52" s="105"/>
    </row>
    <row r="53" spans="1:13" s="1" customFormat="1" ht="30.75" thickTop="1" x14ac:dyDescent="0.25">
      <c r="A53" s="1">
        <v>61</v>
      </c>
      <c r="C53" s="2"/>
      <c r="D53" s="13" t="s">
        <v>768</v>
      </c>
      <c r="E53" s="73" t="e">
        <f>VLOOKUP($E$1,Daten_Vergleichsliste!$A$2:$EV$108,A53,FALSE)</f>
        <v>#N/A</v>
      </c>
      <c r="F53" s="5"/>
      <c r="G53" s="78" t="e">
        <f>VLOOKUP($G$1,Daten_Vergleichsliste!$A$2:$EV$108,A53,FALSE)</f>
        <v>#N/A</v>
      </c>
      <c r="H53" s="5"/>
      <c r="I53" s="78" t="e">
        <f>VLOOKUP($I$1,Daten_Vergleichsliste!$A$2:$EV$108,A53,FALSE)</f>
        <v>#N/A</v>
      </c>
      <c r="J53" s="5"/>
      <c r="K53" s="78" t="e">
        <f>VLOOKUP($K$1,Daten_Vergleichsliste!$A$2:$EV$108,A53,FALSE)</f>
        <v>#N/A</v>
      </c>
      <c r="L53" s="5"/>
      <c r="M53" s="78" t="e">
        <f>VLOOKUP($M$1,Daten_Vergleichsliste!$A$2:$EV$108,A53,FALSE)</f>
        <v>#N/A</v>
      </c>
    </row>
    <row r="54" spans="1:13" s="1" customFormat="1" ht="28.5" x14ac:dyDescent="0.2">
      <c r="A54" s="1">
        <v>28</v>
      </c>
      <c r="C54" s="2"/>
      <c r="D54" s="15" t="s">
        <v>856</v>
      </c>
      <c r="E54" s="94" t="e">
        <f>VLOOKUP($E$1,Daten_Vergleichsliste!$A$2:$EV$108,A54,FALSE)</f>
        <v>#N/A</v>
      </c>
      <c r="F54" s="5"/>
      <c r="G54" s="95" t="e">
        <f>VLOOKUP($G$1,Daten_Vergleichsliste!$A$2:$EV$108,A54,FALSE)</f>
        <v>#N/A</v>
      </c>
      <c r="H54" s="5"/>
      <c r="I54" s="95" t="e">
        <f>VLOOKUP($I$1,Daten_Vergleichsliste!$A$2:$EV$108,A54,FALSE)</f>
        <v>#N/A</v>
      </c>
      <c r="J54" s="5"/>
      <c r="K54" s="95" t="e">
        <f>VLOOKUP($K$1,Daten_Vergleichsliste!$A$2:$EV$108,A54,FALSE)</f>
        <v>#N/A</v>
      </c>
      <c r="L54" s="5"/>
      <c r="M54" s="95" t="e">
        <f>VLOOKUP($M$1,Daten_Vergleichsliste!$A$2:$EV$108,A54,FALSE)</f>
        <v>#N/A</v>
      </c>
    </row>
    <row r="55" spans="1:13" s="1" customFormat="1" ht="28.5" x14ac:dyDescent="0.2">
      <c r="A55" s="1">
        <v>29</v>
      </c>
      <c r="C55" s="2"/>
      <c r="D55" s="15" t="s">
        <v>857</v>
      </c>
      <c r="E55" s="94" t="e">
        <f>VLOOKUP($E$1,Daten_Vergleichsliste!$A$2:$EV$108,A55,FALSE)</f>
        <v>#N/A</v>
      </c>
      <c r="F55" s="5"/>
      <c r="G55" s="95" t="e">
        <f>VLOOKUP($G$1,Daten_Vergleichsliste!$A$2:$EV$108,A55,FALSE)</f>
        <v>#N/A</v>
      </c>
      <c r="H55" s="5"/>
      <c r="I55" s="95" t="e">
        <f>VLOOKUP($I$1,Daten_Vergleichsliste!$A$2:$EV$108,A55,FALSE)</f>
        <v>#N/A</v>
      </c>
      <c r="J55" s="5"/>
      <c r="K55" s="95" t="e">
        <f>VLOOKUP($K$1,Daten_Vergleichsliste!$A$2:$EV$108,A55,FALSE)</f>
        <v>#N/A</v>
      </c>
      <c r="L55" s="5"/>
      <c r="M55" s="95" t="e">
        <f>VLOOKUP($M$1,Daten_Vergleichsliste!$A$2:$EV$108,A55,FALSE)</f>
        <v>#N/A</v>
      </c>
    </row>
    <row r="56" spans="1:13" s="1" customFormat="1" x14ac:dyDescent="0.2">
      <c r="A56" s="1">
        <v>30</v>
      </c>
      <c r="C56" s="2"/>
      <c r="D56" s="15" t="s">
        <v>858</v>
      </c>
      <c r="E56" s="94" t="e">
        <f>VLOOKUP($E$1,Daten_Vergleichsliste!$A$2:$EV$108,A56,FALSE)</f>
        <v>#N/A</v>
      </c>
      <c r="F56" s="5"/>
      <c r="G56" s="95" t="e">
        <f>VLOOKUP($G$1,Daten_Vergleichsliste!$A$2:$EV$108,A56,FALSE)</f>
        <v>#N/A</v>
      </c>
      <c r="H56" s="5"/>
      <c r="I56" s="95" t="e">
        <f>VLOOKUP($I$1,Daten_Vergleichsliste!$A$2:$EV$108,A56,FALSE)</f>
        <v>#N/A</v>
      </c>
      <c r="J56" s="5"/>
      <c r="K56" s="95" t="e">
        <f>VLOOKUP($K$1,Daten_Vergleichsliste!$A$2:$EV$108,A56,FALSE)</f>
        <v>#N/A</v>
      </c>
      <c r="L56" s="5"/>
      <c r="M56" s="95" t="e">
        <f>VLOOKUP($M$1,Daten_Vergleichsliste!$A$2:$EV$108,A56,FALSE)</f>
        <v>#N/A</v>
      </c>
    </row>
    <row r="57" spans="1:13" s="1" customFormat="1" ht="28.5" x14ac:dyDescent="0.2">
      <c r="A57" s="1">
        <v>31</v>
      </c>
      <c r="C57" s="2"/>
      <c r="D57" s="15" t="s">
        <v>859</v>
      </c>
      <c r="E57" s="94" t="e">
        <f>VLOOKUP($E$1,Daten_Vergleichsliste!$A$2:$EV$108,A57,FALSE)</f>
        <v>#N/A</v>
      </c>
      <c r="F57" s="5"/>
      <c r="G57" s="95" t="e">
        <f>VLOOKUP($G$1,Daten_Vergleichsliste!$A$2:$EV$108,A57,FALSE)</f>
        <v>#N/A</v>
      </c>
      <c r="H57" s="5"/>
      <c r="I57" s="95" t="e">
        <f>VLOOKUP($I$1,Daten_Vergleichsliste!$A$2:$EV$108,A57,FALSE)</f>
        <v>#N/A</v>
      </c>
      <c r="J57" s="5"/>
      <c r="K57" s="95" t="e">
        <f>VLOOKUP($K$1,Daten_Vergleichsliste!$A$2:$EV$108,A57,FALSE)</f>
        <v>#N/A</v>
      </c>
      <c r="L57" s="5"/>
      <c r="M57" s="95" t="e">
        <f>VLOOKUP($M$1,Daten_Vergleichsliste!$A$2:$EV$108,A57,FALSE)</f>
        <v>#N/A</v>
      </c>
    </row>
    <row r="58" spans="1:13" s="1" customFormat="1" ht="29.25" thickBot="1" x14ac:dyDescent="0.25">
      <c r="A58" s="1">
        <v>32</v>
      </c>
      <c r="B58" s="1">
        <v>33</v>
      </c>
      <c r="C58" s="2"/>
      <c r="D58" s="16" t="s">
        <v>860</v>
      </c>
      <c r="E58" s="92" t="e">
        <f>CONCATENATE(
VLOOKUP($E$1,Daten_Vergleichsliste!$A$2:$EV$108,A58,FALSE),
IF(OR(ISBLANK(VLOOKUP($E$1,Daten_Vergleichsliste!$A$2:$EV$108,B58,FALSE)),VLOOKUP($E$1,Daten_Vergleichsliste!$A$2:$EV$108,B58,FALSE)=""),
VLOOKUP($E$1,Daten_Vergleichsliste!$A$2:$EV$108,B58,FALSE),
CONCATENATE(", ",VLOOKUP($E$1,Daten_Vergleichsliste!$A$2:$EV$108,B58,FALSE))))</f>
        <v>#N/A</v>
      </c>
      <c r="F58" s="5"/>
      <c r="G58" s="93" t="e">
        <f>CONCATENATE(
VLOOKUP($G$1,Daten_Vergleichsliste!$A$2:$EV$108,A58,FALSE),
IF(OR(ISBLANK(VLOOKUP($G$1,Daten_Vergleichsliste!$A$2:$EV$108,B58,FALSE)),VLOOKUP($G$1,Daten_Vergleichsliste!$A$2:$EV$108,B58,FALSE)=""),
VLOOKUP($G$1,Daten_Vergleichsliste!$A$2:$EV$108,B58,FALSE),
CONCATENATE(", ",VLOOKUP($G$1,Daten_Vergleichsliste!$A$2:$EV$108,B58,FALSE))))</f>
        <v>#N/A</v>
      </c>
      <c r="H58" s="5"/>
      <c r="I58" s="93" t="e">
        <f>CONCATENATE(
VLOOKUP($I$1,Daten_Vergleichsliste!$A$2:$EV$108,A58,FALSE),
IF(OR(ISBLANK(VLOOKUP($I$1,Daten_Vergleichsliste!$A$2:$EV$108,B58,FALSE)),VLOOKUP($I$1,Daten_Vergleichsliste!$A$2:$EV$108,B58,FALSE)=""),
VLOOKUP($I$1,Daten_Vergleichsliste!$A$2:$EV$108,B58,FALSE),
CONCATENATE(", ",VLOOKUP($I$1,Daten_Vergleichsliste!$A$2:$EV$108,B58,FALSE))))</f>
        <v>#N/A</v>
      </c>
      <c r="J58" s="5"/>
      <c r="K58" s="93" t="e">
        <f>CONCATENATE(
VLOOKUP($K$1,Daten_Vergleichsliste!$A$2:$EV$108,A58,FALSE),
IF(OR(ISBLANK(VLOOKUP($K$1,Daten_Vergleichsliste!$A$2:$EV$108,B58,FALSE)),VLOOKUP($K$1,Daten_Vergleichsliste!$A$2:$EV$108,B58,FALSE)=""),
VLOOKUP($K$1,Daten_Vergleichsliste!$A$2:$EV$108,B58,FALSE),
CONCATENATE(", ",VLOOKUP($K$1,Daten_Vergleichsliste!$A$2:$EV$108,B58,FALSE))))</f>
        <v>#N/A</v>
      </c>
      <c r="L58" s="5"/>
      <c r="M58" s="93" t="e">
        <f>CONCATENATE(
VLOOKUP($M$1,Daten_Vergleichsliste!$A$2:$EV$108,A58,FALSE),
IF(OR(ISBLANK(VLOOKUP($M$1,Daten_Vergleichsliste!$A$2:$EV$108,B58,FALSE)),VLOOKUP($M$1,Daten_Vergleichsliste!$A$2:$EV$108,B58,FALSE)=""),
VLOOKUP($M$1,Daten_Vergleichsliste!$A$2:$EV$108,B58,FALSE),
CONCATENATE(", ",VLOOKUP($M$1,Daten_Vergleichsliste!$A$2:$EV$108,B58,FALSE))))</f>
        <v>#N/A</v>
      </c>
    </row>
    <row r="59" spans="1:13" s="1" customFormat="1" ht="19.5" thickTop="1" thickBot="1" x14ac:dyDescent="0.3">
      <c r="C59" s="2"/>
      <c r="D59" s="71" t="s">
        <v>861</v>
      </c>
      <c r="E59" s="104"/>
      <c r="F59" s="70"/>
      <c r="G59" s="105"/>
      <c r="H59" s="70"/>
      <c r="I59" s="105"/>
      <c r="J59" s="70"/>
      <c r="K59" s="105"/>
      <c r="L59" s="70"/>
      <c r="M59" s="105"/>
    </row>
    <row r="60" spans="1:13" s="1" customFormat="1" ht="16.5" thickTop="1" thickBot="1" x14ac:dyDescent="0.3">
      <c r="A60" s="1">
        <v>68</v>
      </c>
      <c r="B60" s="1">
        <v>69</v>
      </c>
      <c r="C60" s="2"/>
      <c r="D60" s="87"/>
      <c r="E60" s="88" t="e">
        <f>CONCATENATE(
VLOOKUP($E$1,Daten_Vergleichsliste!$A$2:$EV$108,A60,FALSE),
IF(OR(ISBLANK(VLOOKUP($E$1,Daten_Vergleichsliste!$A$2:$EV$108,B60,FALSE)),VLOOKUP($E$1,Daten_Vergleichsliste!$A$2:$EV$108,B60,FALSE)=""),
VLOOKUP($E$1,Daten_Vergleichsliste!$A$2:$EV$108,B60,FALSE),
CONCATENATE(", ",VLOOKUP($E$1,Daten_Vergleichsliste!$A$2:$EV$108,B60,FALSE))))</f>
        <v>#N/A</v>
      </c>
      <c r="F60" s="5"/>
      <c r="G60" s="89" t="e">
        <f>CONCATENATE(
VLOOKUP($G$1,Daten_Vergleichsliste!$A$2:$EV$108,A60,FALSE),
IF(OR(ISBLANK(VLOOKUP($G$1,Daten_Vergleichsliste!$A$2:$EV$108,B60,FALSE)),VLOOKUP($G$1,Daten_Vergleichsliste!$A$2:$EV$108,B60,FALSE)=""),
VLOOKUP($G$1,Daten_Vergleichsliste!$A$2:$EV$108,B60,FALSE),
CONCATENATE(", ",VLOOKUP($G$1,Daten_Vergleichsliste!$A$2:$EV$108,B60,FALSE))))</f>
        <v>#N/A</v>
      </c>
      <c r="H60" s="5"/>
      <c r="I60" s="89" t="e">
        <f>CONCATENATE(
VLOOKUP($I$1,Daten_Vergleichsliste!$A$2:$EV$108,A60,FALSE),
IF(OR(ISBLANK(VLOOKUP($I$1,Daten_Vergleichsliste!$A$2:$EV$108,B60,FALSE)),VLOOKUP($I$1,Daten_Vergleichsliste!$A$2:$EV$108,B60,FALSE)=""),
VLOOKUP($I$1,Daten_Vergleichsliste!$A$2:$EV$108,B60,FALSE),
CONCATENATE(", ",VLOOKUP($I$1,Daten_Vergleichsliste!$A$2:$EV$108,B60,FALSE))))</f>
        <v>#N/A</v>
      </c>
      <c r="J60" s="5"/>
      <c r="K60" s="89" t="e">
        <f>CONCATENATE(
VLOOKUP($K$1,Daten_Vergleichsliste!$A$2:$EV$108,A60,FALSE),
IF(OR(ISBLANK(VLOOKUP($K$1,Daten_Vergleichsliste!$A$2:$EV$108,B60,FALSE)),VLOOKUP($K$1,Daten_Vergleichsliste!$A$2:$EV$108,B60,FALSE)=""),
VLOOKUP($K$1,Daten_Vergleichsliste!$A$2:$EV$108,B60,FALSE),
CONCATENATE(", ",VLOOKUP($K$1,Daten_Vergleichsliste!$A$2:$EV$108,B60,FALSE))))</f>
        <v>#N/A</v>
      </c>
      <c r="L60" s="5"/>
      <c r="M60" s="89" t="e">
        <f>CONCATENATE(
VLOOKUP($M$1,Daten_Vergleichsliste!$A$2:$EV$108,A60,FALSE),
IF(OR(ISBLANK(VLOOKUP($M$1,Daten_Vergleichsliste!$A$2:$EV$108,B60,FALSE)),VLOOKUP($M$1,Daten_Vergleichsliste!$A$2:$EV$108,B60,FALSE)=""),
VLOOKUP($M$1,Daten_Vergleichsliste!$A$2:$EV$108,B60,FALSE),
CONCATENATE(", ",VLOOKUP($M$1,Daten_Vergleichsliste!$A$2:$EV$108,B60,FALSE))))</f>
        <v>#N/A</v>
      </c>
    </row>
    <row r="61" spans="1:13" s="1" customFormat="1" ht="15.75" thickTop="1" thickBot="1" x14ac:dyDescent="0.25">
      <c r="C61" s="2"/>
      <c r="D61" s="23"/>
      <c r="E61" s="76"/>
      <c r="F61" s="5"/>
      <c r="G61" s="76"/>
      <c r="H61" s="5"/>
      <c r="I61" s="76"/>
      <c r="J61" s="5"/>
      <c r="K61" s="76"/>
      <c r="L61" s="5"/>
      <c r="M61" s="76"/>
    </row>
    <row r="62" spans="1:13" s="1" customFormat="1" ht="21" thickTop="1" x14ac:dyDescent="0.3">
      <c r="C62" s="2"/>
      <c r="D62" s="103" t="s">
        <v>862</v>
      </c>
      <c r="E62" s="100"/>
      <c r="F62" s="68"/>
      <c r="G62" s="102"/>
      <c r="H62" s="68"/>
      <c r="I62" s="102"/>
      <c r="J62" s="68"/>
      <c r="K62" s="102"/>
      <c r="L62" s="68"/>
      <c r="M62" s="102"/>
    </row>
    <row r="63" spans="1:13" s="1" customFormat="1" ht="18.75" thickBot="1" x14ac:dyDescent="0.3">
      <c r="C63" s="2"/>
      <c r="D63" s="71" t="s">
        <v>863</v>
      </c>
      <c r="E63" s="104"/>
      <c r="F63" s="70"/>
      <c r="G63" s="105"/>
      <c r="H63" s="70"/>
      <c r="I63" s="105"/>
      <c r="J63" s="70"/>
      <c r="K63" s="105"/>
      <c r="L63" s="70"/>
      <c r="M63" s="105"/>
    </row>
    <row r="64" spans="1:13" s="1" customFormat="1" ht="45.75" thickTop="1" x14ac:dyDescent="0.25">
      <c r="A64" s="1">
        <v>64</v>
      </c>
      <c r="C64" s="2"/>
      <c r="D64" s="13" t="s">
        <v>771</v>
      </c>
      <c r="E64" s="73" t="e">
        <f>VLOOKUP($E$1,Daten_Vergleichsliste!$A$2:$EV$108,A64,FALSE)</f>
        <v>#N/A</v>
      </c>
      <c r="F64" s="57"/>
      <c r="G64" s="78" t="e">
        <f>VLOOKUP($G$1,Daten_Vergleichsliste!$A$2:$EV$108,A64,FALSE)</f>
        <v>#N/A</v>
      </c>
      <c r="H64" s="57"/>
      <c r="I64" s="78" t="e">
        <f>VLOOKUP($I$1,Daten_Vergleichsliste!$A$2:$EV$108,A64,FALSE)</f>
        <v>#N/A</v>
      </c>
      <c r="J64" s="57"/>
      <c r="K64" s="78" t="e">
        <f>VLOOKUP($K$1,Daten_Vergleichsliste!$A$2:$EV$108,A64,FALSE)</f>
        <v>#N/A</v>
      </c>
      <c r="L64" s="57"/>
      <c r="M64" s="78" t="e">
        <f>VLOOKUP($M$1,Daten_Vergleichsliste!$A$2:$EV$108,A64,FALSE)</f>
        <v>#N/A</v>
      </c>
    </row>
    <row r="65" spans="1:13" s="1" customFormat="1" ht="15.75" thickBot="1" x14ac:dyDescent="0.3">
      <c r="A65" s="1">
        <v>65</v>
      </c>
      <c r="C65" s="2"/>
      <c r="D65" s="12" t="s">
        <v>4</v>
      </c>
      <c r="E65" s="31" t="e">
        <f>VLOOKUP($E$1,Daten_Vergleichsliste!$A$2:$EV$108,A65,FALSE)</f>
        <v>#N/A</v>
      </c>
      <c r="F65" s="5"/>
      <c r="G65" s="81" t="e">
        <f>VLOOKUP($G$1,Daten_Vergleichsliste!$A$2:$EV$108,A65,FALSE)</f>
        <v>#N/A</v>
      </c>
      <c r="H65" s="5"/>
      <c r="I65" s="81" t="e">
        <f>VLOOKUP($I$1,Daten_Vergleichsliste!$A$2:$EV$108,A65,FALSE)</f>
        <v>#N/A</v>
      </c>
      <c r="J65" s="5"/>
      <c r="K65" s="81" t="e">
        <f>VLOOKUP($K$1,Daten_Vergleichsliste!$A$2:$EV$108,A65,FALSE)</f>
        <v>#N/A</v>
      </c>
      <c r="L65" s="5"/>
      <c r="M65" s="81" t="e">
        <f>VLOOKUP($M$1,Daten_Vergleichsliste!$A$2:$EV$108,A65,FALSE)</f>
        <v>#N/A</v>
      </c>
    </row>
    <row r="66" spans="1:13" s="1" customFormat="1" ht="19.5" thickTop="1" thickBot="1" x14ac:dyDescent="0.3">
      <c r="C66" s="2"/>
      <c r="D66" s="71" t="s">
        <v>864</v>
      </c>
      <c r="E66" s="104"/>
      <c r="F66" s="70"/>
      <c r="G66" s="105"/>
      <c r="H66" s="70"/>
      <c r="I66" s="105"/>
      <c r="J66" s="70"/>
      <c r="K66" s="105"/>
      <c r="L66" s="70"/>
      <c r="M66" s="105"/>
    </row>
    <row r="67" spans="1:13" s="1" customFormat="1" ht="15.75" thickTop="1" x14ac:dyDescent="0.25">
      <c r="A67" s="1">
        <v>48</v>
      </c>
      <c r="C67" s="2"/>
      <c r="D67" s="13" t="s">
        <v>761</v>
      </c>
      <c r="E67" s="73" t="e">
        <f>VLOOKUP($E$1,Daten_Vergleichsliste!$A$2:$EV$108,A67,FALSE)</f>
        <v>#N/A</v>
      </c>
      <c r="F67" s="5"/>
      <c r="G67" s="78" t="e">
        <f>VLOOKUP($G$1,Daten_Vergleichsliste!$A$2:$EV$108,A67,FALSE)</f>
        <v>#N/A</v>
      </c>
      <c r="H67" s="5"/>
      <c r="I67" s="78" t="e">
        <f>VLOOKUP($I$1,Daten_Vergleichsliste!$A$2:$EV$108,A67,FALSE)</f>
        <v>#N/A</v>
      </c>
      <c r="J67" s="5"/>
      <c r="K67" s="78" t="e">
        <f>VLOOKUP($K$1,Daten_Vergleichsliste!$A$2:$EV$108,A67,FALSE)</f>
        <v>#N/A</v>
      </c>
      <c r="L67" s="5"/>
      <c r="M67" s="78" t="e">
        <f>VLOOKUP($M$1,Daten_Vergleichsliste!$A$2:$EV$108,A67,FALSE)</f>
        <v>#N/A</v>
      </c>
    </row>
    <row r="68" spans="1:13" s="1" customFormat="1" ht="15" x14ac:dyDescent="0.25">
      <c r="A68" s="1">
        <v>49</v>
      </c>
      <c r="C68" s="2"/>
      <c r="D68" s="10" t="s">
        <v>762</v>
      </c>
      <c r="E68" s="74" t="e">
        <f>VLOOKUP($E$1,Daten_Vergleichsliste!$A$2:$EV$108,A68,FALSE)</f>
        <v>#N/A</v>
      </c>
      <c r="F68" s="5"/>
      <c r="G68" s="79" t="e">
        <f>VLOOKUP($G$1,Daten_Vergleichsliste!$A$2:$EV$108,A68,FALSE)</f>
        <v>#N/A</v>
      </c>
      <c r="H68" s="5"/>
      <c r="I68" s="79" t="e">
        <f>VLOOKUP($I$1,Daten_Vergleichsliste!$A$2:$EV$108,A68,FALSE)</f>
        <v>#N/A</v>
      </c>
      <c r="J68" s="5"/>
      <c r="K68" s="79" t="e">
        <f>VLOOKUP($K$1,Daten_Vergleichsliste!$A$2:$EV$108,A68,FALSE)</f>
        <v>#N/A</v>
      </c>
      <c r="L68" s="5"/>
      <c r="M68" s="79" t="e">
        <f>VLOOKUP($M$1,Daten_Vergleichsliste!$A$2:$EV$108,A68,FALSE)</f>
        <v>#N/A</v>
      </c>
    </row>
    <row r="69" spans="1:13" s="1" customFormat="1" ht="15.75" thickBot="1" x14ac:dyDescent="0.3">
      <c r="A69" s="1">
        <v>50</v>
      </c>
      <c r="C69" s="2"/>
      <c r="D69" s="12" t="s">
        <v>763</v>
      </c>
      <c r="E69" s="31" t="e">
        <f>VLOOKUP($E$1,Daten_Vergleichsliste!$A$2:$EV$108,A69,FALSE)</f>
        <v>#N/A</v>
      </c>
      <c r="F69" s="5"/>
      <c r="G69" s="81" t="e">
        <f>VLOOKUP($G$1,Daten_Vergleichsliste!$A$2:$EV$108,A69,FALSE)</f>
        <v>#N/A</v>
      </c>
      <c r="H69" s="5"/>
      <c r="I69" s="81" t="e">
        <f>VLOOKUP($I$1,Daten_Vergleichsliste!$A$2:$EV$108,A69,FALSE)</f>
        <v>#N/A</v>
      </c>
      <c r="J69" s="5"/>
      <c r="K69" s="81" t="e">
        <f>VLOOKUP($K$1,Daten_Vergleichsliste!$A$2:$EV$108,A69,FALSE)</f>
        <v>#N/A</v>
      </c>
      <c r="L69" s="5"/>
      <c r="M69" s="81" t="e">
        <f>VLOOKUP($M$1,Daten_Vergleichsliste!$A$2:$EV$108,A69,FALSE)</f>
        <v>#N/A</v>
      </c>
    </row>
    <row r="70" spans="1:13" s="1" customFormat="1" ht="15.75" thickTop="1" thickBot="1" x14ac:dyDescent="0.25">
      <c r="C70" s="2"/>
      <c r="D70" s="23"/>
      <c r="E70" s="76"/>
      <c r="F70" s="5"/>
      <c r="G70" s="76"/>
      <c r="H70" s="5"/>
      <c r="I70" s="76"/>
      <c r="J70" s="5"/>
      <c r="K70" s="76"/>
      <c r="L70" s="5"/>
      <c r="M70" s="76"/>
    </row>
    <row r="71" spans="1:13" s="1" customFormat="1" ht="21.75" thickTop="1" thickBot="1" x14ac:dyDescent="0.35">
      <c r="C71" s="2"/>
      <c r="D71" s="103" t="s">
        <v>865</v>
      </c>
      <c r="E71" s="100"/>
      <c r="F71" s="68"/>
      <c r="G71" s="102"/>
      <c r="H71" s="68"/>
      <c r="I71" s="102"/>
      <c r="J71" s="68"/>
      <c r="K71" s="102"/>
      <c r="L71" s="68"/>
      <c r="M71" s="102"/>
    </row>
    <row r="72" spans="1:13" s="1" customFormat="1" ht="30.75" thickTop="1" x14ac:dyDescent="0.25">
      <c r="A72" s="1">
        <v>12</v>
      </c>
      <c r="C72" s="2"/>
      <c r="D72" s="13" t="s">
        <v>866</v>
      </c>
      <c r="E72" s="73" t="e">
        <f>VLOOKUP($E$1,Daten_Vergleichsliste!$A$2:$EV$108,A72,FALSE)</f>
        <v>#N/A</v>
      </c>
      <c r="F72" s="5"/>
      <c r="G72" s="78" t="e">
        <f>VLOOKUP($G$1,Daten_Vergleichsliste!$A$2:$EV$108,A72,FALSE)</f>
        <v>#N/A</v>
      </c>
      <c r="H72" s="5"/>
      <c r="I72" s="78" t="e">
        <f>VLOOKUP($I$1,Daten_Vergleichsliste!$A$2:$EV$108,A72,FALSE)</f>
        <v>#N/A</v>
      </c>
      <c r="J72" s="5"/>
      <c r="K72" s="78" t="e">
        <f>VLOOKUP($K$1,Daten_Vergleichsliste!$A$2:$EV$108,A72,FALSE)</f>
        <v>#N/A</v>
      </c>
      <c r="L72" s="5"/>
      <c r="M72" s="78" t="e">
        <f>VLOOKUP($M$1,Daten_Vergleichsliste!$A$2:$EV$108,A72,FALSE)</f>
        <v>#N/A</v>
      </c>
    </row>
    <row r="73" spans="1:13" s="1" customFormat="1" ht="30" x14ac:dyDescent="0.25">
      <c r="A73" s="1">
        <v>94</v>
      </c>
      <c r="C73" s="2"/>
      <c r="D73" s="10" t="s">
        <v>867</v>
      </c>
      <c r="E73" s="74" t="e">
        <f>VLOOKUP($E$1,Daten_Vergleichsliste!$A$2:$EV$108,A73,FALSE)</f>
        <v>#N/A</v>
      </c>
      <c r="F73" s="5"/>
      <c r="G73" s="79" t="e">
        <f>VLOOKUP($G$1,Daten_Vergleichsliste!$A$2:$EV$108,A73,FALSE)</f>
        <v>#N/A</v>
      </c>
      <c r="H73" s="5"/>
      <c r="I73" s="79" t="e">
        <f>VLOOKUP($I$1,Daten_Vergleichsliste!$A$2:$EV$108,A73,FALSE)</f>
        <v>#N/A</v>
      </c>
      <c r="J73" s="5"/>
      <c r="K73" s="79" t="e">
        <f>VLOOKUP($K$1,Daten_Vergleichsliste!$A$2:$EV$108,A73,FALSE)</f>
        <v>#N/A</v>
      </c>
      <c r="L73" s="5"/>
      <c r="M73" s="79" t="e">
        <f>VLOOKUP($M$1,Daten_Vergleichsliste!$A$2:$EV$108,A73,FALSE)</f>
        <v>#N/A</v>
      </c>
    </row>
    <row r="74" spans="1:13" s="1" customFormat="1" ht="15" x14ac:dyDescent="0.25">
      <c r="A74" s="1">
        <v>95</v>
      </c>
      <c r="C74" s="2"/>
      <c r="D74" s="10" t="s">
        <v>868</v>
      </c>
      <c r="E74" s="74" t="e">
        <f>VLOOKUP($E$1,Daten_Vergleichsliste!$A$2:$EV$108,A74,FALSE)</f>
        <v>#N/A</v>
      </c>
      <c r="F74" s="5"/>
      <c r="G74" s="79" t="e">
        <f>VLOOKUP($G$1,Daten_Vergleichsliste!$A$2:$EV$108,A74,FALSE)</f>
        <v>#N/A</v>
      </c>
      <c r="H74" s="5"/>
      <c r="I74" s="79" t="e">
        <f>VLOOKUP($I$1,Daten_Vergleichsliste!$A$2:$EV$108,A74,FALSE)</f>
        <v>#N/A</v>
      </c>
      <c r="J74" s="5"/>
      <c r="K74" s="79" t="e">
        <f>VLOOKUP($K$1,Daten_Vergleichsliste!$A$2:$EV$108,A74,FALSE)</f>
        <v>#N/A</v>
      </c>
      <c r="L74" s="5"/>
      <c r="M74" s="79" t="e">
        <f>VLOOKUP($M$1,Daten_Vergleichsliste!$A$2:$EV$108,A74,FALSE)</f>
        <v>#N/A</v>
      </c>
    </row>
    <row r="75" spans="1:13" s="1" customFormat="1" ht="30" x14ac:dyDescent="0.25">
      <c r="A75" s="1">
        <v>13</v>
      </c>
      <c r="C75" s="2"/>
      <c r="D75" s="10" t="s">
        <v>869</v>
      </c>
      <c r="E75" s="74" t="e">
        <f>VLOOKUP($E$1,Daten_Vergleichsliste!$A$2:$EV$108,A75,FALSE)</f>
        <v>#N/A</v>
      </c>
      <c r="F75" s="5"/>
      <c r="G75" s="79" t="e">
        <f>VLOOKUP($G$1,Daten_Vergleichsliste!$A$2:$EV$108,A75,FALSE)</f>
        <v>#N/A</v>
      </c>
      <c r="H75" s="5"/>
      <c r="I75" s="79" t="e">
        <f>VLOOKUP($I$1,Daten_Vergleichsliste!$A$2:$EV$108,A75,FALSE)</f>
        <v>#N/A</v>
      </c>
      <c r="J75" s="5"/>
      <c r="K75" s="79" t="e">
        <f>VLOOKUP($K$1,Daten_Vergleichsliste!$A$2:$EV$108,A75,FALSE)</f>
        <v>#N/A</v>
      </c>
      <c r="L75" s="5"/>
      <c r="M75" s="79" t="e">
        <f>VLOOKUP($M$1,Daten_Vergleichsliste!$A$2:$EV$108,A75,FALSE)</f>
        <v>#N/A</v>
      </c>
    </row>
    <row r="76" spans="1:13" s="1" customFormat="1" ht="30" x14ac:dyDescent="0.25">
      <c r="A76" s="1">
        <v>14</v>
      </c>
      <c r="B76" s="1">
        <v>15</v>
      </c>
      <c r="C76" s="2"/>
      <c r="D76" s="10" t="s">
        <v>870</v>
      </c>
      <c r="E76" s="74" t="e">
        <f>CONCATENATE("Le compteur d’électromobilité appartient aux propriétaires immobiliers: ", VLOOKUP($E$1,Daten_Vergleichsliste!$A$2:$EV$108,A76,FALSE), "
Le compteur d’électromobilité appartient à l’entreprise de service:  ", VLOOKUP($E$1,Daten_Vergleichsliste!$A$2:$EV$108,B76,FALSE))</f>
        <v>#N/A</v>
      </c>
      <c r="F76" s="5"/>
      <c r="G76" s="79" t="e">
        <f>CONCATENATE("Le compteur d’électromobilité appartient aux propriétaires immobiliers: ", VLOOKUP($G$1,Daten_Vergleichsliste!$A$2:$EV$108,A76,FALSE), "
Le compteur d’électromobilité appartient à l’entreprise de service:  ", VLOOKUP($G$1,Daten_Vergleichsliste!$A$2:$EV$108,B76,FALSE))</f>
        <v>#N/A</v>
      </c>
      <c r="H76" s="5"/>
      <c r="I76" s="79" t="e">
        <f>CONCATENATE("Le compteur d’électromobilité appartient aux propriétaires immobiliers: ", VLOOKUP($I$1,Daten_Vergleichsliste!$A$2:$EV$108,A76,FALSE), "
Le compteur d’électromobilité appartient à l’entreprise de service:  ", VLOOKUP($I$1,Daten_Vergleichsliste!$A$2:$EV$108,B76,FALSE))</f>
        <v>#N/A</v>
      </c>
      <c r="J76" s="5"/>
      <c r="K76" s="79" t="e">
        <f>CONCATENATE("Le compteur d’électromobilité appartient aux propriétaires immobiliers: ", VLOOKUP($K$1,Daten_Vergleichsliste!$A$2:$EV$108,A76,FALSE), "
Le compteur d’électromobilité appartient à l’entreprise de service:  ", VLOOKUP($K$1,Daten_Vergleichsliste!$A$2:$EV$108,B76,FALSE))</f>
        <v>#N/A</v>
      </c>
      <c r="L76" s="5"/>
      <c r="M76" s="79" t="e">
        <f>CONCATENATE("Le compteur d’électromobilité appartient aux propriétaires immobiliers: ", VLOOKUP($M$1,Daten_Vergleichsliste!$A$2:$EV$108,A76,FALSE), "
Le compteur d’électromobilité appartient à l’entreprise de service:  ", VLOOKUP($M$1,Daten_Vergleichsliste!$A$2:$EV$108,B76,FALSE))</f>
        <v>#N/A</v>
      </c>
    </row>
    <row r="77" spans="1:13" s="1" customFormat="1" ht="15" thickBot="1" x14ac:dyDescent="0.25">
      <c r="A77" s="1">
        <v>16</v>
      </c>
      <c r="C77" s="2"/>
      <c r="D77" s="44" t="s">
        <v>871</v>
      </c>
      <c r="E77" s="86" t="e">
        <f>VLOOKUP($E$1,Daten_Vergleichsliste!$A$2:$EV$108,A77,FALSE)</f>
        <v>#N/A</v>
      </c>
      <c r="F77" s="5"/>
      <c r="G77" s="85" t="e">
        <f>VLOOKUP($G$1,Daten_Vergleichsliste!$A$2:$EV$108,A77,FALSE)</f>
        <v>#N/A</v>
      </c>
      <c r="H77" s="5"/>
      <c r="I77" s="85" t="e">
        <f>VLOOKUP($I$1,Daten_Vergleichsliste!$A$2:$EV$108,A77,FALSE)</f>
        <v>#N/A</v>
      </c>
      <c r="J77" s="5"/>
      <c r="K77" s="85" t="e">
        <f>VLOOKUP($K$1,Daten_Vergleichsliste!$A$2:$EV$108,A77,FALSE)</f>
        <v>#N/A</v>
      </c>
      <c r="L77" s="5"/>
      <c r="M77" s="85" t="e">
        <f>VLOOKUP($M$1,Daten_Vergleichsliste!$A$2:$EV$108,A77,FALSE)</f>
        <v>#N/A</v>
      </c>
    </row>
    <row r="78" spans="1:13" s="1" customFormat="1" ht="19.5" thickTop="1" thickBot="1" x14ac:dyDescent="0.3">
      <c r="C78" s="2"/>
      <c r="D78" s="71" t="s">
        <v>872</v>
      </c>
      <c r="E78" s="104"/>
      <c r="F78" s="70"/>
      <c r="G78" s="105"/>
      <c r="H78" s="70"/>
      <c r="I78" s="105"/>
      <c r="J78" s="70"/>
      <c r="K78" s="105"/>
      <c r="L78" s="70"/>
      <c r="M78" s="105"/>
    </row>
    <row r="79" spans="1:13" s="1" customFormat="1" ht="30.75" thickTop="1" x14ac:dyDescent="0.25">
      <c r="A79" s="1">
        <v>19</v>
      </c>
      <c r="C79" s="2"/>
      <c r="D79" s="13" t="s">
        <v>873</v>
      </c>
      <c r="E79" s="73" t="e">
        <f>VLOOKUP($E$1,Daten_Vergleichsliste!$A$2:$EV$108,A79,FALSE)</f>
        <v>#N/A</v>
      </c>
      <c r="F79" s="5"/>
      <c r="G79" s="78" t="e">
        <f>VLOOKUP($G$1,Daten_Vergleichsliste!$A$2:$EV$108,A79,FALSE)</f>
        <v>#N/A</v>
      </c>
      <c r="H79" s="5"/>
      <c r="I79" s="78" t="e">
        <f>VLOOKUP($I$1,Daten_Vergleichsliste!$A$2:$EV$108,A79,FALSE)</f>
        <v>#N/A</v>
      </c>
      <c r="J79" s="5"/>
      <c r="K79" s="78" t="e">
        <f>VLOOKUP($K$1,Daten_Vergleichsliste!$A$2:$EV$108,A79,FALSE)</f>
        <v>#N/A</v>
      </c>
      <c r="L79" s="5"/>
      <c r="M79" s="78" t="e">
        <f>VLOOKUP($M$1,Daten_Vergleichsliste!$A$2:$EV$108,A79,FALSE)</f>
        <v>#N/A</v>
      </c>
    </row>
    <row r="80" spans="1:13" s="1" customFormat="1" x14ac:dyDescent="0.2">
      <c r="A80" s="1">
        <v>20</v>
      </c>
      <c r="C80" s="2"/>
      <c r="D80" s="15" t="s">
        <v>874</v>
      </c>
      <c r="E80" s="94" t="e">
        <f>VLOOKUP($E$1,Daten_Vergleichsliste!$A$2:$EV$108,A80,FALSE)</f>
        <v>#N/A</v>
      </c>
      <c r="F80" s="5"/>
      <c r="G80" s="95" t="e">
        <f>VLOOKUP($G$1,Daten_Vergleichsliste!$A$2:$EV$108,A80,FALSE)</f>
        <v>#N/A</v>
      </c>
      <c r="H80" s="5"/>
      <c r="I80" s="95" t="e">
        <f>VLOOKUP($I$1,Daten_Vergleichsliste!$A$2:$EV$108,A80,FALSE)</f>
        <v>#N/A</v>
      </c>
      <c r="J80" s="5"/>
      <c r="K80" s="95" t="e">
        <f>VLOOKUP($K$1,Daten_Vergleichsliste!$A$2:$EV$108,A80,FALSE)</f>
        <v>#N/A</v>
      </c>
      <c r="L80" s="5"/>
      <c r="M80" s="95" t="e">
        <f>VLOOKUP($M$1,Daten_Vergleichsliste!$A$2:$EV$108,A80,FALSE)</f>
        <v>#N/A</v>
      </c>
    </row>
    <row r="81" spans="1:13" s="1" customFormat="1" ht="30.75" thickBot="1" x14ac:dyDescent="0.3">
      <c r="A81" s="1">
        <v>21</v>
      </c>
      <c r="C81" s="2"/>
      <c r="D81" s="12" t="s">
        <v>875</v>
      </c>
      <c r="E81" s="14" t="e">
        <f>VLOOKUP($E$1,Daten_Vergleichsliste!$A$2:$EV$108,A81,FALSE)</f>
        <v>#N/A</v>
      </c>
      <c r="F81" s="5"/>
      <c r="G81" s="90" t="e">
        <f>VLOOKUP($G$1,Daten_Vergleichsliste!$A$2:$EV$108,A81,FALSE)</f>
        <v>#N/A</v>
      </c>
      <c r="H81" s="5"/>
      <c r="I81" s="90" t="e">
        <f>VLOOKUP($I$1,Daten_Vergleichsliste!$A$2:$EV$108,A81,FALSE)</f>
        <v>#N/A</v>
      </c>
      <c r="J81" s="5"/>
      <c r="K81" s="90" t="e">
        <f>VLOOKUP($K$1,Daten_Vergleichsliste!$A$2:$EV$108,A81,FALSE)</f>
        <v>#N/A</v>
      </c>
      <c r="L81" s="5"/>
      <c r="M81" s="90" t="e">
        <f>VLOOKUP($M$1,Daten_Vergleichsliste!$A$2:$EV$108,A81,FALSE)</f>
        <v>#N/A</v>
      </c>
    </row>
    <row r="82" spans="1:13" s="1" customFormat="1" ht="19.5" thickTop="1" thickBot="1" x14ac:dyDescent="0.3">
      <c r="C82" s="2"/>
      <c r="D82" s="71" t="s">
        <v>876</v>
      </c>
      <c r="E82" s="104"/>
      <c r="F82" s="70"/>
      <c r="G82" s="105"/>
      <c r="H82" s="70"/>
      <c r="I82" s="105"/>
      <c r="J82" s="70"/>
      <c r="K82" s="105"/>
      <c r="L82" s="70"/>
      <c r="M82" s="105"/>
    </row>
    <row r="83" spans="1:13" s="1" customFormat="1" ht="30.75" thickTop="1" x14ac:dyDescent="0.25">
      <c r="A83" s="1">
        <v>46</v>
      </c>
      <c r="C83" s="2"/>
      <c r="D83" s="13" t="s">
        <v>759</v>
      </c>
      <c r="E83" s="73" t="e">
        <f>VLOOKUP($E$1,Daten_Vergleichsliste!$A$2:$EV$108,A83,FALSE)</f>
        <v>#N/A</v>
      </c>
      <c r="F83" s="5"/>
      <c r="G83" s="78" t="e">
        <f>VLOOKUP($G$1,Daten_Vergleichsliste!$A$2:$EV$108,A83,FALSE)</f>
        <v>#N/A</v>
      </c>
      <c r="H83" s="5"/>
      <c r="I83" s="78" t="e">
        <f>VLOOKUP($I$1,Daten_Vergleichsliste!$A$2:$EV$108,A83,FALSE)</f>
        <v>#N/A</v>
      </c>
      <c r="J83" s="5"/>
      <c r="K83" s="78" t="e">
        <f>VLOOKUP($K$1,Daten_Vergleichsliste!$A$2:$EV$108,A83,FALSE)</f>
        <v>#N/A</v>
      </c>
      <c r="L83" s="5"/>
      <c r="M83" s="78" t="e">
        <f>VLOOKUP($M$1,Daten_Vergleichsliste!$A$2:$EV$108,A83,FALSE)</f>
        <v>#N/A</v>
      </c>
    </row>
    <row r="84" spans="1:13" s="1" customFormat="1" ht="30" x14ac:dyDescent="0.25">
      <c r="A84" s="1">
        <v>45</v>
      </c>
      <c r="C84" s="2"/>
      <c r="D84" s="10" t="s">
        <v>758</v>
      </c>
      <c r="E84" s="74" t="e">
        <f>VLOOKUP($E$1,Daten_Vergleichsliste!$A$2:$EV$108,A84,FALSE)</f>
        <v>#N/A</v>
      </c>
      <c r="F84" s="5"/>
      <c r="G84" s="79" t="e">
        <f>VLOOKUP($G$1,Daten_Vergleichsliste!$A$2:$EV$108,A84,FALSE)</f>
        <v>#N/A</v>
      </c>
      <c r="H84" s="5"/>
      <c r="I84" s="79" t="e">
        <f>VLOOKUP($I$1,Daten_Vergleichsliste!$A$2:$EV$108,A84,FALSE)</f>
        <v>#N/A</v>
      </c>
      <c r="J84" s="5"/>
      <c r="K84" s="79" t="e">
        <f>VLOOKUP($K$1,Daten_Vergleichsliste!$A$2:$EV$108,A84,FALSE)</f>
        <v>#N/A</v>
      </c>
      <c r="L84" s="5"/>
      <c r="M84" s="79" t="e">
        <f>VLOOKUP($M$1,Daten_Vergleichsliste!$A$2:$EV$108,A84,FALSE)</f>
        <v>#N/A</v>
      </c>
    </row>
    <row r="85" spans="1:13" s="1" customFormat="1" ht="60" x14ac:dyDescent="0.25">
      <c r="A85" s="1">
        <v>55</v>
      </c>
      <c r="C85" s="2"/>
      <c r="D85" s="10" t="s">
        <v>765</v>
      </c>
      <c r="E85" s="74" t="e">
        <f>VLOOKUP($E$1,Daten_Vergleichsliste!$A$2:$EV$108,A85,FALSE)</f>
        <v>#N/A</v>
      </c>
      <c r="F85" s="5"/>
      <c r="G85" s="79" t="e">
        <f>VLOOKUP($G$1,Daten_Vergleichsliste!$A$2:$EV$108,A85,FALSE)</f>
        <v>#N/A</v>
      </c>
      <c r="H85" s="5"/>
      <c r="I85" s="79" t="e">
        <f>VLOOKUP($I$1,Daten_Vergleichsliste!$A$2:$EV$108,A85,FALSE)</f>
        <v>#N/A</v>
      </c>
      <c r="J85" s="5"/>
      <c r="K85" s="79" t="e">
        <f>VLOOKUP($K$1,Daten_Vergleichsliste!$A$2:$EV$108,A85,FALSE)</f>
        <v>#N/A</v>
      </c>
      <c r="L85" s="5"/>
      <c r="M85" s="79" t="e">
        <f>VLOOKUP($M$1,Daten_Vergleichsliste!$A$2:$EV$108,A85,FALSE)</f>
        <v>#N/A</v>
      </c>
    </row>
    <row r="86" spans="1:13" s="1" customFormat="1" ht="30" x14ac:dyDescent="0.25">
      <c r="A86" s="1">
        <v>47</v>
      </c>
      <c r="C86" s="2"/>
      <c r="D86" s="10" t="s">
        <v>760</v>
      </c>
      <c r="E86" s="74" t="e">
        <f>VLOOKUP($E$1,Daten_Vergleichsliste!$A$2:$EV$108,A86,FALSE)</f>
        <v>#N/A</v>
      </c>
      <c r="F86" s="5"/>
      <c r="G86" s="79" t="e">
        <f>VLOOKUP($G$1,Daten_Vergleichsliste!$A$2:$EV$108,A86,FALSE)</f>
        <v>#N/A</v>
      </c>
      <c r="H86" s="5"/>
      <c r="I86" s="79" t="e">
        <f>VLOOKUP($I$1,Daten_Vergleichsliste!$A$2:$EV$108,A86,FALSE)</f>
        <v>#N/A</v>
      </c>
      <c r="J86" s="5"/>
      <c r="K86" s="79" t="e">
        <f>VLOOKUP($K$1,Daten_Vergleichsliste!$A$2:$EV$108,A86,FALSE)</f>
        <v>#N/A</v>
      </c>
      <c r="L86" s="5"/>
      <c r="M86" s="79" t="e">
        <f>VLOOKUP($M$1,Daten_Vergleichsliste!$A$2:$EV$108,A86,FALSE)</f>
        <v>#N/A</v>
      </c>
    </row>
    <row r="87" spans="1:13" s="1" customFormat="1" ht="45.75" thickBot="1" x14ac:dyDescent="0.3">
      <c r="A87" s="1">
        <v>56</v>
      </c>
      <c r="C87" s="2"/>
      <c r="D87" s="12" t="s">
        <v>877</v>
      </c>
      <c r="E87" s="31" t="e">
        <f>VLOOKUP($E$1,Daten_Vergleichsliste!$A$2:$EV$108,A87,FALSE)</f>
        <v>#N/A</v>
      </c>
      <c r="F87" s="5"/>
      <c r="G87" s="81" t="e">
        <f>VLOOKUP($G$1,Daten_Vergleichsliste!$A$2:$EV$108,A87,FALSE)</f>
        <v>#N/A</v>
      </c>
      <c r="H87" s="5"/>
      <c r="I87" s="81" t="e">
        <f>VLOOKUP($I$1,Daten_Vergleichsliste!$A$2:$EV$108,A87,FALSE)</f>
        <v>#N/A</v>
      </c>
      <c r="J87" s="5"/>
      <c r="K87" s="81" t="e">
        <f>VLOOKUP($K$1,Daten_Vergleichsliste!$A$2:$EV$108,A87,FALSE)</f>
        <v>#N/A</v>
      </c>
      <c r="L87" s="5"/>
      <c r="M87" s="81" t="e">
        <f>VLOOKUP($M$1,Daten_Vergleichsliste!$A$2:$EV$108,A87,FALSE)</f>
        <v>#N/A</v>
      </c>
    </row>
    <row r="88" spans="1:13" s="1" customFormat="1" ht="19.5" thickTop="1" thickBot="1" x14ac:dyDescent="0.3">
      <c r="C88" s="2"/>
      <c r="D88" s="71" t="s">
        <v>878</v>
      </c>
      <c r="E88" s="104"/>
      <c r="F88" s="70"/>
      <c r="G88" s="105"/>
      <c r="H88" s="70"/>
      <c r="I88" s="105"/>
      <c r="J88" s="70"/>
      <c r="K88" s="105"/>
      <c r="L88" s="70"/>
      <c r="M88" s="105"/>
    </row>
    <row r="89" spans="1:13" s="1" customFormat="1" ht="15.75" thickTop="1" x14ac:dyDescent="0.25">
      <c r="A89" s="1">
        <v>132</v>
      </c>
      <c r="C89" s="2"/>
      <c r="D89" s="13" t="s">
        <v>879</v>
      </c>
      <c r="E89" s="73" t="e">
        <f>VLOOKUP($E$1,Daten_Vergleichsliste!$A$2:$EV$108,A89,FALSE)</f>
        <v>#N/A</v>
      </c>
      <c r="F89" s="5"/>
      <c r="G89" s="78" t="e">
        <f>VLOOKUP($G$1,Daten_Vergleichsliste!$A$2:$EV$108,A89,FALSE)</f>
        <v>#N/A</v>
      </c>
      <c r="H89" s="5"/>
      <c r="I89" s="78" t="e">
        <f>VLOOKUP($I$1,Daten_Vergleichsliste!$A$2:$EV$108,A89,FALSE)</f>
        <v>#N/A</v>
      </c>
      <c r="J89" s="5"/>
      <c r="K89" s="78" t="e">
        <f>VLOOKUP($K$1,Daten_Vergleichsliste!$A$2:$EV$108,A89,FALSE)</f>
        <v>#N/A</v>
      </c>
      <c r="L89" s="5"/>
      <c r="M89" s="78" t="e">
        <f>VLOOKUP($M$1,Daten_Vergleichsliste!$A$2:$EV$108,A89,FALSE)</f>
        <v>#N/A</v>
      </c>
    </row>
    <row r="90" spans="1:13" s="1" customFormat="1" ht="15" x14ac:dyDescent="0.25">
      <c r="A90" s="1">
        <v>133</v>
      </c>
      <c r="C90" s="2"/>
      <c r="D90" s="10" t="s">
        <v>880</v>
      </c>
      <c r="E90" s="74" t="e">
        <f>VLOOKUP($E$1,Daten_Vergleichsliste!$A$2:$EV$108,A90,FALSE)</f>
        <v>#N/A</v>
      </c>
      <c r="F90" s="5"/>
      <c r="G90" s="79" t="e">
        <f>VLOOKUP($G$1,Daten_Vergleichsliste!$A$2:$EV$108,A90,FALSE)</f>
        <v>#N/A</v>
      </c>
      <c r="H90" s="5"/>
      <c r="I90" s="79" t="e">
        <f>VLOOKUP($I$1,Daten_Vergleichsliste!$A$2:$EV$108,A90,FALSE)</f>
        <v>#N/A</v>
      </c>
      <c r="J90" s="5"/>
      <c r="K90" s="79" t="e">
        <f>VLOOKUP($K$1,Daten_Vergleichsliste!$A$2:$EV$108,A90,FALSE)</f>
        <v>#N/A</v>
      </c>
      <c r="L90" s="5"/>
      <c r="M90" s="79" t="e">
        <f>VLOOKUP($M$1,Daten_Vergleichsliste!$A$2:$EV$108,A90,FALSE)</f>
        <v>#N/A</v>
      </c>
    </row>
    <row r="91" spans="1:13" s="1" customFormat="1" ht="30" x14ac:dyDescent="0.25">
      <c r="A91" s="1">
        <v>134</v>
      </c>
      <c r="C91" s="2"/>
      <c r="D91" s="10" t="s">
        <v>881</v>
      </c>
      <c r="E91" s="74" t="e">
        <f>VLOOKUP($E$1,Daten_Vergleichsliste!$A$2:$EV$108,A91,FALSE)</f>
        <v>#N/A</v>
      </c>
      <c r="F91" s="5"/>
      <c r="G91" s="79" t="e">
        <f>VLOOKUP($G$1,Daten_Vergleichsliste!$A$2:$EV$108,A91,FALSE)</f>
        <v>#N/A</v>
      </c>
      <c r="H91" s="5"/>
      <c r="I91" s="79" t="e">
        <f>VLOOKUP($I$1,Daten_Vergleichsliste!$A$2:$EV$108,A91,FALSE)</f>
        <v>#N/A</v>
      </c>
      <c r="J91" s="5"/>
      <c r="K91" s="79" t="e">
        <f>VLOOKUP($K$1,Daten_Vergleichsliste!$A$2:$EV$108,A91,FALSE)</f>
        <v>#N/A</v>
      </c>
      <c r="L91" s="5"/>
      <c r="M91" s="79" t="e">
        <f>VLOOKUP($M$1,Daten_Vergleichsliste!$A$2:$EV$108,A91,FALSE)</f>
        <v>#N/A</v>
      </c>
    </row>
    <row r="92" spans="1:13" s="1" customFormat="1" ht="15" x14ac:dyDescent="0.25">
      <c r="A92" s="1">
        <v>135</v>
      </c>
      <c r="C92" s="2"/>
      <c r="D92" s="10" t="s">
        <v>878</v>
      </c>
      <c r="E92" s="74" t="e">
        <f>VLOOKUP($E$1,Daten_Vergleichsliste!$A$2:$EV$108,A92,FALSE)</f>
        <v>#N/A</v>
      </c>
      <c r="F92" s="5"/>
      <c r="G92" s="79" t="e">
        <f>VLOOKUP($G$1,Daten_Vergleichsliste!$A$2:$EV$108,A92,FALSE)</f>
        <v>#N/A</v>
      </c>
      <c r="H92" s="5"/>
      <c r="I92" s="79" t="e">
        <f>VLOOKUP($I$1,Daten_Vergleichsliste!$A$2:$EV$108,A92,FALSE)</f>
        <v>#N/A</v>
      </c>
      <c r="J92" s="5"/>
      <c r="K92" s="79" t="e">
        <f>VLOOKUP($K$1,Daten_Vergleichsliste!$A$2:$EV$108,A92,FALSE)</f>
        <v>#N/A</v>
      </c>
      <c r="L92" s="5"/>
      <c r="M92" s="79" t="e">
        <f>VLOOKUP($M$1,Daten_Vergleichsliste!$A$2:$EV$108,A92,FALSE)</f>
        <v>#N/A</v>
      </c>
    </row>
    <row r="93" spans="1:13" s="1" customFormat="1" ht="15" thickBot="1" x14ac:dyDescent="0.25">
      <c r="A93" s="1">
        <v>136</v>
      </c>
      <c r="C93" s="2"/>
      <c r="D93" s="20" t="s">
        <v>828</v>
      </c>
      <c r="E93" s="96" t="e">
        <f>VLOOKUP($E$1,Daten_Vergleichsliste!$A$2:$EV$108,A93,FALSE)</f>
        <v>#N/A</v>
      </c>
      <c r="F93" s="5"/>
      <c r="G93" s="90" t="e">
        <f>VLOOKUP($G$1,Daten_Vergleichsliste!$A$2:$EV$108,A93,FALSE)</f>
        <v>#N/A</v>
      </c>
      <c r="H93" s="5"/>
      <c r="I93" s="90" t="e">
        <f>VLOOKUP($I$1,Daten_Vergleichsliste!$A$2:$EV$108,A93,FALSE)</f>
        <v>#N/A</v>
      </c>
      <c r="J93" s="5"/>
      <c r="K93" s="90" t="e">
        <f>VLOOKUP($K$1,Daten_Vergleichsliste!$A$2:$EV$108,A93,FALSE)</f>
        <v>#N/A</v>
      </c>
      <c r="L93" s="5"/>
      <c r="M93" s="90" t="e">
        <f>VLOOKUP($M$1,Daten_Vergleichsliste!$A$2:$EV$108,A93,FALSE)</f>
        <v>#N/A</v>
      </c>
    </row>
    <row r="94" spans="1:13" s="1" customFormat="1" ht="19.5" thickTop="1" thickBot="1" x14ac:dyDescent="0.3">
      <c r="C94" s="2"/>
      <c r="D94" s="71" t="s">
        <v>882</v>
      </c>
      <c r="E94" s="104"/>
      <c r="F94" s="70"/>
      <c r="G94" s="105"/>
      <c r="H94" s="70"/>
      <c r="I94" s="105"/>
      <c r="J94" s="70"/>
      <c r="K94" s="105"/>
      <c r="L94" s="70"/>
      <c r="M94" s="105"/>
    </row>
    <row r="95" spans="1:13" s="1" customFormat="1" ht="15.75" thickTop="1" x14ac:dyDescent="0.25">
      <c r="A95" s="1">
        <v>70</v>
      </c>
      <c r="C95" s="2"/>
      <c r="D95" s="13" t="s">
        <v>883</v>
      </c>
      <c r="E95" s="73" t="e">
        <f>VLOOKUP($E$1,Daten_Vergleichsliste!$A$2:$EV$108,A95,FALSE)</f>
        <v>#N/A</v>
      </c>
      <c r="F95" s="5"/>
      <c r="G95" s="78" t="e">
        <f>VLOOKUP($G$1,Daten_Vergleichsliste!$A$2:$EV$108,A95,FALSE)</f>
        <v>#N/A</v>
      </c>
      <c r="H95" s="5"/>
      <c r="I95" s="78" t="e">
        <f>VLOOKUP($I$1,Daten_Vergleichsliste!$A$2:$EV$108,A95,FALSE)</f>
        <v>#N/A</v>
      </c>
      <c r="J95" s="5"/>
      <c r="K95" s="79" t="e">
        <f>VLOOKUP($K$1,Daten_Vergleichsliste!$A$2:$EV$108,A95,FALSE)</f>
        <v>#N/A</v>
      </c>
      <c r="L95" s="5"/>
      <c r="M95" s="78" t="e">
        <f>VLOOKUP($M$1,Daten_Vergleichsliste!$A$2:$EV$108,A95,FALSE)</f>
        <v>#N/A</v>
      </c>
    </row>
    <row r="96" spans="1:13" s="1" customFormat="1" ht="15" x14ac:dyDescent="0.25">
      <c r="A96" s="1">
        <v>71</v>
      </c>
      <c r="C96" s="2"/>
      <c r="D96" s="10" t="s">
        <v>884</v>
      </c>
      <c r="E96" s="74" t="e">
        <f>VLOOKUP($E$1,Daten_Vergleichsliste!$A$2:$EV$108,A96,FALSE)</f>
        <v>#N/A</v>
      </c>
      <c r="F96" s="5"/>
      <c r="G96" s="79" t="e">
        <f>VLOOKUP($G$1,Daten_Vergleichsliste!$A$2:$EV$108,A96,FALSE)</f>
        <v>#N/A</v>
      </c>
      <c r="H96" s="5"/>
      <c r="I96" s="79" t="e">
        <f>VLOOKUP($I$1,Daten_Vergleichsliste!$A$2:$EV$108,A96,FALSE)</f>
        <v>#N/A</v>
      </c>
      <c r="J96" s="5"/>
      <c r="K96" s="79" t="e">
        <f>VLOOKUP($K$1,Daten_Vergleichsliste!$A$2:$EV$108,A96,FALSE)</f>
        <v>#N/A</v>
      </c>
      <c r="L96" s="5"/>
      <c r="M96" s="79" t="e">
        <f>VLOOKUP($M$1,Daten_Vergleichsliste!$A$2:$EV$108,A96,FALSE)</f>
        <v>#N/A</v>
      </c>
    </row>
    <row r="97" spans="1:13" s="1" customFormat="1" ht="15.75" thickBot="1" x14ac:dyDescent="0.3">
      <c r="A97" s="1">
        <v>72</v>
      </c>
      <c r="B97" s="1">
        <v>73</v>
      </c>
      <c r="C97" s="2"/>
      <c r="D97" s="12" t="s">
        <v>885</v>
      </c>
      <c r="E97" s="31" t="e">
        <f>CONCATENATE(
VLOOKUP($E$1,Daten_Vergleichsliste!$A$2:$EV$108,A97,FALSE),
IF(OR(ISBLANK(VLOOKUP($E$1,Daten_Vergleichsliste!$A$2:$EV$108,B97,FALSE)),VLOOKUP($E$1,Daten_Vergleichsliste!$A$2:$EV$108,B97,FALSE)=""),
VLOOKUP($E$1,Daten_Vergleichsliste!$A$2:$EV$108,B97,FALSE),
CONCATENATE(", ",VLOOKUP($E$1,Daten_Vergleichsliste!$A$2:$EV$108,B97,FALSE))))</f>
        <v>#N/A</v>
      </c>
      <c r="F97" s="5"/>
      <c r="G97" s="81" t="e">
        <f>CONCATENATE(
VLOOKUP($G$1,Daten_Vergleichsliste!$A$2:$EV$108,A97,FALSE),
IF(OR(ISBLANK(VLOOKUP($G$1,Daten_Vergleichsliste!$A$2:$EV$108,B97,FALSE)),VLOOKUP($G$1,Daten_Vergleichsliste!$A$2:$EV$108,B97,FALSE)=""),
VLOOKUP($G$1,Daten_Vergleichsliste!$A$2:$EV$108,B97,FALSE),
CONCATENATE(", ",VLOOKUP($G$1,Daten_Vergleichsliste!$A$2:$EV$108,B97,FALSE))))</f>
        <v>#N/A</v>
      </c>
      <c r="H97" s="5"/>
      <c r="I97" s="81" t="e">
        <f>CONCATENATE(
VLOOKUP($I$1,Daten_Vergleichsliste!$A$2:$EV$108,A97,FALSE),
IF(OR(ISBLANK(VLOOKUP($I$1,Daten_Vergleichsliste!$A$2:$EV$108,B97,FALSE)),VLOOKUP($I$1,Daten_Vergleichsliste!$A$2:$EV$108,B97,FALSE)=""),
VLOOKUP($I$1,Daten_Vergleichsliste!$A$2:$EV$108,B97,FALSE),
CONCATENATE(", ",VLOOKUP($I$1,Daten_Vergleichsliste!$A$2:$EV$108,B97,FALSE))))</f>
        <v>#N/A</v>
      </c>
      <c r="J97" s="5"/>
      <c r="K97" s="81" t="e">
        <f>CONCATENATE(
VLOOKUP($K$1,Daten_Vergleichsliste!$A$2:$EV$108,A97,FALSE),
IF(OR(ISBLANK(VLOOKUP($K$1,Daten_Vergleichsliste!$A$2:$EV$108,B97,FALSE)),VLOOKUP($K$1,Daten_Vergleichsliste!$A$2:$EV$108,B97,FALSE)=""),
VLOOKUP($K$1,Daten_Vergleichsliste!$A$2:$EV$108,B97,FALSE),
CONCATENATE(", ",VLOOKUP($K$1,Daten_Vergleichsliste!$A$2:$EV$108,B97,FALSE))))</f>
        <v>#N/A</v>
      </c>
      <c r="L97" s="5"/>
      <c r="M97" s="81" t="e">
        <f>CONCATENATE(
VLOOKUP($M$1,Daten_Vergleichsliste!$A$2:$EV$108,A97,FALSE),
IF(OR(ISBLANK(VLOOKUP($M$1,Daten_Vergleichsliste!$A$2:$EV$108,B97,FALSE)),VLOOKUP($M$1,Daten_Vergleichsliste!$A$2:$EV$108,B97,FALSE)=""),
VLOOKUP($M$1,Daten_Vergleichsliste!$A$2:$EV$108,B97,FALSE),
CONCATENATE(", ",VLOOKUP($M$1,Daten_Vergleichsliste!$A$2:$EV$108,B97,FALSE))))</f>
        <v>#N/A</v>
      </c>
    </row>
    <row r="98" spans="1:13" s="1" customFormat="1" ht="15.75" thickTop="1" thickBot="1" x14ac:dyDescent="0.25">
      <c r="C98" s="2"/>
      <c r="D98" s="23"/>
      <c r="E98" s="76"/>
      <c r="F98" s="5"/>
      <c r="G98" s="76"/>
      <c r="H98" s="5"/>
      <c r="I98" s="76"/>
      <c r="J98" s="5"/>
      <c r="K98" s="76"/>
      <c r="L98" s="5"/>
      <c r="M98" s="76"/>
    </row>
    <row r="99" spans="1:13" s="1" customFormat="1" ht="21" thickTop="1" x14ac:dyDescent="0.3">
      <c r="C99" s="2"/>
      <c r="D99" s="103" t="s">
        <v>886</v>
      </c>
      <c r="E99" s="100"/>
      <c r="F99" s="68"/>
      <c r="G99" s="102"/>
      <c r="H99" s="68"/>
      <c r="I99" s="102"/>
      <c r="J99" s="68"/>
      <c r="K99" s="102"/>
      <c r="L99" s="68"/>
      <c r="M99" s="102"/>
    </row>
    <row r="100" spans="1:13" s="1" customFormat="1" ht="18.75" thickBot="1" x14ac:dyDescent="0.3">
      <c r="C100" s="2"/>
      <c r="D100" s="71" t="s">
        <v>298</v>
      </c>
      <c r="E100" s="104"/>
      <c r="F100" s="70"/>
      <c r="G100" s="105"/>
      <c r="H100" s="70"/>
      <c r="I100" s="105"/>
      <c r="J100" s="70"/>
      <c r="K100" s="105"/>
      <c r="L100" s="70"/>
      <c r="M100" s="105"/>
    </row>
    <row r="101" spans="1:13" s="1" customFormat="1" ht="16.5" thickTop="1" thickBot="1" x14ac:dyDescent="0.3">
      <c r="A101" s="1">
        <v>51</v>
      </c>
      <c r="C101" s="2"/>
      <c r="D101" s="46" t="s">
        <v>764</v>
      </c>
      <c r="E101" s="88" t="e">
        <f>VLOOKUP($E$1,Daten_Vergleichsliste!$A$2:$EV$108,A101,FALSE)</f>
        <v>#N/A</v>
      </c>
      <c r="F101" s="5"/>
      <c r="G101" s="89" t="e">
        <f>VLOOKUP($G$1,Daten_Vergleichsliste!$A$2:$EV$108,A101,FALSE)</f>
        <v>#N/A</v>
      </c>
      <c r="H101" s="5"/>
      <c r="I101" s="89" t="e">
        <f>VLOOKUP($I$1,Daten_Vergleichsliste!$A$2:$EV$108,A101,FALSE)</f>
        <v>#N/A</v>
      </c>
      <c r="J101" s="5"/>
      <c r="K101" s="89" t="e">
        <f>VLOOKUP($K$1,Daten_Vergleichsliste!$A$2:$EV$108,A101,FALSE)</f>
        <v>#N/A</v>
      </c>
      <c r="L101" s="5"/>
      <c r="M101" s="89" t="e">
        <f>VLOOKUP($M$1,Daten_Vergleichsliste!$A$2:$EV$108,A101,FALSE)</f>
        <v>#N/A</v>
      </c>
    </row>
    <row r="102" spans="1:13" s="1" customFormat="1" ht="19.5" thickTop="1" thickBot="1" x14ac:dyDescent="0.3">
      <c r="C102" s="2"/>
      <c r="D102" s="71" t="s">
        <v>887</v>
      </c>
      <c r="E102" s="104"/>
      <c r="F102" s="70"/>
      <c r="G102" s="105"/>
      <c r="H102" s="70"/>
      <c r="I102" s="105"/>
      <c r="J102" s="70"/>
      <c r="K102" s="105"/>
      <c r="L102" s="70"/>
      <c r="M102" s="105"/>
    </row>
    <row r="103" spans="1:13" s="1" customFormat="1" ht="15.75" thickTop="1" x14ac:dyDescent="0.25">
      <c r="A103" s="1">
        <v>52</v>
      </c>
      <c r="C103" s="2"/>
      <c r="D103" s="13" t="s">
        <v>888</v>
      </c>
      <c r="E103" s="73" t="e">
        <f>VLOOKUP($E$1,Daten_Vergleichsliste!$A$2:$EV$108,A103,FALSE)</f>
        <v>#N/A</v>
      </c>
      <c r="F103" s="5"/>
      <c r="G103" s="78" t="e">
        <f>VLOOKUP($G$1,Daten_Vergleichsliste!$A$2:$EV$108,A103,FALSE)</f>
        <v>#N/A</v>
      </c>
      <c r="H103" s="5"/>
      <c r="I103" s="78" t="e">
        <f>VLOOKUP($I$1,Daten_Vergleichsliste!$A$2:$EV$108,A103,FALSE)</f>
        <v>#N/A</v>
      </c>
      <c r="J103" s="5"/>
      <c r="K103" s="78" t="e">
        <f>VLOOKUP($K$1,Daten_Vergleichsliste!$A$2:$EV$108,A103,FALSE)</f>
        <v>#N/A</v>
      </c>
      <c r="L103" s="5"/>
      <c r="M103" s="78" t="e">
        <f>VLOOKUP($M$1,Daten_Vergleichsliste!$A$2:$EV$108,A103,FALSE)</f>
        <v>#N/A</v>
      </c>
    </row>
    <row r="104" spans="1:13" s="1" customFormat="1" ht="30.75" thickBot="1" x14ac:dyDescent="0.3">
      <c r="A104" s="1">
        <v>44</v>
      </c>
      <c r="C104" s="2"/>
      <c r="D104" s="12" t="s">
        <v>757</v>
      </c>
      <c r="E104" s="31" t="e">
        <f>VLOOKUP($E$1,Daten_Vergleichsliste!$A$2:$EV$108,A104,FALSE)</f>
        <v>#N/A</v>
      </c>
      <c r="F104" s="5"/>
      <c r="G104" s="81" t="e">
        <f>VLOOKUP($G$1,Daten_Vergleichsliste!$A$2:$EV$108,A104,FALSE)</f>
        <v>#N/A</v>
      </c>
      <c r="H104" s="5"/>
      <c r="I104" s="81" t="e">
        <f>VLOOKUP($I$1,Daten_Vergleichsliste!$A$2:$EV$108,A104,FALSE)</f>
        <v>#N/A</v>
      </c>
      <c r="J104" s="5"/>
      <c r="K104" s="81" t="e">
        <f>VLOOKUP($K$1,Daten_Vergleichsliste!$A$2:$EV$108,A104,FALSE)</f>
        <v>#N/A</v>
      </c>
      <c r="L104" s="5"/>
      <c r="M104" s="81" t="e">
        <f>VLOOKUP($M$1,Daten_Vergleichsliste!$A$2:$EV$108,A104,FALSE)</f>
        <v>#N/A</v>
      </c>
    </row>
    <row r="105" spans="1:13" s="1" customFormat="1" ht="19.5" thickTop="1" thickBot="1" x14ac:dyDescent="0.3">
      <c r="C105" s="2"/>
      <c r="D105" s="71" t="s">
        <v>861</v>
      </c>
      <c r="E105" s="104"/>
      <c r="F105" s="70"/>
      <c r="G105" s="105"/>
      <c r="H105" s="70"/>
      <c r="I105" s="105"/>
      <c r="J105" s="70"/>
      <c r="K105" s="105"/>
      <c r="L105" s="70"/>
      <c r="M105" s="105"/>
    </row>
    <row r="106" spans="1:13" s="1" customFormat="1" ht="16.5" thickTop="1" thickBot="1" x14ac:dyDescent="0.3">
      <c r="A106" s="1">
        <v>57</v>
      </c>
      <c r="B106" s="1">
        <v>58</v>
      </c>
      <c r="C106" s="2"/>
      <c r="D106" s="87"/>
      <c r="E106" s="88" t="e">
        <f>CONCATENATE(
VLOOKUP($E$1,Daten_Vergleichsliste!$A$2:$EV$108,A106,FALSE),
IF(OR(ISBLANK(VLOOKUP($E$1,Daten_Vergleichsliste!$A$2:$EV$108,B106,FALSE)),VLOOKUP($E$1,Daten_Vergleichsliste!$A$2:$EV$108,B106,FALSE)=""),
VLOOKUP($E$1,Daten_Vergleichsliste!$A$2:$EV$108,B106,FALSE),
CONCATENATE(", ",VLOOKUP($E$1,Daten_Vergleichsliste!$A$2:$EV$108,B106,FALSE))))</f>
        <v>#N/A</v>
      </c>
      <c r="F106" s="5"/>
      <c r="G106" s="89" t="e">
        <f>CONCATENATE(
VLOOKUP($G$1,Daten_Vergleichsliste!$A$2:$EV$108,A106,FALSE),
IF(OR(ISBLANK(VLOOKUP($G$1,Daten_Vergleichsliste!$A$2:$EV$108,B106,FALSE)),VLOOKUP($G$1,Daten_Vergleichsliste!$A$2:$EV$108,B106,FALSE)=""),
VLOOKUP($G$1,Daten_Vergleichsliste!$A$2:$EV$108,B106,FALSE),
CONCATENATE(", ",VLOOKUP($G$1,Daten_Vergleichsliste!$A$2:$EV$108,B106,FALSE))))</f>
        <v>#N/A</v>
      </c>
      <c r="H106" s="5"/>
      <c r="I106" s="89" t="e">
        <f>CONCATENATE(
VLOOKUP($I$1,Daten_Vergleichsliste!$A$2:$EV$108,A106,FALSE),
IF(OR(ISBLANK(VLOOKUP($I$1,Daten_Vergleichsliste!$A$2:$EV$108,B106,FALSE)),VLOOKUP($I$1,Daten_Vergleichsliste!$A$2:$EV$108,B106,FALSE)=""),
VLOOKUP($I$1,Daten_Vergleichsliste!$A$2:$EV$108,B106,FALSE),
CONCATENATE(", ",VLOOKUP($I$1,Daten_Vergleichsliste!$A$2:$EV$108,B106,FALSE))))</f>
        <v>#N/A</v>
      </c>
      <c r="J106" s="5"/>
      <c r="K106" s="89" t="e">
        <f>CONCATENATE(
VLOOKUP($K$1,Daten_Vergleichsliste!$A$2:$EV$108,A106,FALSE),
IF(OR(ISBLANK(VLOOKUP($K$1,Daten_Vergleichsliste!$A$2:$EV$108,B106,FALSE)),VLOOKUP($K$1,Daten_Vergleichsliste!$A$2:$EV$108,B106,FALSE)=""),
VLOOKUP($K$1,Daten_Vergleichsliste!$A$2:$EV$108,B106,FALSE),
CONCATENATE(", ",VLOOKUP($K$1,Daten_Vergleichsliste!$A$2:$EV$108,B106,FALSE))))</f>
        <v>#N/A</v>
      </c>
      <c r="L106" s="5"/>
      <c r="M106" s="89" t="e">
        <f>CONCATENATE(
VLOOKUP($M$1,Daten_Vergleichsliste!$A$2:$EV$108,A106,FALSE),
IF(OR(ISBLANK(VLOOKUP($M$1,Daten_Vergleichsliste!$A$2:$EV$108,B106,FALSE)),VLOOKUP($M$1,Daten_Vergleichsliste!$A$2:$EV$108,B106,FALSE)=""),
VLOOKUP($M$1,Daten_Vergleichsliste!$A$2:$EV$108,B106,FALSE),
CONCATENATE(", ",VLOOKUP($M$1,Daten_Vergleichsliste!$A$2:$EV$108,B106,FALSE))))</f>
        <v>#N/A</v>
      </c>
    </row>
    <row r="107" spans="1:13" s="1" customFormat="1" ht="15.75" thickTop="1" thickBot="1" x14ac:dyDescent="0.25">
      <c r="C107" s="2"/>
      <c r="D107" s="23"/>
      <c r="E107" s="76"/>
      <c r="F107" s="5"/>
      <c r="G107" s="76"/>
      <c r="H107" s="5"/>
      <c r="I107" s="76"/>
      <c r="J107" s="5"/>
      <c r="K107" s="76"/>
      <c r="L107" s="5"/>
      <c r="M107" s="76"/>
    </row>
    <row r="108" spans="1:13" s="1" customFormat="1" ht="21" thickTop="1" x14ac:dyDescent="0.3">
      <c r="C108" s="2"/>
      <c r="D108" s="103" t="s">
        <v>889</v>
      </c>
      <c r="E108" s="100"/>
      <c r="F108" s="68"/>
      <c r="G108" s="102"/>
      <c r="H108" s="68"/>
      <c r="I108" s="102"/>
      <c r="J108" s="68"/>
      <c r="K108" s="102"/>
      <c r="L108" s="68"/>
      <c r="M108" s="102"/>
    </row>
    <row r="109" spans="1:13" s="1" customFormat="1" ht="18.75" thickBot="1" x14ac:dyDescent="0.3">
      <c r="C109" s="2"/>
      <c r="D109" s="71" t="s">
        <v>890</v>
      </c>
      <c r="E109" s="104"/>
      <c r="F109" s="70"/>
      <c r="G109" s="105"/>
      <c r="H109" s="70"/>
      <c r="I109" s="105"/>
      <c r="J109" s="70"/>
      <c r="K109" s="105"/>
      <c r="L109" s="70"/>
      <c r="M109" s="105"/>
    </row>
    <row r="110" spans="1:13" s="1" customFormat="1" ht="90.75" thickTop="1" x14ac:dyDescent="0.25">
      <c r="A110" s="1">
        <v>66</v>
      </c>
      <c r="C110" s="2"/>
      <c r="D110" s="13" t="s">
        <v>891</v>
      </c>
      <c r="E110" s="73" t="e">
        <f>VLOOKUP($E$1,Daten_Vergleichsliste!$A$2:$EV$108,A110,FALSE)</f>
        <v>#N/A</v>
      </c>
      <c r="F110" s="5"/>
      <c r="G110" s="78" t="e">
        <f>VLOOKUP($G$1,Daten_Vergleichsliste!$A$2:$EV$108,A110,FALSE)</f>
        <v>#N/A</v>
      </c>
      <c r="H110" s="5"/>
      <c r="I110" s="78" t="e">
        <f>VLOOKUP($I$1,Daten_Vergleichsliste!$A$2:$EV$108,A110,FALSE)</f>
        <v>#N/A</v>
      </c>
      <c r="J110" s="5"/>
      <c r="K110" s="78" t="e">
        <f>VLOOKUP($K$1,Daten_Vergleichsliste!$A$2:$EV$108,A110,FALSE)</f>
        <v>#N/A</v>
      </c>
      <c r="L110" s="5"/>
      <c r="M110" s="78" t="e">
        <f>VLOOKUP($M$1,Daten_Vergleichsliste!$A$2:$EV$108,A110,FALSE)</f>
        <v>#N/A</v>
      </c>
    </row>
    <row r="111" spans="1:13" s="1" customFormat="1" ht="75.75" thickBot="1" x14ac:dyDescent="0.3">
      <c r="A111" s="1">
        <v>67</v>
      </c>
      <c r="C111" s="2"/>
      <c r="D111" s="12" t="s">
        <v>892</v>
      </c>
      <c r="E111" s="31" t="e">
        <f>VLOOKUP($E$1,Daten_Vergleichsliste!$A$2:$EV$108,A111,FALSE)</f>
        <v>#N/A</v>
      </c>
      <c r="F111" s="5"/>
      <c r="G111" s="81" t="e">
        <f>VLOOKUP($G$1,Daten_Vergleichsliste!$A$2:$EV$108,A111,FALSE)</f>
        <v>#N/A</v>
      </c>
      <c r="H111" s="5"/>
      <c r="I111" s="81" t="e">
        <f>VLOOKUP($I$1,Daten_Vergleichsliste!$A$2:$EV$108,A111,FALSE)</f>
        <v>#N/A</v>
      </c>
      <c r="J111" s="5"/>
      <c r="K111" s="81" t="e">
        <f>VLOOKUP($K$1,Daten_Vergleichsliste!$A$2:$EV$108,A111,FALSE)</f>
        <v>#N/A</v>
      </c>
      <c r="L111" s="5"/>
      <c r="M111" s="81" t="e">
        <f>VLOOKUP($M$1,Daten_Vergleichsliste!$A$2:$EV$108,A111,FALSE)</f>
        <v>#N/A</v>
      </c>
    </row>
    <row r="112" spans="1:13" s="1" customFormat="1" ht="19.5" thickTop="1" thickBot="1" x14ac:dyDescent="0.3">
      <c r="C112" s="2"/>
      <c r="D112" s="71" t="s">
        <v>893</v>
      </c>
      <c r="E112" s="104"/>
      <c r="F112" s="70"/>
      <c r="G112" s="105"/>
      <c r="H112" s="70"/>
      <c r="I112" s="105"/>
      <c r="J112" s="70"/>
      <c r="K112" s="105"/>
      <c r="L112" s="70"/>
      <c r="M112" s="105"/>
    </row>
    <row r="113" spans="1:13" s="1" customFormat="1" ht="45.75" thickTop="1" x14ac:dyDescent="0.25">
      <c r="A113" s="1">
        <v>53</v>
      </c>
      <c r="C113" s="2"/>
      <c r="D113" s="13" t="s">
        <v>894</v>
      </c>
      <c r="E113" s="73" t="e">
        <f>VLOOKUP($E$1,Daten_Vergleichsliste!$A$2:$EV$108,A113,FALSE)</f>
        <v>#N/A</v>
      </c>
      <c r="F113" s="5"/>
      <c r="G113" s="78" t="e">
        <f>VLOOKUP($G$1,Daten_Vergleichsliste!$A$2:$EV$108,A113,FALSE)</f>
        <v>#N/A</v>
      </c>
      <c r="H113" s="5"/>
      <c r="I113" s="78" t="e">
        <f>VLOOKUP($I$1,Daten_Vergleichsliste!$A$2:$EV$108,A113,FALSE)</f>
        <v>#N/A</v>
      </c>
      <c r="J113" s="5"/>
      <c r="K113" s="78" t="e">
        <f>VLOOKUP($K$1,Daten_Vergleichsliste!$A$2:$EV$108,A113,FALSE)</f>
        <v>#N/A</v>
      </c>
      <c r="L113" s="5"/>
      <c r="M113" s="78" t="e">
        <f>VLOOKUP($M$1,Daten_Vergleichsliste!$A$2:$EV$108,A113,FALSE)</f>
        <v>#N/A</v>
      </c>
    </row>
    <row r="114" spans="1:13" s="1" customFormat="1" ht="45.75" thickBot="1" x14ac:dyDescent="0.3">
      <c r="A114" s="1">
        <v>54</v>
      </c>
      <c r="C114" s="2"/>
      <c r="D114" s="12" t="s">
        <v>895</v>
      </c>
      <c r="E114" s="31" t="e">
        <f>VLOOKUP($E$1,Daten_Vergleichsliste!$A$2:$EV$108,A114,FALSE)</f>
        <v>#N/A</v>
      </c>
      <c r="F114" s="5"/>
      <c r="G114" s="81" t="e">
        <f>VLOOKUP($G$1,Daten_Vergleichsliste!$A$2:$EV$108,A114,FALSE)</f>
        <v>#N/A</v>
      </c>
      <c r="H114" s="5"/>
      <c r="I114" s="81" t="e">
        <f>VLOOKUP($I$1,Daten_Vergleichsliste!$A$2:$EV$108,A114,FALSE)</f>
        <v>#N/A</v>
      </c>
      <c r="J114" s="5"/>
      <c r="K114" s="81" t="e">
        <f>VLOOKUP($K$1,Daten_Vergleichsliste!$A$2:$EV$108,A114,FALSE)</f>
        <v>#N/A</v>
      </c>
      <c r="L114" s="5"/>
      <c r="M114" s="81" t="e">
        <f>VLOOKUP($M$1,Daten_Vergleichsliste!$A$2:$EV$108,A114,FALSE)</f>
        <v>#N/A</v>
      </c>
    </row>
    <row r="115" spans="1:13" s="1" customFormat="1" ht="15.75" thickTop="1" thickBot="1" x14ac:dyDescent="0.25">
      <c r="C115" s="2"/>
      <c r="D115" s="23"/>
      <c r="E115" s="76"/>
      <c r="F115" s="5"/>
      <c r="G115" s="76"/>
      <c r="H115" s="5"/>
      <c r="I115" s="76"/>
      <c r="J115" s="5"/>
      <c r="K115" s="76"/>
      <c r="L115" s="5"/>
      <c r="M115" s="76"/>
    </row>
    <row r="116" spans="1:13" s="1" customFormat="1" ht="28.5" thickTop="1" x14ac:dyDescent="0.4">
      <c r="C116" s="2"/>
      <c r="D116" s="99" t="s">
        <v>896</v>
      </c>
      <c r="E116" s="100"/>
      <c r="F116" s="68"/>
      <c r="G116" s="102"/>
      <c r="H116" s="68"/>
      <c r="I116" s="102"/>
      <c r="J116" s="68"/>
      <c r="K116" s="102"/>
      <c r="L116" s="68"/>
      <c r="M116" s="102"/>
    </row>
    <row r="117" spans="1:13" s="1" customFormat="1" ht="18.75" thickBot="1" x14ac:dyDescent="0.3">
      <c r="C117" s="2"/>
      <c r="D117" s="71" t="s">
        <v>897</v>
      </c>
      <c r="E117" s="104"/>
      <c r="F117" s="70"/>
      <c r="G117" s="105"/>
      <c r="H117" s="70"/>
      <c r="I117" s="105"/>
      <c r="J117" s="70"/>
      <c r="K117" s="105"/>
      <c r="L117" s="70"/>
      <c r="M117" s="105"/>
    </row>
    <row r="118" spans="1:13" s="1" customFormat="1" ht="15.75" thickTop="1" x14ac:dyDescent="0.25">
      <c r="A118" s="1">
        <v>79</v>
      </c>
      <c r="C118" s="2"/>
      <c r="D118" s="13" t="s">
        <v>898</v>
      </c>
      <c r="E118" s="73" t="e">
        <f>VLOOKUP($E$1,Daten_Vergleichsliste!$A$2:$EV$108,A118,FALSE)</f>
        <v>#N/A</v>
      </c>
      <c r="F118" s="5"/>
      <c r="G118" s="78" t="e">
        <f>VLOOKUP($G$1,Daten_Vergleichsliste!$A$2:$EV$108,A118,FALSE)</f>
        <v>#N/A</v>
      </c>
      <c r="H118" s="5"/>
      <c r="I118" s="78" t="e">
        <f>VLOOKUP($I$1,Daten_Vergleichsliste!$A$2:$EV$108,A118,FALSE)</f>
        <v>#N/A</v>
      </c>
      <c r="J118" s="5"/>
      <c r="K118" s="78" t="e">
        <f>VLOOKUP($K$1,Daten_Vergleichsliste!$A$2:$EV$108,A118,FALSE)</f>
        <v>#N/A</v>
      </c>
      <c r="L118" s="5"/>
      <c r="M118" s="78" t="e">
        <f>VLOOKUP($M$1,Daten_Vergleichsliste!$A$2:$EV$108,A118,FALSE)</f>
        <v>#N/A</v>
      </c>
    </row>
    <row r="119" spans="1:13" s="1" customFormat="1" ht="15.75" thickBot="1" x14ac:dyDescent="0.3">
      <c r="A119" s="1">
        <v>80</v>
      </c>
      <c r="C119" s="2"/>
      <c r="D119" s="12" t="s">
        <v>899</v>
      </c>
      <c r="E119" s="31" t="e">
        <f>VLOOKUP($E$1,Daten_Vergleichsliste!$A$2:$EV$108,A119,FALSE)</f>
        <v>#N/A</v>
      </c>
      <c r="F119" s="5"/>
      <c r="G119" s="81" t="e">
        <f>VLOOKUP($G$1,Daten_Vergleichsliste!$A$2:$EV$108,A119,FALSE)</f>
        <v>#N/A</v>
      </c>
      <c r="H119" s="5"/>
      <c r="I119" s="81" t="e">
        <f>VLOOKUP($I$1,Daten_Vergleichsliste!$A$2:$EV$108,A119,FALSE)</f>
        <v>#N/A</v>
      </c>
      <c r="J119" s="5"/>
      <c r="K119" s="81" t="e">
        <f>VLOOKUP($K$1,Daten_Vergleichsliste!$A$2:$EV$108,A119,FALSE)</f>
        <v>#N/A</v>
      </c>
      <c r="L119" s="5"/>
      <c r="M119" s="81" t="e">
        <f>VLOOKUP($M$1,Daten_Vergleichsliste!$A$2:$EV$108,A119,FALSE)</f>
        <v>#N/A</v>
      </c>
    </row>
    <row r="120" spans="1:13" s="1" customFormat="1" ht="19.5" thickTop="1" thickBot="1" x14ac:dyDescent="0.3">
      <c r="C120" s="2"/>
      <c r="D120" s="71" t="s">
        <v>900</v>
      </c>
      <c r="E120" s="104"/>
      <c r="F120" s="70"/>
      <c r="G120" s="105"/>
      <c r="H120" s="70"/>
      <c r="I120" s="105"/>
      <c r="J120" s="70"/>
      <c r="K120" s="105"/>
      <c r="L120" s="70"/>
      <c r="M120" s="105"/>
    </row>
    <row r="121" spans="1:13" s="1" customFormat="1" ht="43.5" thickTop="1" x14ac:dyDescent="0.2">
      <c r="A121" s="1">
        <v>144</v>
      </c>
      <c r="C121" s="2"/>
      <c r="D121" s="21" t="s">
        <v>901</v>
      </c>
      <c r="E121" s="73" t="e">
        <f>IF(VLOOKUP($E$1,Daten_Vergleichsliste!$A$2:$EV$108,A121,FALSE)=0,"Aucune indication",CONCATENATE(VLOOKUP($E$1,Daten_Vergleichsliste!$A$2:$EV$108,A121,FALSE),"  année(s)"))</f>
        <v>#N/A</v>
      </c>
      <c r="F121" s="5"/>
      <c r="G121" s="78" t="e">
        <f>IF(VLOOKUP($G$1,Daten_Vergleichsliste!$A$2:$EV$108,A121,FALSE)=0,"Aucune indication",CONCATENATE(VLOOKUP($G$1,Daten_Vergleichsliste!$A$2:$EV$108,A121,FALSE)," année(s)"))</f>
        <v>#N/A</v>
      </c>
      <c r="H121" s="5"/>
      <c r="I121" s="78" t="e">
        <f>IF(VLOOKUP($I$1,Daten_Vergleichsliste!$A$2:$EV$108,A121,FALSE)=0,"Aucune indication",CONCATENATE(VLOOKUP($I$1,Daten_Vergleichsliste!$A$2:$EV$108,A121,FALSE)," année(s)"))</f>
        <v>#N/A</v>
      </c>
      <c r="J121" s="5"/>
      <c r="K121" s="78" t="e">
        <f>IF(VLOOKUP($K$1,Daten_Vergleichsliste!$A$2:$EV$108,A121,FALSE)=0,"Aucune indication",CONCATENATE(VLOOKUP($K$1,Daten_Vergleichsliste!$A$2:$EV$108,A121,FALSE)," année(s)"))</f>
        <v>#N/A</v>
      </c>
      <c r="L121" s="5"/>
      <c r="M121" s="78" t="e">
        <f>IF(VLOOKUP($M$1,Daten_Vergleichsliste!$A$2:$EV$108,A121,FALSE)=0,"Aucune indication",CONCATENATE(VLOOKUP($M$1,Daten_Vergleichsliste!$A$2:$EV$108,A121,FALSE)," année(s)"))</f>
        <v>#N/A</v>
      </c>
    </row>
    <row r="122" spans="1:13" s="1" customFormat="1" ht="42.75" x14ac:dyDescent="0.2">
      <c r="A122" s="1">
        <v>145</v>
      </c>
      <c r="C122" s="2"/>
      <c r="D122" s="15" t="s">
        <v>902</v>
      </c>
      <c r="E122" s="74" t="e">
        <f>IF(VLOOKUP($E$1,Daten_Vergleichsliste!$A$2:$EV$108,A122,FALSE)=0,"Aucune indication",CONCATENATE(VLOOKUP($E$1,Daten_Vergleichsliste!$A$2:$EV$108,A122,FALSE)," mois"))</f>
        <v>#N/A</v>
      </c>
      <c r="F122" s="5"/>
      <c r="G122" s="79" t="e">
        <f>IF(VLOOKUP($G$1,Daten_Vergleichsliste!$A$2:$EV$108,A122,FALSE)=0,"Aucune indication",CONCATENATE(VLOOKUP($G$1,Daten_Vergleichsliste!$A$2:$EV$108,A122,FALSE)," mois"))</f>
        <v>#N/A</v>
      </c>
      <c r="H122" s="5"/>
      <c r="I122" s="79" t="e">
        <f>IF(VLOOKUP($I$1,Daten_Vergleichsliste!$A$2:$EV$108,A122,FALSE)=0,"Aucune indication",CONCATENATE(VLOOKUP($I$1,Daten_Vergleichsliste!$A$2:$EV$108,A122,FALSE)," mois"))</f>
        <v>#N/A</v>
      </c>
      <c r="J122" s="5"/>
      <c r="K122" s="79" t="e">
        <f>IF(VLOOKUP($K$1,Daten_Vergleichsliste!$A$2:$EV$108,A122,FALSE)=0,"Aucune indication",CONCATENATE(VLOOKUP($K$1,Daten_Vergleichsliste!$A$2:$EV$108,A122,FALSE)," mois"))</f>
        <v>#N/A</v>
      </c>
      <c r="L122" s="5"/>
      <c r="M122" s="79" t="e">
        <f>IF(VLOOKUP($M$1,Daten_Vergleichsliste!$A$2:$EV$108,A122,FALSE)=0,"Aucune indication",CONCATENATE(VLOOKUP($M$1,Daten_Vergleichsliste!$A$2:$EV$108,A122,FALSE)," mois"))</f>
        <v>#N/A</v>
      </c>
    </row>
    <row r="123" spans="1:13" s="1" customFormat="1" ht="42.75" x14ac:dyDescent="0.2">
      <c r="A123" s="1">
        <v>146</v>
      </c>
      <c r="C123" s="2"/>
      <c r="D123" s="15" t="s">
        <v>903</v>
      </c>
      <c r="E123" s="74" t="e">
        <f>IF(VLOOKUP($E$1,Daten_Vergleichsliste!$A$2:$EV$108,A123,FALSE)=0,"Aucune indication",CONCATENATE(VLOOKUP($E$1,Daten_Vergleichsliste!$A$2:$EV$108,A123,FALSE)," mois"))</f>
        <v>#N/A</v>
      </c>
      <c r="F123" s="5"/>
      <c r="G123" s="79" t="e">
        <f>IF(VLOOKUP($G$1,Daten_Vergleichsliste!$A$2:$EV$108,A123,FALSE)=0,"Aucune indication",CONCATENATE(VLOOKUP($G$1,Daten_Vergleichsliste!$A$2:$EV$108,A123,FALSE)," mois"))</f>
        <v>#N/A</v>
      </c>
      <c r="H123" s="5"/>
      <c r="I123" s="79" t="e">
        <f>IF(VLOOKUP($I$1,Daten_Vergleichsliste!$A$2:$EV$108,A123,FALSE)=0,"Aucune indication",CONCATENATE(VLOOKUP($I$1,Daten_Vergleichsliste!$A$2:$EV$108,A123,FALSE)," mois"))</f>
        <v>#N/A</v>
      </c>
      <c r="J123" s="5"/>
      <c r="K123" s="79" t="e">
        <f>IF(VLOOKUP($K$1,Daten_Vergleichsliste!$A$2:$EV$108,A123,FALSE)=0,"Aucune indication",CONCATENATE(VLOOKUP($K$1,Daten_Vergleichsliste!$A$2:$EV$108,A123,FALSE)," mois"))</f>
        <v>#N/A</v>
      </c>
      <c r="L123" s="5"/>
      <c r="M123" s="79" t="e">
        <f>IF(VLOOKUP($M$1,Daten_Vergleichsliste!$A$2:$EV$108,A123,FALSE)=0,"Aucune indication",CONCATENATE(VLOOKUP($M$1,Daten_Vergleichsliste!$A$2:$EV$108,A123,FALSE)," mois"))</f>
        <v>#N/A</v>
      </c>
    </row>
    <row r="124" spans="1:13" s="1" customFormat="1" ht="43.5" thickBot="1" x14ac:dyDescent="0.25">
      <c r="A124" s="1">
        <v>147</v>
      </c>
      <c r="C124" s="2"/>
      <c r="D124" s="16" t="s">
        <v>904</v>
      </c>
      <c r="E124" s="31" t="e">
        <f>IF(VLOOKUP($E$1,Daten_Vergleichsliste!$A$2:$EV$108,A124,FALSE)=0,"Aucune indication",CONCATENATE(VLOOKUP($E$1,Daten_Vergleichsliste!$A$2:$EV$108,A124,FALSE)," mois"))</f>
        <v>#N/A</v>
      </c>
      <c r="F124" s="5"/>
      <c r="G124" s="81" t="e">
        <f>IF(VLOOKUP($G$1,Daten_Vergleichsliste!$A$2:$EV$108,A124,FALSE)=0,"Aucune indication",CONCATENATE(VLOOKUP($G$1,Daten_Vergleichsliste!$A$2:$EV$108,A124,FALSE)," mois"))</f>
        <v>#N/A</v>
      </c>
      <c r="H124" s="5"/>
      <c r="I124" s="81" t="e">
        <f>IF(VLOOKUP($I$1,Daten_Vergleichsliste!$A$2:$EV$108,A124,FALSE)=0,"Aucune indication",CONCATENATE(VLOOKUP($I$1,Daten_Vergleichsliste!$A$2:$EV$108,A124,FALSE)," mois"))</f>
        <v>#N/A</v>
      </c>
      <c r="J124" s="5"/>
      <c r="K124" s="81" t="e">
        <f>IF(VLOOKUP($K$1,Daten_Vergleichsliste!$A$2:$EV$108,A124,FALSE)=0,"Aucune indication",CONCATENATE(VLOOKUP($K$1,Daten_Vergleichsliste!$A$2:$EV$108,A124,FALSE)," mois"))</f>
        <v>#N/A</v>
      </c>
      <c r="L124" s="5"/>
      <c r="M124" s="81" t="e">
        <f>IF(VLOOKUP($M$1,Daten_Vergleichsliste!$A$2:$EV$108,A124,FALSE)=0,"Aucune indication",CONCATENATE(VLOOKUP($M$1,Daten_Vergleichsliste!$A$2:$EV$108,A124,FALSE)," mois"))</f>
        <v>#N/A</v>
      </c>
    </row>
    <row r="125" spans="1:13" s="1" customFormat="1" ht="19.5" thickTop="1" thickBot="1" x14ac:dyDescent="0.25">
      <c r="A125" s="1">
        <v>81</v>
      </c>
      <c r="C125" s="2"/>
      <c r="D125" s="58"/>
      <c r="E125" s="77" t="e">
        <f>CONCATENATE("Modèle de prix 1: ",IF(VLOOKUP($E$1,Daten_Vergleichsliste!$A$2:$EV$108,A125,FALSE)=0,"non disponible",VLOOKUP($E$1,Daten_Vergleichsliste!$A$2:$EV$108,A125,FALSE)))</f>
        <v>#N/A</v>
      </c>
      <c r="F125" s="5"/>
      <c r="G125" s="106" t="e">
        <f>CONCATENATE("Modèle de prix 1: ",IF(VLOOKUP($G$1,Daten_Vergleichsliste!$A$2:$EV$108,A125,FALSE)=0,"non disponible",VLOOKUP($G$1,Daten_Vergleichsliste!$A$2:$EV$108,A125,FALSE)))</f>
        <v>#N/A</v>
      </c>
      <c r="H125" s="5"/>
      <c r="I125" s="106" t="e">
        <f>CONCATENATE("Modèle de prix 1: ",IF(VLOOKUP($I$1,Daten_Vergleichsliste!$A$2:$EV$108,A125,FALSE)=0,"non disponible",VLOOKUP($I$1,Daten_Vergleichsliste!$A$2:$EV$108,A125,FALSE)))</f>
        <v>#N/A</v>
      </c>
      <c r="J125" s="5"/>
      <c r="K125" s="106" t="e">
        <f>CONCATENATE("Modèle de prix 1: ",IF(VLOOKUP($K$1,Daten_Vergleichsliste!$A$2:$EV$108,A125,FALSE)=0,"non disponible",VLOOKUP($K$1,Daten_Vergleichsliste!$A$2:$EV$108,A125,FALSE)))</f>
        <v>#N/A</v>
      </c>
      <c r="L125" s="5"/>
      <c r="M125" s="106" t="e">
        <f>CONCATENATE("Modèle de prix 1: ",IF(VLOOKUP($M$1,Daten_Vergleichsliste!$A$2:$EV$108,A125,FALSE)=0,"non disponible",VLOOKUP($M$1,Daten_Vergleichsliste!$A$2:$EV$108,A125,FALSE)))</f>
        <v>#N/A</v>
      </c>
    </row>
    <row r="126" spans="1:13" s="1" customFormat="1" ht="15.75" thickTop="1" x14ac:dyDescent="0.25">
      <c r="A126" s="1">
        <v>83</v>
      </c>
      <c r="C126" s="2"/>
      <c r="D126" s="13" t="s">
        <v>905</v>
      </c>
      <c r="E126" s="73" t="e">
        <f>VLOOKUP($E$1,Daten_Vergleichsliste!$A$2:$EV$108,A126,FALSE)</f>
        <v>#N/A</v>
      </c>
      <c r="F126" s="5"/>
      <c r="G126" s="78" t="e">
        <f>VLOOKUP($G$1,Daten_Vergleichsliste!$A$2:$EV$108,A126,FALSE)</f>
        <v>#N/A</v>
      </c>
      <c r="H126" s="5"/>
      <c r="I126" s="78" t="e">
        <f>VLOOKUP($I$1,Daten_Vergleichsliste!$A$2:$EV$108,A126,FALSE)</f>
        <v>#N/A</v>
      </c>
      <c r="J126" s="5"/>
      <c r="K126" s="78" t="e">
        <f>VLOOKUP($K$1,Daten_Vergleichsliste!$A$2:$EV$108,A126,FALSE)</f>
        <v>#N/A</v>
      </c>
      <c r="L126" s="5"/>
      <c r="M126" s="78" t="e">
        <f>VLOOKUP($M$1,Daten_Vergleichsliste!$A$2:$EV$108,A126,FALSE)</f>
        <v>#N/A</v>
      </c>
    </row>
    <row r="127" spans="1:13" s="1" customFormat="1" ht="30" x14ac:dyDescent="0.25">
      <c r="A127" s="1">
        <v>84</v>
      </c>
      <c r="C127" s="2"/>
      <c r="D127" s="10" t="s">
        <v>906</v>
      </c>
      <c r="E127" s="74" t="e">
        <f>VLOOKUP($E$1,Daten_Vergleichsliste!$A$2:$EV$108,A127,FALSE)</f>
        <v>#N/A</v>
      </c>
      <c r="F127" s="5"/>
      <c r="G127" s="79" t="e">
        <f>VLOOKUP($G$1,Daten_Vergleichsliste!$A$2:$EV$108,A127,FALSE)</f>
        <v>#N/A</v>
      </c>
      <c r="H127" s="5"/>
      <c r="I127" s="79" t="e">
        <f>VLOOKUP($I$1,Daten_Vergleichsliste!$A$2:$EV$108,A127,FALSE)</f>
        <v>#N/A</v>
      </c>
      <c r="J127" s="5"/>
      <c r="K127" s="79" t="e">
        <f>VLOOKUP($K$1,Daten_Vergleichsliste!$A$2:$EV$108,A127,FALSE)</f>
        <v>#N/A</v>
      </c>
      <c r="L127" s="5"/>
      <c r="M127" s="79" t="e">
        <f>VLOOKUP($M$1,Daten_Vergleichsliste!$A$2:$EV$108,A127,FALSE)</f>
        <v>#N/A</v>
      </c>
    </row>
    <row r="128" spans="1:13" s="1" customFormat="1" ht="45" x14ac:dyDescent="0.25">
      <c r="A128" s="1">
        <v>85</v>
      </c>
      <c r="C128" s="2"/>
      <c r="D128" s="10" t="s">
        <v>907</v>
      </c>
      <c r="E128" s="74" t="e">
        <f>VLOOKUP($E$1,Daten_Vergleichsliste!$A$2:$EV$108,A128,FALSE)</f>
        <v>#N/A</v>
      </c>
      <c r="F128" s="5"/>
      <c r="G128" s="79" t="e">
        <f>VLOOKUP($G$1,Daten_Vergleichsliste!$A$2:$EV$108,A128,FALSE)</f>
        <v>#N/A</v>
      </c>
      <c r="H128" s="5"/>
      <c r="I128" s="79" t="e">
        <f>VLOOKUP($I$1,Daten_Vergleichsliste!$A$2:$EV$108,A128,FALSE)</f>
        <v>#N/A</v>
      </c>
      <c r="J128" s="5"/>
      <c r="K128" s="79" t="e">
        <f>VLOOKUP($K$1,Daten_Vergleichsliste!$A$2:$EV$108,A128,FALSE)</f>
        <v>#N/A</v>
      </c>
      <c r="L128" s="5"/>
      <c r="M128" s="79" t="e">
        <f>VLOOKUP($M$1,Daten_Vergleichsliste!$A$2:$EV$108,A128,FALSE)</f>
        <v>#N/A</v>
      </c>
    </row>
    <row r="129" spans="1:13" s="1" customFormat="1" ht="30" x14ac:dyDescent="0.25">
      <c r="A129" s="1">
        <v>86</v>
      </c>
      <c r="B129" s="1">
        <v>82</v>
      </c>
      <c r="C129" s="2"/>
      <c r="D129" s="10" t="s">
        <v>1474</v>
      </c>
      <c r="E129" s="74" t="e">
        <f>IF(ISNUMBER(VLOOKUP($E$1,Daten_Vergleichsliste!$A$2:$EV$108,A129,FALSE)),
CONCATENATE(VLOOKUP($E$1,Daten_Vergleichsliste!$A$2:$EV$108,A129,FALSE)," ",VLOOKUP($E$1,Daten_Vergleichsliste!$A$2:$EV$108,B129,FALSE)), VLOOKUP($E$1,Daten_Vergleichsliste!$A$2:$EV$108,A129,FALSE))</f>
        <v>#N/A</v>
      </c>
      <c r="F129" s="5"/>
      <c r="G129" s="79" t="e">
        <f>IF(ISNUMBER(VLOOKUP($G$1,Daten_Vergleichsliste!$A$2:$EV$108,A129,FALSE)),
CONCATENATE(VLOOKUP($G$1,Daten_Vergleichsliste!$A$2:$EV$108,A129,FALSE)," ",VLOOKUP($G$1,Daten_Vergleichsliste!$A$2:$EV$108,B129,FALSE)), VLOOKUP($G$1,Daten_Vergleichsliste!$A$2:$EV$108,A129,FALSE))</f>
        <v>#N/A</v>
      </c>
      <c r="H129" s="5"/>
      <c r="I129" s="79" t="e">
        <f>IF(ISNUMBER(VLOOKUP($I$1,Daten_Vergleichsliste!$A$2:$EV$108,A129,FALSE)),
CONCATENATE(VLOOKUP($I$1,Daten_Vergleichsliste!$A$2:$EV$108,A129,FALSE)," ",VLOOKUP($I$1,Daten_Vergleichsliste!$A$2:$EV$108,B129,FALSE)), VLOOKUP($I$1,Daten_Vergleichsliste!$A$2:$EV$108,A129,FALSE))</f>
        <v>#N/A</v>
      </c>
      <c r="J129" s="5"/>
      <c r="K129" s="79" t="e">
        <f>IF(ISNUMBER(VLOOKUP($K$1,Daten_Vergleichsliste!$A$2:$EV$108,A129,FALSE)),
CONCATENATE(VLOOKUP($K$1,Daten_Vergleichsliste!$A$2:$EV$108,A129,FALSE)," ",VLOOKUP($K$1,Daten_Vergleichsliste!$A$2:$EV$108,B129,FALSE)), VLOOKUP($K$1,Daten_Vergleichsliste!$A$2:$EV$108,A129,FALSE))</f>
        <v>#N/A</v>
      </c>
      <c r="L129" s="5"/>
      <c r="M129" s="79" t="e">
        <f>IF(ISNUMBER(VLOOKUP($M$1,Daten_Vergleichsliste!$A$2:$EV$108,A129,FALSE)),
CONCATENATE(VLOOKUP($M$1,Daten_Vergleichsliste!$A$2:$EV$108,A129,FALSE)," ",VLOOKUP($M$1,Daten_Vergleichsliste!$A$2:$EV$108,B129,FALSE)), VLOOKUP($M$1,Daten_Vergleichsliste!$A$2:$EV$108,A129,FALSE))</f>
        <v>#N/A</v>
      </c>
    </row>
    <row r="130" spans="1:13" s="1" customFormat="1" x14ac:dyDescent="0.2">
      <c r="A130" s="1">
        <v>87</v>
      </c>
      <c r="C130" s="2"/>
      <c r="D130" s="9" t="s">
        <v>828</v>
      </c>
      <c r="E130" s="83" t="e">
        <f>VLOOKUP($E$1,Daten_Vergleichsliste!$A$2:$EV$108,A130,FALSE)</f>
        <v>#N/A</v>
      </c>
      <c r="F130" s="5"/>
      <c r="G130" s="84" t="e">
        <f>VLOOKUP($G$1,Daten_Vergleichsliste!$A$2:$EV$108,A130,FALSE)</f>
        <v>#N/A</v>
      </c>
      <c r="H130" s="5"/>
      <c r="I130" s="84" t="e">
        <f>VLOOKUP($I$1,Daten_Vergleichsliste!$A$2:$EV$108,A130,FALSE)</f>
        <v>#N/A</v>
      </c>
      <c r="J130" s="5"/>
      <c r="K130" s="84" t="e">
        <f>VLOOKUP($K$1,Daten_Vergleichsliste!$A$2:$EV$108,A130,FALSE)</f>
        <v>#N/A</v>
      </c>
      <c r="L130" s="5"/>
      <c r="M130" s="84" t="e">
        <f>VLOOKUP($M$1,Daten_Vergleichsliste!$A$2:$EV$108,A130,FALSE)</f>
        <v>#N/A</v>
      </c>
    </row>
    <row r="131" spans="1:13" s="1" customFormat="1" ht="30" x14ac:dyDescent="0.25">
      <c r="A131" s="1">
        <v>88</v>
      </c>
      <c r="B131" s="1">
        <v>82</v>
      </c>
      <c r="C131" s="2"/>
      <c r="D131" s="10" t="s">
        <v>772</v>
      </c>
      <c r="E131" s="74" t="e">
        <f>IF(ISNUMBER(VLOOKUP($E$1,Daten_Vergleichsliste!$A$2:$EV$108,A131,FALSE)),
CONCATENATE(VLOOKUP($E$1,Daten_Vergleichsliste!$A$2:$EV$108,A131,FALSE)," ",VLOOKUP($E$1,Daten_Vergleichsliste!$A$2:$EV$108,B131,FALSE)), VLOOKUP($E$1,Daten_Vergleichsliste!$A$2:$EV$108,A131,FALSE))</f>
        <v>#N/A</v>
      </c>
      <c r="F131" s="5"/>
      <c r="G131" s="79" t="e">
        <f>IF(ISNUMBER(VLOOKUP($G$1,Daten_Vergleichsliste!$A$2:$EV$108,A131,FALSE)),
CONCATENATE(VLOOKUP($G$1,Daten_Vergleichsliste!$A$2:$EV$108,A131,FALSE)," ",VLOOKUP($G$1,Daten_Vergleichsliste!$A$2:$EV$108,B131,FALSE)), VLOOKUP($G$1,Daten_Vergleichsliste!$A$2:$EV$108,A131,FALSE))</f>
        <v>#N/A</v>
      </c>
      <c r="H131" s="5"/>
      <c r="I131" s="79" t="e">
        <f>IF(ISNUMBER(VLOOKUP($I$1,Daten_Vergleichsliste!$A$2:$EV$108,A131,FALSE)),
CONCATENATE(VLOOKUP($I$1,Daten_Vergleichsliste!$A$2:$EV$108,A131,FALSE)," ",VLOOKUP($I$1,Daten_Vergleichsliste!$A$2:$EV$108,B131,FALSE)), VLOOKUP($I$1,Daten_Vergleichsliste!$A$2:$EV$108,A131,FALSE))</f>
        <v>#N/A</v>
      </c>
      <c r="J131" s="5"/>
      <c r="K131" s="79" t="e">
        <f>IF(ISNUMBER(VLOOKUP($K$1,Daten_Vergleichsliste!$A$2:$EV$108,A131,FALSE)),
CONCATENATE(VLOOKUP($K$1,Daten_Vergleichsliste!$A$2:$EV$108,A131,FALSE)," ",VLOOKUP($K$1,Daten_Vergleichsliste!$A$2:$EV$108,B131,FALSE)), VLOOKUP($K$1,Daten_Vergleichsliste!$A$2:$EV$108,A131,FALSE))</f>
        <v>#N/A</v>
      </c>
      <c r="L131" s="5"/>
      <c r="M131" s="79" t="e">
        <f>IF(ISNUMBER(VLOOKUP($M$1,Daten_Vergleichsliste!$A$2:$EV$108,A131,FALSE)),
CONCATENATE(VLOOKUP($M$1,Daten_Vergleichsliste!$A$2:$EV$108,A131,FALSE)," ",VLOOKUP($M$1,Daten_Vergleichsliste!$A$2:$EV$108,B131,FALSE)), VLOOKUP($M$1,Daten_Vergleichsliste!$A$2:$EV$108,A131,FALSE))</f>
        <v>#N/A</v>
      </c>
    </row>
    <row r="132" spans="1:13" s="1" customFormat="1" x14ac:dyDescent="0.2">
      <c r="A132" s="1">
        <v>89</v>
      </c>
      <c r="C132" s="2"/>
      <c r="D132" s="9" t="s">
        <v>828</v>
      </c>
      <c r="E132" s="83" t="e">
        <f>VLOOKUP($E$1,Daten_Vergleichsliste!$A$2:$EV$108,A132,FALSE)</f>
        <v>#N/A</v>
      </c>
      <c r="F132" s="5"/>
      <c r="G132" s="84" t="e">
        <f>VLOOKUP($G$1,Daten_Vergleichsliste!$A$2:$EV$108,A132,FALSE)</f>
        <v>#N/A</v>
      </c>
      <c r="H132" s="5"/>
      <c r="I132" s="84" t="e">
        <f>VLOOKUP($I$1,Daten_Vergleichsliste!$A$2:$EV$108,A132,FALSE)</f>
        <v>#N/A</v>
      </c>
      <c r="J132" s="5"/>
      <c r="K132" s="84" t="e">
        <f>VLOOKUP($K$1,Daten_Vergleichsliste!$A$2:$EV$108,A132,FALSE)</f>
        <v>#N/A</v>
      </c>
      <c r="L132" s="5"/>
      <c r="M132" s="84" t="e">
        <f>VLOOKUP($M$1,Daten_Vergleichsliste!$A$2:$EV$108,A132,FALSE)</f>
        <v>#N/A</v>
      </c>
    </row>
    <row r="133" spans="1:13" s="1" customFormat="1" ht="15" x14ac:dyDescent="0.25">
      <c r="C133" s="2"/>
      <c r="D133" s="97" t="s">
        <v>908</v>
      </c>
      <c r="E133" s="74"/>
      <c r="F133" s="5"/>
      <c r="G133" s="79"/>
      <c r="H133" s="5"/>
      <c r="I133" s="79"/>
      <c r="J133" s="5"/>
      <c r="K133" s="79"/>
      <c r="L133" s="5"/>
      <c r="M133" s="79"/>
    </row>
    <row r="134" spans="1:13" s="1" customFormat="1" x14ac:dyDescent="0.2">
      <c r="A134" s="1">
        <v>90</v>
      </c>
      <c r="B134" s="1">
        <v>82</v>
      </c>
      <c r="C134" s="2"/>
      <c r="D134" s="15" t="s">
        <v>909</v>
      </c>
      <c r="E134" s="74" t="e">
        <f>IF(ISNUMBER(VLOOKUP($E$1,Daten_Vergleichsliste!$A$2:$EV$108,A134,FALSE)),
CONCATENATE(VLOOKUP($E$1,Daten_Vergleichsliste!$A$2:$EV$108,A134,FALSE)," ",VLOOKUP($E$1,Daten_Vergleichsliste!$A$2:$EV$108,B134,FALSE),"/kWh"), VLOOKUP($E$1,Daten_Vergleichsliste!$A$2:$EV$108,A134,FALSE))</f>
        <v>#N/A</v>
      </c>
      <c r="F134" s="5"/>
      <c r="G134" s="79" t="e">
        <f>IF(ISNUMBER(VLOOKUP($G$1,Daten_Vergleichsliste!$A$2:$EV$108,A134,FALSE)),
CONCATENATE(VLOOKUP($G$1,Daten_Vergleichsliste!$A$2:$EV$108,A134,FALSE)," ",VLOOKUP($G$1,Daten_Vergleichsliste!$A$2:$EV$108,B134,FALSE),"/kWh"), VLOOKUP($G$1,Daten_Vergleichsliste!$A$2:$EV$108,A134,FALSE))</f>
        <v>#N/A</v>
      </c>
      <c r="H134" s="5"/>
      <c r="I134" s="79" t="e">
        <f>IF(ISNUMBER(VLOOKUP($I$1,Daten_Vergleichsliste!$A$2:$EV$108,A134,FALSE)),
CONCATENATE(VLOOKUP($I$1,Daten_Vergleichsliste!$A$2:$EV$108,A134,FALSE)," ",VLOOKUP($I$1,Daten_Vergleichsliste!$A$2:$EV$108,B134,FALSE),"/kWh"), VLOOKUP($I$1,Daten_Vergleichsliste!$A$2:$EV$108,A134,FALSE))</f>
        <v>#N/A</v>
      </c>
      <c r="J134" s="5"/>
      <c r="K134" s="79" t="e">
        <f>IF(ISNUMBER(VLOOKUP($K$1,Daten_Vergleichsliste!$A$2:$EV$108,A134,FALSE)),
CONCATENATE(VLOOKUP($K$1,Daten_Vergleichsliste!$A$2:$EV$108,A134,FALSE)," ",VLOOKUP($K$1,Daten_Vergleichsliste!$A$2:$EV$108,B134,FALSE),"/kWh"), VLOOKUP($K$1,Daten_Vergleichsliste!$A$2:$EV$108,A134,FALSE))</f>
        <v>#N/A</v>
      </c>
      <c r="L134" s="5"/>
      <c r="M134" s="79" t="e">
        <f>IF(ISNUMBER(VLOOKUP($M$1,Daten_Vergleichsliste!$A$2:$EV$108,A134,FALSE)),
CONCATENATE(VLOOKUP($M$1,Daten_Vergleichsliste!$A$2:$EV$108,A134,FALSE)," ",VLOOKUP($M$1,Daten_Vergleichsliste!$A$2:$EV$108,B134,FALSE),"/kWh"), VLOOKUP($M$1,Daten_Vergleichsliste!$A$2:$EV$108,A134,FALSE))</f>
        <v>#N/A</v>
      </c>
    </row>
    <row r="135" spans="1:13" s="1" customFormat="1" x14ac:dyDescent="0.2">
      <c r="A135" s="1">
        <v>91</v>
      </c>
      <c r="B135" s="1">
        <v>82</v>
      </c>
      <c r="C135" s="2"/>
      <c r="D135" s="15" t="s">
        <v>910</v>
      </c>
      <c r="E135" s="74" t="e">
        <f>IF(ISNUMBER(VLOOKUP($E$1,Daten_Vergleichsliste!$A$2:$EV$108,A135,FALSE)),
CONCATENATE(VLOOKUP($E$1,Daten_Vergleichsliste!$A$2:$EV$108,A135,FALSE)," % par transaction"), VLOOKUP($E$1,Daten_Vergleichsliste!$A$2:$EV$108,A135,FALSE))</f>
        <v>#N/A</v>
      </c>
      <c r="F135" s="5"/>
      <c r="G135" s="79" t="e">
        <f>IF(ISNUMBER(VLOOKUP($G$1,Daten_Vergleichsliste!$A$2:$EV$108,A135,FALSE)),
CONCATENATE(VLOOKUP($G$1,Daten_Vergleichsliste!$A$2:$EV$108,A135,FALSE)," % pro Transaktion"), VLOOKUP($G$1,Daten_Vergleichsliste!$A$2:$EV$108,A135,FALSE))</f>
        <v>#N/A</v>
      </c>
      <c r="H135" s="5"/>
      <c r="I135" s="79" t="e">
        <f>IF(ISNUMBER(VLOOKUP($I$1,Daten_Vergleichsliste!$A$2:$EV$108,A135,FALSE)),
CONCATENATE(VLOOKUP($I$1,Daten_Vergleichsliste!$A$2:$EV$108,A135,FALSE)," % pro Transaktion"), VLOOKUP($I$1,Daten_Vergleichsliste!$A$2:$EV$108,A135,FALSE))</f>
        <v>#N/A</v>
      </c>
      <c r="J135" s="5"/>
      <c r="K135" s="79" t="e">
        <f>IF(ISNUMBER(VLOOKUP($K$1,Daten_Vergleichsliste!$A$2:$EV$108,A135,FALSE)),
CONCATENATE(VLOOKUP($K$1,Daten_Vergleichsliste!$A$2:$EV$108,A135,FALSE)," % pro Transaktion"), VLOOKUP($K$1,Daten_Vergleichsliste!$A$2:$EV$108,A135,FALSE))</f>
        <v>#N/A</v>
      </c>
      <c r="L135" s="5"/>
      <c r="M135" s="79" t="e">
        <f>IF(ISNUMBER(VLOOKUP($M$1,Daten_Vergleichsliste!$A$2:$EV$108,A135,FALSE)),
CONCATENATE(VLOOKUP($M$1,Daten_Vergleichsliste!$A$2:$EV$108,A135,FALSE)," % pro Transaktion"), VLOOKUP($M$1,Daten_Vergleichsliste!$A$2:$EV$108,A135,FALSE))</f>
        <v>#N/A</v>
      </c>
    </row>
    <row r="136" spans="1:13" s="1" customFormat="1" x14ac:dyDescent="0.2">
      <c r="A136" s="1">
        <v>92</v>
      </c>
      <c r="B136" s="1">
        <v>82</v>
      </c>
      <c r="C136" s="2"/>
      <c r="D136" s="15" t="s">
        <v>911</v>
      </c>
      <c r="E136" s="74" t="e">
        <f>IF(ISNUMBER(VLOOKUP($E$1,Daten_Vergleichsliste!$A$2:$EV$108,A136,FALSE)),
CONCATENATE(VLOOKUP($E$1,Daten_Vergleichsliste!$A$2:$EV$108,A136,FALSE)," ",VLOOKUP($E$1,Daten_Vergleichsliste!$A$2:$EV$108,B136,FALSE)," par transaction"), VLOOKUP($E$1,Daten_Vergleichsliste!$A$2:$EV$108,A136,FALSE))</f>
        <v>#N/A</v>
      </c>
      <c r="F136" s="5"/>
      <c r="G136" s="79" t="e">
        <f>IF(ISNUMBER(VLOOKUP($G$1,Daten_Vergleichsliste!$A$2:$EV$108,A136,FALSE)),
CONCATENATE(VLOOKUP($G$1,Daten_Vergleichsliste!$A$2:$EV$108,A136,FALSE)," ",VLOOKUP($G$1,Daten_Vergleichsliste!$A$2:$EV$108,B136,FALSE)," pro Transaktion"), VLOOKUP($G$1,Daten_Vergleichsliste!$A$2:$EV$108,A136,FALSE))</f>
        <v>#N/A</v>
      </c>
      <c r="H136" s="5"/>
      <c r="I136" s="79" t="e">
        <f>IF(ISNUMBER(VLOOKUP($I$1,Daten_Vergleichsliste!$A$2:$EV$108,A136,FALSE)),
CONCATENATE(VLOOKUP($I$1,Daten_Vergleichsliste!$A$2:$EV$108,A136,FALSE)," ",VLOOKUP($I$1,Daten_Vergleichsliste!$A$2:$EV$108,B136,FALSE)," pro Transaktion"), VLOOKUP($I$1,Daten_Vergleichsliste!$A$2:$EV$108,A136,FALSE))</f>
        <v>#N/A</v>
      </c>
      <c r="J136" s="5"/>
      <c r="K136" s="79" t="e">
        <f>IF(ISNUMBER(VLOOKUP($K$1,Daten_Vergleichsliste!$A$2:$EV$108,A136,FALSE)),
CONCATENATE(VLOOKUP($K$1,Daten_Vergleichsliste!$A$2:$EV$108,A136,FALSE)," ",VLOOKUP($K$1,Daten_Vergleichsliste!$A$2:$EV$108,B136,FALSE)," pro Transaktion"), VLOOKUP($K$1,Daten_Vergleichsliste!$A$2:$EV$108,A136,FALSE))</f>
        <v>#N/A</v>
      </c>
      <c r="L136" s="5"/>
      <c r="M136" s="79" t="e">
        <f>IF(ISNUMBER(VLOOKUP($M$1,Daten_Vergleichsliste!$A$2:$EV$108,A136,FALSE)),
CONCATENATE(VLOOKUP($M$1,Daten_Vergleichsliste!$A$2:$EV$108,A136,FALSE)," ",VLOOKUP($M$1,Daten_Vergleichsliste!$A$2:$EV$108,B136,FALSE)," pro Transaktion"), VLOOKUP($M$1,Daten_Vergleichsliste!$A$2:$EV$108,A136,FALSE))</f>
        <v>#N/A</v>
      </c>
    </row>
    <row r="137" spans="1:13" s="1" customFormat="1" x14ac:dyDescent="0.2">
      <c r="A137" s="1">
        <v>93</v>
      </c>
      <c r="C137" s="2"/>
      <c r="D137" s="9" t="s">
        <v>912</v>
      </c>
      <c r="E137" s="11" t="e">
        <f>VLOOKUP($E$1,Daten_Vergleichsliste!$A$2:$EV$108,A137,FALSE)</f>
        <v>#N/A</v>
      </c>
      <c r="F137" s="5"/>
      <c r="G137" s="82" t="e">
        <f>VLOOKUP($G$1,Daten_Vergleichsliste!$A$2:$EV$108,A137,FALSE)</f>
        <v>#N/A</v>
      </c>
      <c r="H137" s="5"/>
      <c r="I137" s="82" t="e">
        <f>VLOOKUP($I$1,Daten_Vergleichsliste!$A$2:$EV$108,A137,FALSE)</f>
        <v>#N/A</v>
      </c>
      <c r="J137" s="5"/>
      <c r="K137" s="82" t="e">
        <f>VLOOKUP($K$1,Daten_Vergleichsliste!$A$2:$EV$108,A137,FALSE)</f>
        <v>#N/A</v>
      </c>
      <c r="L137" s="5"/>
      <c r="M137" s="82" t="e">
        <f>VLOOKUP($M$1,Daten_Vergleichsliste!$A$2:$EV$108,A137,FALSE)</f>
        <v>#N/A</v>
      </c>
    </row>
    <row r="138" spans="1:13" s="1" customFormat="1" ht="30.75" thickBot="1" x14ac:dyDescent="0.3">
      <c r="A138" s="1">
        <v>96</v>
      </c>
      <c r="C138" s="2"/>
      <c r="D138" s="12" t="s">
        <v>913</v>
      </c>
      <c r="E138" s="14" t="e">
        <f>VLOOKUP($E$1,Daten_Vergleichsliste!$A$2:$EV$108,A138,FALSE)</f>
        <v>#N/A</v>
      </c>
      <c r="F138" s="5"/>
      <c r="G138" s="90" t="e">
        <f>VLOOKUP($G$1,Daten_Vergleichsliste!$A$2:$EV$108,A138,FALSE)</f>
        <v>#N/A</v>
      </c>
      <c r="H138" s="5"/>
      <c r="I138" s="90" t="e">
        <f>VLOOKUP($I$1,Daten_Vergleichsliste!$A$2:$EV$108,A138,FALSE)</f>
        <v>#N/A</v>
      </c>
      <c r="J138" s="5"/>
      <c r="K138" s="90" t="e">
        <f>VLOOKUP($K$1,Daten_Vergleichsliste!$A$2:$EV$108,A138,FALSE)</f>
        <v>#N/A</v>
      </c>
      <c r="L138" s="5"/>
      <c r="M138" s="90" t="e">
        <f>VLOOKUP($M$1,Daten_Vergleichsliste!$A$2:$EV$108,A138,FALSE)</f>
        <v>#N/A</v>
      </c>
    </row>
    <row r="139" spans="1:13" s="1" customFormat="1" ht="19.5" thickTop="1" thickBot="1" x14ac:dyDescent="0.25">
      <c r="A139" s="1">
        <v>98</v>
      </c>
      <c r="C139" s="2"/>
      <c r="D139" s="58"/>
      <c r="E139" s="77" t="e">
        <f>CONCATENATE("Modèle de prix 2: ",IF(VLOOKUP($E$1,Daten_Vergleichsliste!$A$2:$EV$108,A139,FALSE)=0,"non disponible",VLOOKUP($E$1,Daten_Vergleichsliste!$A$2:$EV$108,A139,FALSE)))</f>
        <v>#N/A</v>
      </c>
      <c r="F139" s="5"/>
      <c r="G139" s="106" t="e">
        <f>CONCATENATE("Modèle de prix 2: ",IF(VLOOKUP($G$1,Daten_Vergleichsliste!$A$2:$EV$108,A139,FALSE)=0,"non disponible",VLOOKUP($G$1,Daten_Vergleichsliste!$A$2:$EV$108,A139,FALSE)))</f>
        <v>#N/A</v>
      </c>
      <c r="H139" s="5"/>
      <c r="I139" s="106" t="e">
        <f>CONCATENATE("Modèle de prix 2: ",IF(VLOOKUP($I$1,Daten_Vergleichsliste!$A$2:$EV$108,A139,FALSE)=0,"non disponible",VLOOKUP($I$1,Daten_Vergleichsliste!$A$2:$EV$108,A139,FALSE)))</f>
        <v>#N/A</v>
      </c>
      <c r="J139" s="5"/>
      <c r="K139" s="106" t="e">
        <f>CONCATENATE("Modèle de prix 2: ",IF(VLOOKUP($K$1,Daten_Vergleichsliste!$A$2:$EV$108,A139,FALSE)=0,"non disponible",VLOOKUP($K$1,Daten_Vergleichsliste!$A$2:$EV$108,A139,FALSE)))</f>
        <v>#N/A</v>
      </c>
      <c r="L139" s="5"/>
      <c r="M139" s="106" t="e">
        <f>CONCATENATE("Modèle de prix 2: ",IF(VLOOKUP($M$1,Daten_Vergleichsliste!$A$2:$EV$108,A139,FALSE)=0,"non disponible",VLOOKUP($M$1,Daten_Vergleichsliste!$A$2:$EV$108,A139,FALSE)))</f>
        <v>#N/A</v>
      </c>
    </row>
    <row r="140" spans="1:13" s="1" customFormat="1" ht="15.75" thickTop="1" x14ac:dyDescent="0.25">
      <c r="A140" s="1">
        <v>100</v>
      </c>
      <c r="C140" s="2"/>
      <c r="D140" s="13" t="s">
        <v>905</v>
      </c>
      <c r="E140" s="73" t="e">
        <f>VLOOKUP($E$1,Daten_Vergleichsliste!$A$2:$EV$108,A140,FALSE)</f>
        <v>#N/A</v>
      </c>
      <c r="F140" s="5"/>
      <c r="G140" s="78" t="e">
        <f>VLOOKUP($G$1,Daten_Vergleichsliste!$A$2:$EV$108,A140,FALSE)</f>
        <v>#N/A</v>
      </c>
      <c r="H140" s="5"/>
      <c r="I140" s="78" t="e">
        <f>VLOOKUP($I$1,Daten_Vergleichsliste!$A$2:$EV$108,A140,FALSE)</f>
        <v>#N/A</v>
      </c>
      <c r="J140" s="5"/>
      <c r="K140" s="78" t="e">
        <f>VLOOKUP($K$1,Daten_Vergleichsliste!$A$2:$EV$108,A140,FALSE)</f>
        <v>#N/A</v>
      </c>
      <c r="L140" s="5"/>
      <c r="M140" s="78" t="e">
        <f>VLOOKUP($M$1,Daten_Vergleichsliste!$A$2:$EV$108,A140,FALSE)</f>
        <v>#N/A</v>
      </c>
    </row>
    <row r="141" spans="1:13" s="1" customFormat="1" ht="30" x14ac:dyDescent="0.25">
      <c r="A141" s="1">
        <v>101</v>
      </c>
      <c r="C141" s="2"/>
      <c r="D141" s="10" t="s">
        <v>906</v>
      </c>
      <c r="E141" s="74" t="e">
        <f>VLOOKUP($E$1,Daten_Vergleichsliste!$A$2:$EV$108,A141,FALSE)</f>
        <v>#N/A</v>
      </c>
      <c r="F141" s="5"/>
      <c r="G141" s="79" t="e">
        <f>VLOOKUP($G$1,Daten_Vergleichsliste!$A$2:$EV$108,A141,FALSE)</f>
        <v>#N/A</v>
      </c>
      <c r="H141" s="5"/>
      <c r="I141" s="79" t="e">
        <f>VLOOKUP($I$1,Daten_Vergleichsliste!$A$2:$EV$108,A141,FALSE)</f>
        <v>#N/A</v>
      </c>
      <c r="J141" s="5"/>
      <c r="K141" s="79" t="e">
        <f>VLOOKUP($K$1,Daten_Vergleichsliste!$A$2:$EV$108,A141,FALSE)</f>
        <v>#N/A</v>
      </c>
      <c r="L141" s="5"/>
      <c r="M141" s="79" t="e">
        <f>VLOOKUP($M$1,Daten_Vergleichsliste!$A$2:$EV$108,A141,FALSE)</f>
        <v>#N/A</v>
      </c>
    </row>
    <row r="142" spans="1:13" s="1" customFormat="1" ht="45" x14ac:dyDescent="0.25">
      <c r="A142" s="1">
        <v>102</v>
      </c>
      <c r="C142" s="2"/>
      <c r="D142" s="10" t="s">
        <v>5</v>
      </c>
      <c r="E142" s="74" t="e">
        <f>VLOOKUP($E$1,Daten_Vergleichsliste!$A$2:$EV$108,A142,FALSE)</f>
        <v>#N/A</v>
      </c>
      <c r="F142" s="5"/>
      <c r="G142" s="79" t="e">
        <f>VLOOKUP($G$1,Daten_Vergleichsliste!$A$2:$EV$108,A142,FALSE)</f>
        <v>#N/A</v>
      </c>
      <c r="H142" s="5"/>
      <c r="I142" s="79" t="e">
        <f>VLOOKUP($I$1,Daten_Vergleichsliste!$A$2:$EV$108,A142,FALSE)</f>
        <v>#N/A</v>
      </c>
      <c r="J142" s="5"/>
      <c r="K142" s="79" t="e">
        <f>VLOOKUP($K$1,Daten_Vergleichsliste!$A$2:$EV$108,A142,FALSE)</f>
        <v>#N/A</v>
      </c>
      <c r="L142" s="5"/>
      <c r="M142" s="79" t="e">
        <f>VLOOKUP($M$1,Daten_Vergleichsliste!$A$2:$EV$108,A142,FALSE)</f>
        <v>#N/A</v>
      </c>
    </row>
    <row r="143" spans="1:13" s="1" customFormat="1" ht="30" x14ac:dyDescent="0.25">
      <c r="A143" s="1">
        <v>103</v>
      </c>
      <c r="B143" s="1">
        <v>82</v>
      </c>
      <c r="C143" s="2"/>
      <c r="D143" s="10" t="s">
        <v>1474</v>
      </c>
      <c r="E143" s="74" t="e">
        <f>IF(ISNUMBER(VLOOKUP($E$1,Daten_Vergleichsliste!$A$2:$EV$108,A143,FALSE)),
CONCATENATE(VLOOKUP($E$1,Daten_Vergleichsliste!$A$2:$EV$108,A143,FALSE)," ",VLOOKUP($E$1,Daten_Vergleichsliste!$A$2:$EV$108,B143,FALSE)), VLOOKUP($E$1,Daten_Vergleichsliste!$A$2:$EV$108,A143,FALSE))</f>
        <v>#N/A</v>
      </c>
      <c r="F143" s="5"/>
      <c r="G143" s="79" t="e">
        <f>IF(ISNUMBER(VLOOKUP($G$1,Daten_Vergleichsliste!$A$2:$EV$108,A143,FALSE)),
CONCATENATE(VLOOKUP($G$1,Daten_Vergleichsliste!$A$2:$EV$108,A143,FALSE)," ",VLOOKUP($G$1,Daten_Vergleichsliste!$A$2:$EV$108,B143,FALSE)), VLOOKUP($G$1,Daten_Vergleichsliste!$A$2:$EV$108,A143,FALSE))</f>
        <v>#N/A</v>
      </c>
      <c r="H143" s="5"/>
      <c r="I143" s="79" t="e">
        <f>IF(ISNUMBER(VLOOKUP($I$1,Daten_Vergleichsliste!$A$2:$EV$108,A143,FALSE)),
CONCATENATE(VLOOKUP($I$1,Daten_Vergleichsliste!$A$2:$EV$108,A143,FALSE)," ",VLOOKUP($I$1,Daten_Vergleichsliste!$A$2:$EV$108,B143,FALSE)), VLOOKUP($I$1,Daten_Vergleichsliste!$A$2:$EV$108,A143,FALSE))</f>
        <v>#N/A</v>
      </c>
      <c r="J143" s="5"/>
      <c r="K143" s="79" t="e">
        <f>IF(ISNUMBER(VLOOKUP($K$1,Daten_Vergleichsliste!$A$2:$EV$108,A143,FALSE)),
CONCATENATE(VLOOKUP($K$1,Daten_Vergleichsliste!$A$2:$EV$108,A143,FALSE)," ",VLOOKUP($K$1,Daten_Vergleichsliste!$A$2:$EV$108,B143,FALSE)), VLOOKUP($K$1,Daten_Vergleichsliste!$A$2:$EV$108,A143,FALSE))</f>
        <v>#N/A</v>
      </c>
      <c r="L143" s="5"/>
      <c r="M143" s="79" t="e">
        <f>IF(ISNUMBER(VLOOKUP($M$1,Daten_Vergleichsliste!$A$2:$EV$108,A143,FALSE)),
CONCATENATE(VLOOKUP($M$1,Daten_Vergleichsliste!$A$2:$EV$108,A143,FALSE)," ",VLOOKUP($M$1,Daten_Vergleichsliste!$A$2:$EV$108,B143,FALSE)), VLOOKUP($M$1,Daten_Vergleichsliste!$A$2:$EV$108,A143,FALSE))</f>
        <v>#N/A</v>
      </c>
    </row>
    <row r="144" spans="1:13" s="1" customFormat="1" x14ac:dyDescent="0.2">
      <c r="A144" s="1">
        <v>104</v>
      </c>
      <c r="C144" s="2"/>
      <c r="D144" s="9" t="s">
        <v>828</v>
      </c>
      <c r="E144" s="83" t="e">
        <f>VLOOKUP($E$1,Daten_Vergleichsliste!$A$2:$EV$108,A144,FALSE)</f>
        <v>#N/A</v>
      </c>
      <c r="F144" s="5"/>
      <c r="G144" s="84" t="e">
        <f>VLOOKUP($G$1,Daten_Vergleichsliste!$A$2:$EV$108,A144,FALSE)</f>
        <v>#N/A</v>
      </c>
      <c r="H144" s="5"/>
      <c r="I144" s="84" t="e">
        <f>VLOOKUP($I$1,Daten_Vergleichsliste!$A$2:$EV$108,A144,FALSE)</f>
        <v>#N/A</v>
      </c>
      <c r="J144" s="5"/>
      <c r="K144" s="84" t="e">
        <f>VLOOKUP($K$1,Daten_Vergleichsliste!$A$2:$EV$108,A144,FALSE)</f>
        <v>#N/A</v>
      </c>
      <c r="L144" s="5"/>
      <c r="M144" s="84" t="e">
        <f>VLOOKUP($M$1,Daten_Vergleichsliste!$A$2:$EV$108,A144,FALSE)</f>
        <v>#N/A</v>
      </c>
    </row>
    <row r="145" spans="1:13" s="1" customFormat="1" ht="30" x14ac:dyDescent="0.25">
      <c r="A145" s="1">
        <v>105</v>
      </c>
      <c r="B145" s="1">
        <v>82</v>
      </c>
      <c r="C145" s="2"/>
      <c r="D145" s="10" t="s">
        <v>772</v>
      </c>
      <c r="E145" s="74" t="e">
        <f>IF(ISNUMBER(VLOOKUP($E$1,Daten_Vergleichsliste!$A$2:$EV$108,A145,FALSE)),
CONCATENATE(VLOOKUP($E$1,Daten_Vergleichsliste!$A$2:$EV$108,A145,FALSE)," ",VLOOKUP($E$1,Daten_Vergleichsliste!$A$2:$EV$108,B145,FALSE)), VLOOKUP($E$1,Daten_Vergleichsliste!$A$2:$EV$108,A145,FALSE))</f>
        <v>#N/A</v>
      </c>
      <c r="F145" s="5"/>
      <c r="G145" s="79" t="e">
        <f>IF(ISNUMBER(VLOOKUP($G$1,Daten_Vergleichsliste!$A$2:$EV$108,A145,FALSE)),
CONCATENATE(VLOOKUP($G$1,Daten_Vergleichsliste!$A$2:$EV$108,A145,FALSE)," ",VLOOKUP($G$1,Daten_Vergleichsliste!$A$2:$EV$108,B145,FALSE)), VLOOKUP($G$1,Daten_Vergleichsliste!$A$2:$EV$108,A145,FALSE))</f>
        <v>#N/A</v>
      </c>
      <c r="H145" s="5"/>
      <c r="I145" s="79" t="e">
        <f>IF(ISNUMBER(VLOOKUP($I$1,Daten_Vergleichsliste!$A$2:$EV$108,A145,FALSE)),
CONCATENATE(VLOOKUP($I$1,Daten_Vergleichsliste!$A$2:$EV$108,A145,FALSE)," ",VLOOKUP($I$1,Daten_Vergleichsliste!$A$2:$EV$108,B145,FALSE)), VLOOKUP($I$1,Daten_Vergleichsliste!$A$2:$EV$108,A145,FALSE))</f>
        <v>#N/A</v>
      </c>
      <c r="J145" s="5"/>
      <c r="K145" s="79" t="e">
        <f>IF(ISNUMBER(VLOOKUP($K$1,Daten_Vergleichsliste!$A$2:$EV$108,A145,FALSE)),
CONCATENATE(VLOOKUP($K$1,Daten_Vergleichsliste!$A$2:$EV$108,A145,FALSE)," ",VLOOKUP($K$1,Daten_Vergleichsliste!$A$2:$EV$108,B145,FALSE)), VLOOKUP($K$1,Daten_Vergleichsliste!$A$2:$EV$108,A145,FALSE))</f>
        <v>#N/A</v>
      </c>
      <c r="L145" s="5"/>
      <c r="M145" s="79" t="e">
        <f>IF(ISNUMBER(VLOOKUP($M$1,Daten_Vergleichsliste!$A$2:$EV$108,A145,FALSE)),
CONCATENATE(VLOOKUP($M$1,Daten_Vergleichsliste!$A$2:$EV$108,A145,FALSE)," ",VLOOKUP($M$1,Daten_Vergleichsliste!$A$2:$EV$108,B145,FALSE)), VLOOKUP($M$1,Daten_Vergleichsliste!$A$2:$EV$108,A145,FALSE))</f>
        <v>#N/A</v>
      </c>
    </row>
    <row r="146" spans="1:13" s="1" customFormat="1" x14ac:dyDescent="0.2">
      <c r="A146" s="1">
        <v>106</v>
      </c>
      <c r="C146" s="2"/>
      <c r="D146" s="9" t="s">
        <v>828</v>
      </c>
      <c r="E146" s="83" t="e">
        <f>VLOOKUP($E$1,Daten_Vergleichsliste!$A$2:$EV$108,A146,FALSE)</f>
        <v>#N/A</v>
      </c>
      <c r="F146" s="5"/>
      <c r="G146" s="84" t="e">
        <f>VLOOKUP($G$1,Daten_Vergleichsliste!$A$2:$EV$108,A146,FALSE)</f>
        <v>#N/A</v>
      </c>
      <c r="H146" s="5"/>
      <c r="I146" s="84" t="e">
        <f>VLOOKUP($I$1,Daten_Vergleichsliste!$A$2:$EV$108,A146,FALSE)</f>
        <v>#N/A</v>
      </c>
      <c r="J146" s="5"/>
      <c r="K146" s="84" t="e">
        <f>VLOOKUP($K$1,Daten_Vergleichsliste!$A$2:$EV$108,A146,FALSE)</f>
        <v>#N/A</v>
      </c>
      <c r="L146" s="5"/>
      <c r="M146" s="84" t="e">
        <f>VLOOKUP($M$1,Daten_Vergleichsliste!$A$2:$EV$108,A146,FALSE)</f>
        <v>#N/A</v>
      </c>
    </row>
    <row r="147" spans="1:13" s="1" customFormat="1" ht="15" x14ac:dyDescent="0.25">
      <c r="C147" s="2"/>
      <c r="D147" s="97" t="s">
        <v>908</v>
      </c>
      <c r="E147" s="74"/>
      <c r="F147" s="5"/>
      <c r="G147" s="79"/>
      <c r="H147" s="5"/>
      <c r="I147" s="79"/>
      <c r="J147" s="5"/>
      <c r="K147" s="79"/>
      <c r="L147" s="5"/>
      <c r="M147" s="79"/>
    </row>
    <row r="148" spans="1:13" s="1" customFormat="1" x14ac:dyDescent="0.2">
      <c r="A148" s="1">
        <v>107</v>
      </c>
      <c r="B148" s="1">
        <v>82</v>
      </c>
      <c r="C148" s="2"/>
      <c r="D148" s="15" t="s">
        <v>909</v>
      </c>
      <c r="E148" s="74" t="e">
        <f>IF(ISNUMBER(VLOOKUP($E$1,Daten_Vergleichsliste!$A$2:$EV$108,A148,FALSE)),
CONCATENATE(VLOOKUP($E$1,Daten_Vergleichsliste!$A$2:$EV$108,A148,FALSE)," ",VLOOKUP($E$1,Daten_Vergleichsliste!$A$2:$EV$108,B148,FALSE),"/kWh"), VLOOKUP($E$1,Daten_Vergleichsliste!$A$2:$EV$108,A148,FALSE))</f>
        <v>#N/A</v>
      </c>
      <c r="F148" s="5"/>
      <c r="G148" s="79" t="e">
        <f>IF(ISNUMBER(VLOOKUP($G$1,Daten_Vergleichsliste!$A$2:$EV$108,A148,FALSE)),
CONCATENATE(VLOOKUP($G$1,Daten_Vergleichsliste!$A$2:$EV$108,A148,FALSE)," ",VLOOKUP($G$1,Daten_Vergleichsliste!$A$2:$EV$108,B148,FALSE),"/kWh"), VLOOKUP($G$1,Daten_Vergleichsliste!$A$2:$EV$108,A148,FALSE))</f>
        <v>#N/A</v>
      </c>
      <c r="H148" s="5"/>
      <c r="I148" s="79" t="e">
        <f>IF(ISNUMBER(VLOOKUP($I$1,Daten_Vergleichsliste!$A$2:$EV$108,A148,FALSE)),
CONCATENATE(VLOOKUP($I$1,Daten_Vergleichsliste!$A$2:$EV$108,A148,FALSE)," ",VLOOKUP($I$1,Daten_Vergleichsliste!$A$2:$EV$108,B148,FALSE),"/kWh"), VLOOKUP($I$1,Daten_Vergleichsliste!$A$2:$EV$108,A148,FALSE))</f>
        <v>#N/A</v>
      </c>
      <c r="J148" s="5"/>
      <c r="K148" s="79" t="e">
        <f>IF(ISNUMBER(VLOOKUP($K$1,Daten_Vergleichsliste!$A$2:$EV$108,A148,FALSE)),
CONCATENATE(VLOOKUP($K$1,Daten_Vergleichsliste!$A$2:$EV$108,A148,FALSE)," ",VLOOKUP($K$1,Daten_Vergleichsliste!$A$2:$EV$108,B148,FALSE),"/kWh"), VLOOKUP($K$1,Daten_Vergleichsliste!$A$2:$EV$108,A148,FALSE))</f>
        <v>#N/A</v>
      </c>
      <c r="L148" s="5"/>
      <c r="M148" s="79" t="e">
        <f>IF(ISNUMBER(VLOOKUP($M$1,Daten_Vergleichsliste!$A$2:$EV$108,A148,FALSE)),
CONCATENATE(VLOOKUP($M$1,Daten_Vergleichsliste!$A$2:$EV$108,A148,FALSE)," ",VLOOKUP($M$1,Daten_Vergleichsliste!$A$2:$EV$108,B148,FALSE),"/kWh"), VLOOKUP($M$1,Daten_Vergleichsliste!$A$2:$EV$108,A148,FALSE))</f>
        <v>#N/A</v>
      </c>
    </row>
    <row r="149" spans="1:13" s="1" customFormat="1" x14ac:dyDescent="0.2">
      <c r="A149" s="1">
        <v>108</v>
      </c>
      <c r="B149" s="1">
        <v>82</v>
      </c>
      <c r="C149" s="2"/>
      <c r="D149" s="15" t="s">
        <v>910</v>
      </c>
      <c r="E149" s="74" t="e">
        <f>IF(ISNUMBER(VLOOKUP($E$1,Daten_Vergleichsliste!$A$2:$EV$108,A149,FALSE)),
CONCATENATE(VLOOKUP($E$1,Daten_Vergleichsliste!$A$2:$EV$108,A149,FALSE)," % par transaction"), VLOOKUP($E$1,Daten_Vergleichsliste!$A$2:$EV$108,A149,FALSE))</f>
        <v>#N/A</v>
      </c>
      <c r="F149" s="5"/>
      <c r="G149" s="79" t="e">
        <f>IF(ISNUMBER(VLOOKUP($G$1,Daten_Vergleichsliste!$A$2:$EV$108,A149,FALSE)),
CONCATENATE(VLOOKUP($G$1,Daten_Vergleichsliste!$A$2:$EV$108,A149,FALSE)," % pro Transaktion"), VLOOKUP($G$1,Daten_Vergleichsliste!$A$2:$EV$108,A149,FALSE))</f>
        <v>#N/A</v>
      </c>
      <c r="H149" s="5"/>
      <c r="I149" s="79" t="e">
        <f>IF(ISNUMBER(VLOOKUP($I$1,Daten_Vergleichsliste!$A$2:$EV$108,A149,FALSE)),
CONCATENATE(VLOOKUP($I$1,Daten_Vergleichsliste!$A$2:$EV$108,A149,FALSE)," % pro Transaktion"), VLOOKUP($I$1,Daten_Vergleichsliste!$A$2:$EV$108,A149,FALSE))</f>
        <v>#N/A</v>
      </c>
      <c r="J149" s="5"/>
      <c r="K149" s="79" t="e">
        <f>IF(ISNUMBER(VLOOKUP($K$1,Daten_Vergleichsliste!$A$2:$EV$108,A149,FALSE)),
CONCATENATE(VLOOKUP($K$1,Daten_Vergleichsliste!$A$2:$EV$108,A149,FALSE)," % pro Transaktion"), VLOOKUP($K$1,Daten_Vergleichsliste!$A$2:$EV$108,A149,FALSE))</f>
        <v>#N/A</v>
      </c>
      <c r="L149" s="5"/>
      <c r="M149" s="79" t="e">
        <f>IF(ISNUMBER(VLOOKUP($M$1,Daten_Vergleichsliste!$A$2:$EV$108,A149,FALSE)),
CONCATENATE(VLOOKUP($M$1,Daten_Vergleichsliste!$A$2:$EV$108,A149,FALSE)," % pro Transaktion"), VLOOKUP($M$1,Daten_Vergleichsliste!$A$2:$EV$108,A149,FALSE))</f>
        <v>#N/A</v>
      </c>
    </row>
    <row r="150" spans="1:13" s="1" customFormat="1" x14ac:dyDescent="0.2">
      <c r="A150" s="1">
        <v>109</v>
      </c>
      <c r="B150" s="1">
        <v>82</v>
      </c>
      <c r="C150" s="2"/>
      <c r="D150" s="15" t="s">
        <v>911</v>
      </c>
      <c r="E150" s="74" t="e">
        <f>IF(ISNUMBER(VLOOKUP($E$1,Daten_Vergleichsliste!$A$2:$EV$108,A150,FALSE)),
CONCATENATE(VLOOKUP($E$1,Daten_Vergleichsliste!$A$2:$EV$108,A150,FALSE)," ",VLOOKUP($E$1,Daten_Vergleichsliste!$A$2:$EV$108,B150,FALSE)," par transaction"), VLOOKUP($E$1,Daten_Vergleichsliste!$A$2:$EV$108,A150,FALSE))</f>
        <v>#N/A</v>
      </c>
      <c r="F150" s="5"/>
      <c r="G150" s="79" t="e">
        <f>IF(ISNUMBER(VLOOKUP($G$1,Daten_Vergleichsliste!$A$2:$EV$108,A150,FALSE)),
CONCATENATE(VLOOKUP($G$1,Daten_Vergleichsliste!$A$2:$EV$108,A150,FALSE)," ",VLOOKUP($G$1,Daten_Vergleichsliste!$A$2:$EV$108,B150,FALSE)," pro Transaktion"), VLOOKUP($G$1,Daten_Vergleichsliste!$A$2:$EV$108,A150,FALSE))</f>
        <v>#N/A</v>
      </c>
      <c r="H150" s="5"/>
      <c r="I150" s="79" t="e">
        <f>IF(ISNUMBER(VLOOKUP($I$1,Daten_Vergleichsliste!$A$2:$EV$108,A150,FALSE)),
CONCATENATE(VLOOKUP($I$1,Daten_Vergleichsliste!$A$2:$EV$108,A150,FALSE)," ",VLOOKUP($I$1,Daten_Vergleichsliste!$A$2:$EV$108,B150,FALSE)," pro Transaktion"), VLOOKUP($I$1,Daten_Vergleichsliste!$A$2:$EV$108,A150,FALSE))</f>
        <v>#N/A</v>
      </c>
      <c r="J150" s="5"/>
      <c r="K150" s="79" t="e">
        <f>IF(ISNUMBER(VLOOKUP($K$1,Daten_Vergleichsliste!$A$2:$EV$108,A150,FALSE)),
CONCATENATE(VLOOKUP($K$1,Daten_Vergleichsliste!$A$2:$EV$108,A150,FALSE)," ",VLOOKUP($K$1,Daten_Vergleichsliste!$A$2:$EV$108,B150,FALSE)," pro Transaktion"), VLOOKUP($K$1,Daten_Vergleichsliste!$A$2:$EV$108,A150,FALSE))</f>
        <v>#N/A</v>
      </c>
      <c r="L150" s="5"/>
      <c r="M150" s="79" t="e">
        <f>IF(ISNUMBER(VLOOKUP($M$1,Daten_Vergleichsliste!$A$2:$EV$108,A150,FALSE)),
CONCATENATE(VLOOKUP($M$1,Daten_Vergleichsliste!$A$2:$EV$108,A150,FALSE)," ",VLOOKUP($M$1,Daten_Vergleichsliste!$A$2:$EV$108,B150,FALSE)," pro Transaktion"), VLOOKUP($M$1,Daten_Vergleichsliste!$A$2:$EV$108,A150,FALSE))</f>
        <v>#N/A</v>
      </c>
    </row>
    <row r="151" spans="1:13" s="1" customFormat="1" x14ac:dyDescent="0.2">
      <c r="A151" s="1">
        <v>110</v>
      </c>
      <c r="C151" s="2"/>
      <c r="D151" s="9" t="s">
        <v>912</v>
      </c>
      <c r="E151" s="11" t="e">
        <f>VLOOKUP($E$1,Daten_Vergleichsliste!$A$2:$EV$108,A151,FALSE)</f>
        <v>#N/A</v>
      </c>
      <c r="F151" s="5"/>
      <c r="G151" s="82" t="e">
        <f>VLOOKUP($G$1,Daten_Vergleichsliste!$A$2:$EV$108,A151,FALSE)</f>
        <v>#N/A</v>
      </c>
      <c r="H151" s="5"/>
      <c r="I151" s="82" t="e">
        <f>VLOOKUP($I$1,Daten_Vergleichsliste!$A$2:$EV$108,A151,FALSE)</f>
        <v>#N/A</v>
      </c>
      <c r="J151" s="5"/>
      <c r="K151" s="82" t="e">
        <f>VLOOKUP($K$1,Daten_Vergleichsliste!$A$2:$EV$108,A151,FALSE)</f>
        <v>#N/A</v>
      </c>
      <c r="L151" s="5"/>
      <c r="M151" s="82" t="e">
        <f>VLOOKUP($M$1,Daten_Vergleichsliste!$A$2:$EV$108,A151,FALSE)</f>
        <v>#N/A</v>
      </c>
    </row>
    <row r="152" spans="1:13" s="1" customFormat="1" ht="30.75" thickBot="1" x14ac:dyDescent="0.3">
      <c r="A152" s="1">
        <v>113</v>
      </c>
      <c r="C152" s="2"/>
      <c r="D152" s="12" t="s">
        <v>913</v>
      </c>
      <c r="E152" s="14" t="e">
        <f>VLOOKUP($E$1,Daten_Vergleichsliste!$A$2:$EV$108,A152,FALSE)</f>
        <v>#N/A</v>
      </c>
      <c r="F152" s="5"/>
      <c r="G152" s="90" t="e">
        <f>VLOOKUP($G$1,Daten_Vergleichsliste!$A$2:$EV$108,A152,FALSE)</f>
        <v>#N/A</v>
      </c>
      <c r="H152" s="5"/>
      <c r="I152" s="90" t="e">
        <f>VLOOKUP($I$1,Daten_Vergleichsliste!$A$2:$EV$108,A152,FALSE)</f>
        <v>#N/A</v>
      </c>
      <c r="J152" s="5"/>
      <c r="K152" s="90" t="e">
        <f>VLOOKUP($K$1,Daten_Vergleichsliste!$A$2:$EV$108,A152,FALSE)</f>
        <v>#N/A</v>
      </c>
      <c r="L152" s="5"/>
      <c r="M152" s="90" t="e">
        <f>VLOOKUP($M$1,Daten_Vergleichsliste!$A$2:$EV$108,A152,FALSE)</f>
        <v>#N/A</v>
      </c>
    </row>
    <row r="153" spans="1:13" s="1" customFormat="1" ht="19.5" thickTop="1" thickBot="1" x14ac:dyDescent="0.25">
      <c r="A153" s="1">
        <v>115</v>
      </c>
      <c r="C153" s="2"/>
      <c r="D153" s="58"/>
      <c r="E153" s="77" t="e">
        <f>CONCATENATE("Modèle de prix 3: ",IF(VLOOKUP($E$1,Daten_Vergleichsliste!$A$2:$EV$108,A153,FALSE)=0,"non disponible",VLOOKUP($E$1,Daten_Vergleichsliste!$A$2:$EV$108,A153,FALSE)))</f>
        <v>#N/A</v>
      </c>
      <c r="F153" s="5"/>
      <c r="G153" s="106" t="e">
        <f>CONCATENATE("Modèle de prix 3: ",IF(VLOOKUP($G$1,Daten_Vergleichsliste!$A$2:$EV$108,A153,FALSE)=0,"non disponible",VLOOKUP($G$1,Daten_Vergleichsliste!$A$2:$EV$108,A153,FALSE)))</f>
        <v>#N/A</v>
      </c>
      <c r="H153" s="5"/>
      <c r="I153" s="106" t="e">
        <f>CONCATENATE("Modèle de prix 3: ",IF(VLOOKUP($I$1,Daten_Vergleichsliste!$A$2:$EV$108,A153,FALSE)=0,"non disponible",VLOOKUP($I$1,Daten_Vergleichsliste!$A$2:$EV$108,A153,FALSE)))</f>
        <v>#N/A</v>
      </c>
      <c r="J153" s="5"/>
      <c r="K153" s="106" t="e">
        <f>CONCATENATE("Modèle de prix 3: ",IF(VLOOKUP($K$1,Daten_Vergleichsliste!$A$2:$EV$108,A153,FALSE)=0,"non disponible",VLOOKUP($K$1,Daten_Vergleichsliste!$A$2:$EV$108,A153,FALSE)))</f>
        <v>#N/A</v>
      </c>
      <c r="L153" s="5"/>
      <c r="M153" s="106" t="e">
        <f>CONCATENATE("Modèle de prix 3: ",IF(VLOOKUP($M$1,Daten_Vergleichsliste!$A$2:$EV$108,A153,FALSE)=0,"non disponible",VLOOKUP($M$1,Daten_Vergleichsliste!$A$2:$EV$108,A153,FALSE)))</f>
        <v>#N/A</v>
      </c>
    </row>
    <row r="154" spans="1:13" s="1" customFormat="1" ht="15.75" thickTop="1" x14ac:dyDescent="0.25">
      <c r="A154" s="1">
        <v>117</v>
      </c>
      <c r="C154" s="2"/>
      <c r="D154" s="13" t="s">
        <v>905</v>
      </c>
      <c r="E154" s="73" t="e">
        <f>VLOOKUP($E$1,Daten_Vergleichsliste!$A$2:$EV$108,A154,FALSE)</f>
        <v>#N/A</v>
      </c>
      <c r="F154" s="5"/>
      <c r="G154" s="78" t="e">
        <f>VLOOKUP($G$1,Daten_Vergleichsliste!$A$2:$EV$108,A154,FALSE)</f>
        <v>#N/A</v>
      </c>
      <c r="H154" s="5"/>
      <c r="I154" s="78" t="e">
        <f>VLOOKUP($I$1,Daten_Vergleichsliste!$A$2:$EV$108,A154,FALSE)</f>
        <v>#N/A</v>
      </c>
      <c r="J154" s="5"/>
      <c r="K154" s="78" t="e">
        <f>VLOOKUP($K$1,Daten_Vergleichsliste!$A$2:$EV$108,A154,FALSE)</f>
        <v>#N/A</v>
      </c>
      <c r="L154" s="5"/>
      <c r="M154" s="78" t="e">
        <f>VLOOKUP($M$1,Daten_Vergleichsliste!$A$2:$EV$108,A154,FALSE)</f>
        <v>#N/A</v>
      </c>
    </row>
    <row r="155" spans="1:13" s="1" customFormat="1" ht="30" x14ac:dyDescent="0.25">
      <c r="A155" s="1">
        <v>118</v>
      </c>
      <c r="C155" s="2"/>
      <c r="D155" s="10" t="s">
        <v>906</v>
      </c>
      <c r="E155" s="74" t="e">
        <f>VLOOKUP($E$1,Daten_Vergleichsliste!$A$2:$EV$108,A155,FALSE)</f>
        <v>#N/A</v>
      </c>
      <c r="F155" s="5"/>
      <c r="G155" s="79" t="e">
        <f>VLOOKUP($G$1,Daten_Vergleichsliste!$A$2:$EV$108,A155,FALSE)</f>
        <v>#N/A</v>
      </c>
      <c r="H155" s="5"/>
      <c r="I155" s="79" t="e">
        <f>VLOOKUP($I$1,Daten_Vergleichsliste!$A$2:$EV$108,A155,FALSE)</f>
        <v>#N/A</v>
      </c>
      <c r="J155" s="5"/>
      <c r="K155" s="79" t="e">
        <f>VLOOKUP($K$1,Daten_Vergleichsliste!$A$2:$EV$108,A155,FALSE)</f>
        <v>#N/A</v>
      </c>
      <c r="L155" s="5"/>
      <c r="M155" s="79" t="e">
        <f>VLOOKUP($M$1,Daten_Vergleichsliste!$A$2:$EV$108,A155,FALSE)</f>
        <v>#N/A</v>
      </c>
    </row>
    <row r="156" spans="1:13" s="1" customFormat="1" ht="45" x14ac:dyDescent="0.25">
      <c r="A156" s="1">
        <v>119</v>
      </c>
      <c r="C156" s="2"/>
      <c r="D156" s="10" t="s">
        <v>907</v>
      </c>
      <c r="E156" s="74" t="e">
        <f>VLOOKUP($E$1,Daten_Vergleichsliste!$A$2:$EV$108,A156,FALSE)</f>
        <v>#N/A</v>
      </c>
      <c r="F156" s="5"/>
      <c r="G156" s="79" t="e">
        <f>VLOOKUP($G$1,Daten_Vergleichsliste!$A$2:$EV$108,A156,FALSE)</f>
        <v>#N/A</v>
      </c>
      <c r="H156" s="5"/>
      <c r="I156" s="79" t="e">
        <f>VLOOKUP($I$1,Daten_Vergleichsliste!$A$2:$EV$108,A156,FALSE)</f>
        <v>#N/A</v>
      </c>
      <c r="J156" s="5"/>
      <c r="K156" s="79" t="e">
        <f>VLOOKUP($K$1,Daten_Vergleichsliste!$A$2:$EV$108,A156,FALSE)</f>
        <v>#N/A</v>
      </c>
      <c r="L156" s="5"/>
      <c r="M156" s="79" t="e">
        <f>VLOOKUP($M$1,Daten_Vergleichsliste!$A$2:$EV$108,A156,FALSE)</f>
        <v>#N/A</v>
      </c>
    </row>
    <row r="157" spans="1:13" s="1" customFormat="1" ht="30" x14ac:dyDescent="0.25">
      <c r="A157" s="1">
        <v>120</v>
      </c>
      <c r="B157" s="1">
        <v>82</v>
      </c>
      <c r="C157" s="2"/>
      <c r="D157" s="10" t="s">
        <v>1474</v>
      </c>
      <c r="E157" s="74" t="e">
        <f>IF(ISNUMBER(VLOOKUP($E$1,Daten_Vergleichsliste!$A$2:$EV$108,A157,FALSE)),
CONCATENATE(VLOOKUP($E$1,Daten_Vergleichsliste!$A$2:$EV$108,A157,FALSE)," ",VLOOKUP($E$1,Daten_Vergleichsliste!$A$2:$EV$108,B157,FALSE)), VLOOKUP($E$1,Daten_Vergleichsliste!$A$2:$EV$108,A157,FALSE))</f>
        <v>#N/A</v>
      </c>
      <c r="F157" s="5"/>
      <c r="G157" s="79" t="e">
        <f>IF(ISNUMBER(VLOOKUP($G$1,Daten_Vergleichsliste!$A$2:$EV$108,A157,FALSE)),
CONCATENATE(VLOOKUP($G$1,Daten_Vergleichsliste!$A$2:$EV$108,A157,FALSE)," ",VLOOKUP($G$1,Daten_Vergleichsliste!$A$2:$EV$108,B157,FALSE)), VLOOKUP($G$1,Daten_Vergleichsliste!$A$2:$EV$108,A157,FALSE))</f>
        <v>#N/A</v>
      </c>
      <c r="H157" s="5"/>
      <c r="I157" s="79" t="e">
        <f>IF(ISNUMBER(VLOOKUP($I$1,Daten_Vergleichsliste!$A$2:$EV$108,A157,FALSE)),
CONCATENATE(VLOOKUP($I$1,Daten_Vergleichsliste!$A$2:$EV$108,A157,FALSE)," ",VLOOKUP($I$1,Daten_Vergleichsliste!$A$2:$EV$108,B157,FALSE)), VLOOKUP($I$1,Daten_Vergleichsliste!$A$2:$EV$108,A157,FALSE))</f>
        <v>#N/A</v>
      </c>
      <c r="J157" s="5"/>
      <c r="K157" s="79" t="e">
        <f>IF(ISNUMBER(VLOOKUP($K$1,Daten_Vergleichsliste!$A$2:$EV$108,A157,FALSE)),
CONCATENATE(VLOOKUP($K$1,Daten_Vergleichsliste!$A$2:$EV$108,A157,FALSE)," ",VLOOKUP($K$1,Daten_Vergleichsliste!$A$2:$EV$108,B157,FALSE)), VLOOKUP($K$1,Daten_Vergleichsliste!$A$2:$EV$108,A157,FALSE))</f>
        <v>#N/A</v>
      </c>
      <c r="L157" s="5"/>
      <c r="M157" s="79" t="e">
        <f>IF(ISNUMBER(VLOOKUP($M$1,Daten_Vergleichsliste!$A$2:$EV$108,A157,FALSE)),
CONCATENATE(VLOOKUP($M$1,Daten_Vergleichsliste!$A$2:$EV$108,A157,FALSE)," ",VLOOKUP($M$1,Daten_Vergleichsliste!$A$2:$EV$108,B157,FALSE)), VLOOKUP($M$1,Daten_Vergleichsliste!$A$2:$EV$108,A157,FALSE))</f>
        <v>#N/A</v>
      </c>
    </row>
    <row r="158" spans="1:13" s="1" customFormat="1" x14ac:dyDescent="0.2">
      <c r="A158" s="1">
        <v>121</v>
      </c>
      <c r="C158" s="2"/>
      <c r="D158" s="9" t="s">
        <v>828</v>
      </c>
      <c r="E158" s="83" t="e">
        <f>VLOOKUP($E$1,Daten_Vergleichsliste!$A$2:$EV$108,A158,FALSE)</f>
        <v>#N/A</v>
      </c>
      <c r="F158" s="5"/>
      <c r="G158" s="84" t="e">
        <f>VLOOKUP($G$1,Daten_Vergleichsliste!$A$2:$EV$108,A158,FALSE)</f>
        <v>#N/A</v>
      </c>
      <c r="H158" s="5"/>
      <c r="I158" s="84" t="e">
        <f>VLOOKUP($I$1,Daten_Vergleichsliste!$A$2:$EV$108,A158,FALSE)</f>
        <v>#N/A</v>
      </c>
      <c r="J158" s="5"/>
      <c r="K158" s="84" t="e">
        <f>VLOOKUP($K$1,Daten_Vergleichsliste!$A$2:$EV$108,A158,FALSE)</f>
        <v>#N/A</v>
      </c>
      <c r="L158" s="5"/>
      <c r="M158" s="84" t="e">
        <f>VLOOKUP($M$1,Daten_Vergleichsliste!$A$2:$EV$108,A158,FALSE)</f>
        <v>#N/A</v>
      </c>
    </row>
    <row r="159" spans="1:13" s="1" customFormat="1" ht="30" x14ac:dyDescent="0.25">
      <c r="A159" s="1">
        <v>122</v>
      </c>
      <c r="B159" s="1">
        <v>82</v>
      </c>
      <c r="C159" s="2"/>
      <c r="D159" s="10" t="s">
        <v>772</v>
      </c>
      <c r="E159" s="74" t="e">
        <f>IF(ISNUMBER(VLOOKUP($E$1,Daten_Vergleichsliste!$A$2:$EV$108,A159,FALSE)),
CONCATENATE(VLOOKUP($E$1,Daten_Vergleichsliste!$A$2:$EV$108,A159,FALSE)," ",VLOOKUP($E$1,Daten_Vergleichsliste!$A$2:$EV$108,B159,FALSE)), VLOOKUP($E$1,Daten_Vergleichsliste!$A$2:$EV$108,A159,FALSE))</f>
        <v>#N/A</v>
      </c>
      <c r="F159" s="5"/>
      <c r="G159" s="79" t="e">
        <f>IF(ISNUMBER(VLOOKUP($G$1,Daten_Vergleichsliste!$A$2:$EV$108,A159,FALSE)),
CONCATENATE(VLOOKUP($G$1,Daten_Vergleichsliste!$A$2:$EV$108,A159,FALSE)," ",VLOOKUP($G$1,Daten_Vergleichsliste!$A$2:$EV$108,B159,FALSE)), VLOOKUP($G$1,Daten_Vergleichsliste!$A$2:$EV$108,A159,FALSE))</f>
        <v>#N/A</v>
      </c>
      <c r="H159" s="5"/>
      <c r="I159" s="79" t="e">
        <f>IF(ISNUMBER(VLOOKUP($I$1,Daten_Vergleichsliste!$A$2:$EV$108,A159,FALSE)),
CONCATENATE(VLOOKUP($I$1,Daten_Vergleichsliste!$A$2:$EV$108,A159,FALSE)," ",VLOOKUP($I$1,Daten_Vergleichsliste!$A$2:$EV$108,B159,FALSE)), VLOOKUP($I$1,Daten_Vergleichsliste!$A$2:$EV$108,A159,FALSE))</f>
        <v>#N/A</v>
      </c>
      <c r="J159" s="5"/>
      <c r="K159" s="79" t="e">
        <f>IF(ISNUMBER(VLOOKUP($K$1,Daten_Vergleichsliste!$A$2:$EV$108,A159,FALSE)),
CONCATENATE(VLOOKUP($K$1,Daten_Vergleichsliste!$A$2:$EV$108,A159,FALSE)," ",VLOOKUP($K$1,Daten_Vergleichsliste!$A$2:$EV$108,B159,FALSE)), VLOOKUP($K$1,Daten_Vergleichsliste!$A$2:$EV$108,A159,FALSE))</f>
        <v>#N/A</v>
      </c>
      <c r="L159" s="5"/>
      <c r="M159" s="79" t="e">
        <f>IF(ISNUMBER(VLOOKUP($M$1,Daten_Vergleichsliste!$A$2:$EV$108,A159,FALSE)),
CONCATENATE(VLOOKUP($M$1,Daten_Vergleichsliste!$A$2:$EV$108,A159,FALSE)," ",VLOOKUP($M$1,Daten_Vergleichsliste!$A$2:$EV$108,B159,FALSE)), VLOOKUP($M$1,Daten_Vergleichsliste!$A$2:$EV$108,A159,FALSE))</f>
        <v>#N/A</v>
      </c>
    </row>
    <row r="160" spans="1:13" s="1" customFormat="1" x14ac:dyDescent="0.2">
      <c r="A160" s="1">
        <v>123</v>
      </c>
      <c r="C160" s="2"/>
      <c r="D160" s="9" t="s">
        <v>828</v>
      </c>
      <c r="E160" s="83" t="e">
        <f>VLOOKUP($E$1,Daten_Vergleichsliste!$A$2:$EV$108,A160,FALSE)</f>
        <v>#N/A</v>
      </c>
      <c r="F160" s="5"/>
      <c r="G160" s="84" t="e">
        <f>VLOOKUP($G$1,Daten_Vergleichsliste!$A$2:$EV$108,A160,FALSE)</f>
        <v>#N/A</v>
      </c>
      <c r="H160" s="5"/>
      <c r="I160" s="84" t="e">
        <f>VLOOKUP($I$1,Daten_Vergleichsliste!$A$2:$EV$108,A160,FALSE)</f>
        <v>#N/A</v>
      </c>
      <c r="J160" s="5"/>
      <c r="K160" s="84" t="e">
        <f>VLOOKUP($K$1,Daten_Vergleichsliste!$A$2:$EV$108,A160,FALSE)</f>
        <v>#N/A</v>
      </c>
      <c r="L160" s="5"/>
      <c r="M160" s="84" t="e">
        <f>VLOOKUP($M$1,Daten_Vergleichsliste!$A$2:$EV$108,A160,FALSE)</f>
        <v>#N/A</v>
      </c>
    </row>
    <row r="161" spans="1:13" s="1" customFormat="1" ht="15" x14ac:dyDescent="0.25">
      <c r="C161" s="2"/>
      <c r="D161" s="97" t="s">
        <v>908</v>
      </c>
      <c r="E161" s="74"/>
      <c r="F161" s="5"/>
      <c r="G161" s="79"/>
      <c r="H161" s="5"/>
      <c r="I161" s="79"/>
      <c r="J161" s="5"/>
      <c r="K161" s="79"/>
      <c r="L161" s="5"/>
      <c r="M161" s="79"/>
    </row>
    <row r="162" spans="1:13" s="1" customFormat="1" x14ac:dyDescent="0.2">
      <c r="A162" s="1">
        <v>124</v>
      </c>
      <c r="B162" s="1">
        <v>82</v>
      </c>
      <c r="C162" s="2"/>
      <c r="D162" s="15" t="s">
        <v>909</v>
      </c>
      <c r="E162" s="74" t="e">
        <f>IF(ISNUMBER(VLOOKUP($E$1,Daten_Vergleichsliste!$A$2:$EV$108,A162,FALSE)),
CONCATENATE(VLOOKUP($E$1,Daten_Vergleichsliste!$A$2:$EV$108,A162,FALSE)," ",VLOOKUP($E$1,Daten_Vergleichsliste!$A$2:$EV$108,B162,FALSE),"/kWh"), VLOOKUP($E$1,Daten_Vergleichsliste!$A$2:$EV$108,A162,FALSE))</f>
        <v>#N/A</v>
      </c>
      <c r="F162" s="5"/>
      <c r="G162" s="79" t="e">
        <f>IF(ISNUMBER(VLOOKUP($G$1,Daten_Vergleichsliste!$A$2:$EV$108,A162,FALSE)),
CONCATENATE(VLOOKUP($G$1,Daten_Vergleichsliste!$A$2:$EV$108,A162,FALSE)," ",VLOOKUP($G$1,Daten_Vergleichsliste!$A$2:$EV$108,B162,FALSE),"/kWh"), VLOOKUP($G$1,Daten_Vergleichsliste!$A$2:$EV$108,A162,FALSE))</f>
        <v>#N/A</v>
      </c>
      <c r="H162" s="5"/>
      <c r="I162" s="79" t="e">
        <f>IF(ISNUMBER(VLOOKUP($I$1,Daten_Vergleichsliste!$A$2:$EV$108,A162,FALSE)),
CONCATENATE(VLOOKUP($I$1,Daten_Vergleichsliste!$A$2:$EV$108,A162,FALSE)," ",VLOOKUP($I$1,Daten_Vergleichsliste!$A$2:$EV$108,B162,FALSE),"/kWh"), VLOOKUP($I$1,Daten_Vergleichsliste!$A$2:$EV$108,A162,FALSE))</f>
        <v>#N/A</v>
      </c>
      <c r="J162" s="5"/>
      <c r="K162" s="79" t="e">
        <f>IF(ISNUMBER(VLOOKUP($K$1,Daten_Vergleichsliste!$A$2:$EV$108,A162,FALSE)),
CONCATENATE(VLOOKUP($K$1,Daten_Vergleichsliste!$A$2:$EV$108,A162,FALSE)," ",VLOOKUP($K$1,Daten_Vergleichsliste!$A$2:$EV$108,B162,FALSE),"/kWh"), VLOOKUP($K$1,Daten_Vergleichsliste!$A$2:$EV$108,A162,FALSE))</f>
        <v>#N/A</v>
      </c>
      <c r="L162" s="5"/>
      <c r="M162" s="79" t="e">
        <f>IF(ISNUMBER(VLOOKUP($M$1,Daten_Vergleichsliste!$A$2:$EV$108,A162,FALSE)),
CONCATENATE(VLOOKUP($M$1,Daten_Vergleichsliste!$A$2:$EV$108,A162,FALSE)," ",VLOOKUP($M$1,Daten_Vergleichsliste!$A$2:$EV$108,B162,FALSE),"/kWh"), VLOOKUP($M$1,Daten_Vergleichsliste!$A$2:$EV$108,A162,FALSE))</f>
        <v>#N/A</v>
      </c>
    </row>
    <row r="163" spans="1:13" s="1" customFormat="1" x14ac:dyDescent="0.2">
      <c r="A163" s="1">
        <v>125</v>
      </c>
      <c r="B163" s="1">
        <v>82</v>
      </c>
      <c r="C163" s="2"/>
      <c r="D163" s="15" t="s">
        <v>910</v>
      </c>
      <c r="E163" s="74" t="e">
        <f>IF(ISNUMBER(VLOOKUP($E$1,Daten_Vergleichsliste!$A$2:$EV$108,A163,FALSE)),
CONCATENATE(VLOOKUP($E$1,Daten_Vergleichsliste!$A$2:$EV$108,A163,FALSE)," % par transaction"), VLOOKUP($E$1,Daten_Vergleichsliste!$A$2:$EV$108,A163,FALSE))</f>
        <v>#N/A</v>
      </c>
      <c r="F163" s="5"/>
      <c r="G163" s="79" t="e">
        <f>IF(ISNUMBER(VLOOKUP($G$1,Daten_Vergleichsliste!$A$2:$EV$108,A163,FALSE)),
CONCATENATE(VLOOKUP($G$1,Daten_Vergleichsliste!$A$2:$EV$108,A163,FALSE)," % pro Transaktion"), VLOOKUP($G$1,Daten_Vergleichsliste!$A$2:$EV$108,A163,FALSE))</f>
        <v>#N/A</v>
      </c>
      <c r="H163" s="5"/>
      <c r="I163" s="79" t="e">
        <f>IF(ISNUMBER(VLOOKUP($I$1,Daten_Vergleichsliste!$A$2:$EV$108,A163,FALSE)),
CONCATENATE(VLOOKUP($I$1,Daten_Vergleichsliste!$A$2:$EV$108,A163,FALSE)," % pro Transaktion"), VLOOKUP($I$1,Daten_Vergleichsliste!$A$2:$EV$108,A163,FALSE))</f>
        <v>#N/A</v>
      </c>
      <c r="J163" s="5"/>
      <c r="K163" s="79" t="e">
        <f>IF(ISNUMBER(VLOOKUP($K$1,Daten_Vergleichsliste!$A$2:$EV$108,A163,FALSE)),
CONCATENATE(VLOOKUP($K$1,Daten_Vergleichsliste!$A$2:$EV$108,A163,FALSE)," % pro Transaktion"), VLOOKUP($K$1,Daten_Vergleichsliste!$A$2:$EV$108,A163,FALSE))</f>
        <v>#N/A</v>
      </c>
      <c r="L163" s="5"/>
      <c r="M163" s="79" t="e">
        <f>IF(ISNUMBER(VLOOKUP($M$1,Daten_Vergleichsliste!$A$2:$EV$108,A163,FALSE)),
CONCATENATE(VLOOKUP($M$1,Daten_Vergleichsliste!$A$2:$EV$108,A163,FALSE)," % pro Transaktion"), VLOOKUP($M$1,Daten_Vergleichsliste!$A$2:$EV$108,A163,FALSE))</f>
        <v>#N/A</v>
      </c>
    </row>
    <row r="164" spans="1:13" s="1" customFormat="1" x14ac:dyDescent="0.2">
      <c r="A164" s="1">
        <v>126</v>
      </c>
      <c r="B164" s="1">
        <v>82</v>
      </c>
      <c r="C164" s="2"/>
      <c r="D164" s="15" t="s">
        <v>911</v>
      </c>
      <c r="E164" s="74" t="e">
        <f>IF(ISNUMBER(VLOOKUP($E$1,Daten_Vergleichsliste!$A$2:$EV$108,A164,FALSE)),
CONCATENATE(VLOOKUP($E$1,Daten_Vergleichsliste!$A$2:$EV$108,A164,FALSE)," ",VLOOKUP($E$1,Daten_Vergleichsliste!$A$2:$EV$108,B164,FALSE)," par transaction"), VLOOKUP($E$1,Daten_Vergleichsliste!$A$2:$EV$108,A164,FALSE))</f>
        <v>#N/A</v>
      </c>
      <c r="F164" s="5"/>
      <c r="G164" s="79" t="e">
        <f>IF(ISNUMBER(VLOOKUP($G$1,Daten_Vergleichsliste!$A$2:$EV$108,A164,FALSE)),
CONCATENATE(VLOOKUP($G$1,Daten_Vergleichsliste!$A$2:$EV$108,A164,FALSE)," ",VLOOKUP($G$1,Daten_Vergleichsliste!$A$2:$EV$108,B164,FALSE)," pro Transaktion"), VLOOKUP($G$1,Daten_Vergleichsliste!$A$2:$EV$108,A164,FALSE))</f>
        <v>#N/A</v>
      </c>
      <c r="H164" s="5"/>
      <c r="I164" s="79" t="e">
        <f>IF(ISNUMBER(VLOOKUP($I$1,Daten_Vergleichsliste!$A$2:$EV$108,A164,FALSE)),
CONCATENATE(VLOOKUP($I$1,Daten_Vergleichsliste!$A$2:$EV$108,A164,FALSE)," ",VLOOKUP($I$1,Daten_Vergleichsliste!$A$2:$EV$108,B164,FALSE)," pro Transaktion"), VLOOKUP($I$1,Daten_Vergleichsliste!$A$2:$EV$108,A164,FALSE))</f>
        <v>#N/A</v>
      </c>
      <c r="J164" s="5"/>
      <c r="K164" s="79" t="e">
        <f>IF(ISNUMBER(VLOOKUP($K$1,Daten_Vergleichsliste!$A$2:$EV$108,A164,FALSE)),
CONCATENATE(VLOOKUP($K$1,Daten_Vergleichsliste!$A$2:$EV$108,A164,FALSE)," ",VLOOKUP($K$1,Daten_Vergleichsliste!$A$2:$EV$108,B164,FALSE)," pro Transaktion"), VLOOKUP($K$1,Daten_Vergleichsliste!$A$2:$EV$108,A164,FALSE))</f>
        <v>#N/A</v>
      </c>
      <c r="L164" s="5"/>
      <c r="M164" s="79" t="e">
        <f>IF(ISNUMBER(VLOOKUP($M$1,Daten_Vergleichsliste!$A$2:$EV$108,A164,FALSE)),
CONCATENATE(VLOOKUP($M$1,Daten_Vergleichsliste!$A$2:$EV$108,A164,FALSE)," ",VLOOKUP($M$1,Daten_Vergleichsliste!$A$2:$EV$108,B164,FALSE)," pro Transaktion"), VLOOKUP($M$1,Daten_Vergleichsliste!$A$2:$EV$108,A164,FALSE))</f>
        <v>#N/A</v>
      </c>
    </row>
    <row r="165" spans="1:13" s="1" customFormat="1" x14ac:dyDescent="0.2">
      <c r="A165" s="1">
        <v>127</v>
      </c>
      <c r="C165" s="2"/>
      <c r="D165" s="9" t="s">
        <v>912</v>
      </c>
      <c r="E165" s="11" t="e">
        <f>VLOOKUP($E$1,Daten_Vergleichsliste!$A$2:$EV$108,A165,FALSE)</f>
        <v>#N/A</v>
      </c>
      <c r="F165" s="5"/>
      <c r="G165" s="82" t="e">
        <f>VLOOKUP($G$1,Daten_Vergleichsliste!$A$2:$EV$108,A165,FALSE)</f>
        <v>#N/A</v>
      </c>
      <c r="H165" s="5"/>
      <c r="I165" s="82" t="e">
        <f>VLOOKUP($I$1,Daten_Vergleichsliste!$A$2:$EV$108,A165,FALSE)</f>
        <v>#N/A</v>
      </c>
      <c r="J165" s="5"/>
      <c r="K165" s="82" t="e">
        <f>VLOOKUP($K$1,Daten_Vergleichsliste!$A$2:$EV$108,A165,FALSE)</f>
        <v>#N/A</v>
      </c>
      <c r="L165" s="5"/>
      <c r="M165" s="82" t="e">
        <f>VLOOKUP($M$1,Daten_Vergleichsliste!$A$2:$EV$108,A165,FALSE)</f>
        <v>#N/A</v>
      </c>
    </row>
    <row r="166" spans="1:13" s="1" customFormat="1" ht="30.75" thickBot="1" x14ac:dyDescent="0.3">
      <c r="A166" s="1">
        <v>130</v>
      </c>
      <c r="C166" s="2"/>
      <c r="D166" s="12" t="s">
        <v>913</v>
      </c>
      <c r="E166" s="14" t="e">
        <f>VLOOKUP($E$1,Daten_Vergleichsliste!$A$2:$EV$108,A166,FALSE)</f>
        <v>#N/A</v>
      </c>
      <c r="F166" s="5"/>
      <c r="G166" s="90" t="e">
        <f>VLOOKUP($G$1,Daten_Vergleichsliste!$A$2:$EV$108,A166,FALSE)</f>
        <v>#N/A</v>
      </c>
      <c r="H166" s="5"/>
      <c r="I166" s="90" t="e">
        <f>VLOOKUP($I$1,Daten_Vergleichsliste!$A$2:$EV$108,A166,FALSE)</f>
        <v>#N/A</v>
      </c>
      <c r="J166" s="5"/>
      <c r="K166" s="90" t="e">
        <f>VLOOKUP($K$1,Daten_Vergleichsliste!$A$2:$EV$108,A166,FALSE)</f>
        <v>#N/A</v>
      </c>
      <c r="L166" s="5"/>
      <c r="M166" s="90" t="e">
        <f>VLOOKUP($M$1,Daten_Vergleichsliste!$A$2:$EV$108,A166,FALSE)</f>
        <v>#N/A</v>
      </c>
    </row>
    <row r="167" spans="1:13" s="1" customFormat="1" ht="15" thickTop="1" x14ac:dyDescent="0.2">
      <c r="C167" s="2"/>
      <c r="D167" s="23"/>
      <c r="E167" s="76"/>
      <c r="F167" s="5"/>
      <c r="G167" s="76"/>
      <c r="H167" s="5"/>
      <c r="I167" s="76"/>
      <c r="J167" s="5"/>
      <c r="K167" s="76"/>
      <c r="L167" s="5"/>
      <c r="M167" s="76"/>
    </row>
    <row r="168" spans="1:13" s="1" customFormat="1" x14ac:dyDescent="0.2">
      <c r="C168" s="2"/>
      <c r="D168" s="23"/>
      <c r="E168" s="76"/>
      <c r="F168" s="5"/>
      <c r="G168" s="76"/>
      <c r="H168" s="5"/>
      <c r="I168" s="76"/>
      <c r="J168" s="5"/>
      <c r="K168" s="76"/>
      <c r="L168" s="5"/>
      <c r="M168" s="76"/>
    </row>
  </sheetData>
  <sheetProtection algorithmName="SHA-512" hashValue="x2uSWOYzvG1U9CserqtZyGJGf68Uvi+K7M/TrI9OcKKGCnBmNXjtN9sFDEVkw/ccvv7Eywf7lSQPRr+gicl1Bw==" saltValue="IIZ7PFvaYnG9LSFkSg7yOQ==" spinCount="100000" sheet="1" formatColumns="0" formatRows="0"/>
  <protectedRanges>
    <protectedRange sqref="E1:N1" name="DropDown"/>
  </protectedRanges>
  <conditionalFormatting sqref="E126:E138">
    <cfRule type="expression" dxfId="21" priority="24">
      <formula>$E$125="Modèle de prix 1: non disponible"</formula>
    </cfRule>
  </conditionalFormatting>
  <conditionalFormatting sqref="E140:E152">
    <cfRule type="expression" dxfId="20" priority="19">
      <formula>$E$139="Modèle de prix 2: non disponible"</formula>
    </cfRule>
  </conditionalFormatting>
  <conditionalFormatting sqref="E154:E166">
    <cfRule type="expression" dxfId="19" priority="16">
      <formula>$E$153="Modèle de prix 3: non disponible"</formula>
    </cfRule>
  </conditionalFormatting>
  <conditionalFormatting sqref="E61:K61 E62:M69 E70:K70 E71:M97 E98:K98 E99:M106 E107:K107 E108:M1048576">
    <cfRule type="containsErrors" dxfId="18" priority="25">
      <formula>ISERROR(E61)</formula>
    </cfRule>
  </conditionalFormatting>
  <conditionalFormatting sqref="E1:M60 L42:M45 L101:M101">
    <cfRule type="containsErrors" dxfId="17" priority="12">
      <formula>ISERROR(E1)</formula>
    </cfRule>
  </conditionalFormatting>
  <conditionalFormatting sqref="G126:G138">
    <cfRule type="expression" dxfId="16" priority="22">
      <formula>$G$125="Modèle de prix 1: non disponible"</formula>
    </cfRule>
  </conditionalFormatting>
  <conditionalFormatting sqref="G140:G152">
    <cfRule type="expression" dxfId="15" priority="23">
      <formula>$G$139="Modèle de prix 2: non disponible"</formula>
    </cfRule>
  </conditionalFormatting>
  <conditionalFormatting sqref="G154:G166">
    <cfRule type="expression" dxfId="14" priority="15">
      <formula>$G$153="Modèle de prix 3: non disponible"</formula>
    </cfRule>
  </conditionalFormatting>
  <conditionalFormatting sqref="I126:I138">
    <cfRule type="expression" dxfId="13" priority="21">
      <formula>$I$125="Modèle de prix 1: non disponible"</formula>
    </cfRule>
  </conditionalFormatting>
  <conditionalFormatting sqref="I140:I152">
    <cfRule type="expression" dxfId="12" priority="18">
      <formula>$I$139="Modèle de prix 2: non disponible"</formula>
    </cfRule>
  </conditionalFormatting>
  <conditionalFormatting sqref="I154:I166">
    <cfRule type="expression" dxfId="11" priority="14">
      <formula>$I$153="Modèle de prix 3: non disponible"</formula>
    </cfRule>
  </conditionalFormatting>
  <conditionalFormatting sqref="K126:K138">
    <cfRule type="expression" dxfId="10" priority="20">
      <formula>$K$125="Modèle de prix 1: non disponible"</formula>
    </cfRule>
  </conditionalFormatting>
  <conditionalFormatting sqref="K141:K152">
    <cfRule type="expression" dxfId="9" priority="17">
      <formula>$K$139="Modèle de prix 2: non disponible"</formula>
    </cfRule>
  </conditionalFormatting>
  <conditionalFormatting sqref="K154:K166">
    <cfRule type="expression" dxfId="8" priority="13">
      <formula>$K$153="Modèle de prix 3: non disponible"</formula>
    </cfRule>
  </conditionalFormatting>
  <conditionalFormatting sqref="L47:M61">
    <cfRule type="containsErrors" dxfId="7" priority="8">
      <formula>ISERROR(L47)</formula>
    </cfRule>
  </conditionalFormatting>
  <conditionalFormatting sqref="L63:M70">
    <cfRule type="containsErrors" dxfId="6" priority="6">
      <formula>ISERROR(L63)</formula>
    </cfRule>
  </conditionalFormatting>
  <conditionalFormatting sqref="L79:M98">
    <cfRule type="containsErrors" dxfId="5" priority="5">
      <formula>ISERROR(L79)</formula>
    </cfRule>
  </conditionalFormatting>
  <conditionalFormatting sqref="L103:M107">
    <cfRule type="containsErrors" dxfId="4" priority="4">
      <formula>ISERROR(L103)</formula>
    </cfRule>
  </conditionalFormatting>
  <conditionalFormatting sqref="L109:M114">
    <cfRule type="containsErrors" dxfId="3" priority="3">
      <formula>ISERROR(L109)</formula>
    </cfRule>
  </conditionalFormatting>
  <conditionalFormatting sqref="M126:M138">
    <cfRule type="expression" dxfId="2" priority="11">
      <formula>$K$125="Modèle de prix 1: non disponible"</formula>
    </cfRule>
  </conditionalFormatting>
  <conditionalFormatting sqref="M141:M152">
    <cfRule type="expression" dxfId="1" priority="10">
      <formula>$K$139="Modèle de prix 2: non disponible"</formula>
    </cfRule>
  </conditionalFormatting>
  <conditionalFormatting sqref="M154:M166">
    <cfRule type="expression" dxfId="0" priority="9">
      <formula>$K$153="Modèle de prix 3: non disponible"</formula>
    </cfRule>
  </conditionalFormatting>
  <pageMargins left="0.7" right="0.7" top="0.78740157499999996" bottom="0.78740157499999996"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F99FE1C-83E2-430A-A7B5-3BF3FDD24C85}">
          <x14:formula1>
            <xm:f>Daten_Vergleichsliste!$A$2:$A$60</xm:f>
          </x14:formula1>
          <xm:sqref>M1 K1 I1 G1 E1</xm:sqref>
        </x14:dataValidation>
      </x14:dataValidations>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7446-4CBF-428C-A077-746A9D6DC777}">
  <sheetPr codeName="Tabelle94">
    <outlinePr summaryBelow="0"/>
  </sheetPr>
  <dimension ref="A1:EY16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188</v>
      </c>
      <c r="G1" s="111" t="s">
        <v>915</v>
      </c>
    </row>
    <row r="2" spans="3:8" s="1" customFormat="1" ht="29.25" thickTop="1" thickBot="1" x14ac:dyDescent="0.45">
      <c r="C2" s="2"/>
      <c r="D2" s="165" t="s">
        <v>815</v>
      </c>
      <c r="E2" s="166"/>
      <c r="G2" s="3"/>
    </row>
    <row r="3" spans="3:8" s="1" customFormat="1" ht="194.1" customHeight="1" outlineLevel="1" thickTop="1" x14ac:dyDescent="0.25">
      <c r="C3" s="2"/>
      <c r="D3" s="13" t="s">
        <v>816</v>
      </c>
      <c r="E3" s="4" t="s">
        <v>671</v>
      </c>
      <c r="G3" s="3"/>
      <c r="H3" s="5"/>
    </row>
    <row r="4" spans="3:8" s="1" customFormat="1" ht="15" outlineLevel="1" x14ac:dyDescent="0.25">
      <c r="C4" s="2"/>
      <c r="D4" s="10" t="s">
        <v>817</v>
      </c>
      <c r="E4" s="6" t="s">
        <v>1270</v>
      </c>
      <c r="G4" s="3"/>
    </row>
    <row r="5" spans="3:8" s="1" customFormat="1" ht="15" outlineLevel="1" x14ac:dyDescent="0.25">
      <c r="C5" s="2"/>
      <c r="D5" s="10" t="s">
        <v>721</v>
      </c>
      <c r="E5" s="6" t="s">
        <v>189</v>
      </c>
      <c r="G5" s="3"/>
    </row>
    <row r="6" spans="3:8" s="1" customFormat="1" ht="15" outlineLevel="1" x14ac:dyDescent="0.25">
      <c r="C6" s="2"/>
      <c r="D6" s="10" t="s">
        <v>712</v>
      </c>
      <c r="E6" s="6" t="s">
        <v>1916</v>
      </c>
      <c r="G6" s="3"/>
    </row>
    <row r="7" spans="3:8" s="1" customFormat="1" ht="15" outlineLevel="1" x14ac:dyDescent="0.25">
      <c r="C7" s="2"/>
      <c r="D7" s="10" t="s">
        <v>738</v>
      </c>
      <c r="E7" s="6" t="s">
        <v>187</v>
      </c>
      <c r="G7" s="3"/>
    </row>
    <row r="8" spans="3:8" s="1" customFormat="1" ht="15" outlineLevel="1" x14ac:dyDescent="0.25">
      <c r="C8" s="2"/>
      <c r="D8" s="10" t="s">
        <v>737</v>
      </c>
      <c r="E8" s="6" t="s">
        <v>359</v>
      </c>
      <c r="G8" s="3"/>
    </row>
    <row r="9" spans="3:8" s="1" customFormat="1" ht="30" outlineLevel="1" x14ac:dyDescent="0.25">
      <c r="C9" s="2"/>
      <c r="D9" s="10" t="s">
        <v>818</v>
      </c>
      <c r="E9" s="6" t="s">
        <v>695</v>
      </c>
      <c r="G9" s="3"/>
    </row>
    <row r="10" spans="3:8" s="1" customFormat="1" outlineLevel="1" x14ac:dyDescent="0.2">
      <c r="C10" s="2"/>
      <c r="D10" s="72" t="s">
        <v>819</v>
      </c>
      <c r="E10" s="55" t="s">
        <v>254</v>
      </c>
      <c r="G10" s="3"/>
    </row>
    <row r="11" spans="3:8" s="1" customFormat="1" ht="60" outlineLevel="1" x14ac:dyDescent="0.25">
      <c r="C11" s="2"/>
      <c r="D11" s="10" t="s">
        <v>820</v>
      </c>
      <c r="E11" s="6">
        <v>210</v>
      </c>
      <c r="G11" s="3"/>
    </row>
    <row r="12" spans="3:8" s="1" customFormat="1" ht="28.5" outlineLevel="1" x14ac:dyDescent="0.2">
      <c r="C12" s="2"/>
      <c r="D12" s="15" t="s">
        <v>821</v>
      </c>
      <c r="E12" s="27">
        <v>210</v>
      </c>
      <c r="G12" s="3"/>
    </row>
    <row r="13" spans="3:8" s="1" customFormat="1" ht="28.5" outlineLevel="1" x14ac:dyDescent="0.2">
      <c r="C13" s="2"/>
      <c r="D13" s="15" t="s">
        <v>822</v>
      </c>
      <c r="E13" s="27">
        <v>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739</v>
      </c>
      <c r="G18" s="3"/>
    </row>
    <row r="19" spans="3:7" s="1" customFormat="1" ht="15" outlineLevel="1" x14ac:dyDescent="0.25">
      <c r="C19" s="2"/>
      <c r="D19" s="10" t="s">
        <v>827</v>
      </c>
      <c r="E19" s="6" t="s">
        <v>735</v>
      </c>
      <c r="G19" s="3"/>
    </row>
    <row r="20" spans="3:7" s="1" customFormat="1" ht="42.75" outlineLevel="1" x14ac:dyDescent="0.2">
      <c r="C20" s="2"/>
      <c r="D20" s="9" t="s">
        <v>828</v>
      </c>
      <c r="E20" s="11" t="s">
        <v>1384</v>
      </c>
      <c r="G20" s="3"/>
    </row>
    <row r="21" spans="3:7" s="1" customFormat="1" ht="45" outlineLevel="1" x14ac:dyDescent="0.25">
      <c r="C21" s="2"/>
      <c r="D21" s="10" t="s">
        <v>829</v>
      </c>
      <c r="E21" s="6" t="s">
        <v>735</v>
      </c>
      <c r="G21" s="3"/>
    </row>
    <row r="22" spans="3:7" s="1" customFormat="1" ht="43.5" outlineLevel="1" thickBot="1" x14ac:dyDescent="0.25">
      <c r="C22" s="2"/>
      <c r="D22" s="44" t="s">
        <v>830</v>
      </c>
      <c r="E22" s="45" t="s">
        <v>1385</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v>500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191</v>
      </c>
      <c r="G29" s="3"/>
    </row>
    <row r="30" spans="3:7" s="1" customFormat="1" ht="30" outlineLevel="1" x14ac:dyDescent="0.25">
      <c r="C30" s="2"/>
      <c r="D30" s="10" t="s">
        <v>836</v>
      </c>
      <c r="E30" s="6" t="s">
        <v>37</v>
      </c>
      <c r="G30" s="3"/>
    </row>
    <row r="31" spans="3:7" s="1" customFormat="1" ht="60" outlineLevel="1" x14ac:dyDescent="0.25">
      <c r="C31" s="2"/>
      <c r="D31" s="10" t="s">
        <v>837</v>
      </c>
      <c r="E31" s="6" t="s">
        <v>742</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57.75" outlineLevel="1" thickBot="1" x14ac:dyDescent="0.25">
      <c r="C34" s="2"/>
      <c r="D34" s="16" t="s">
        <v>840</v>
      </c>
      <c r="E34" s="7" t="s">
        <v>1102</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15" outlineLevel="1" x14ac:dyDescent="0.25">
      <c r="C38" s="2"/>
      <c r="D38" s="10" t="s">
        <v>845</v>
      </c>
      <c r="E38" s="6" t="s">
        <v>730</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718</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719</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720</v>
      </c>
      <c r="G50" s="3"/>
    </row>
    <row r="51" spans="3:7" s="1" customFormat="1" ht="30.75" outlineLevel="1" thickBot="1" x14ac:dyDescent="0.3">
      <c r="C51" s="2"/>
      <c r="D51" s="12" t="s">
        <v>770</v>
      </c>
      <c r="E51" s="7" t="s">
        <v>720</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728</v>
      </c>
      <c r="G53" s="3"/>
    </row>
    <row r="54" spans="3:7" s="1" customFormat="1" ht="28.5" outlineLevel="1" x14ac:dyDescent="0.2">
      <c r="C54" s="2"/>
      <c r="D54" s="15" t="s">
        <v>856</v>
      </c>
      <c r="E54" s="27" t="s">
        <v>728</v>
      </c>
      <c r="G54" s="3"/>
    </row>
    <row r="55" spans="3:7" s="1" customFormat="1" ht="28.5" outlineLevel="1" x14ac:dyDescent="0.2">
      <c r="C55" s="2"/>
      <c r="D55" s="15" t="s">
        <v>857</v>
      </c>
      <c r="E55" s="27" t="s">
        <v>728</v>
      </c>
      <c r="G55" s="3"/>
    </row>
    <row r="56" spans="3:7" s="1" customFormat="1" outlineLevel="1" x14ac:dyDescent="0.2">
      <c r="C56" s="2"/>
      <c r="D56" s="15" t="s">
        <v>858</v>
      </c>
      <c r="E56" s="27" t="s">
        <v>718</v>
      </c>
      <c r="G56" s="3"/>
    </row>
    <row r="57" spans="3:7" s="1" customFormat="1" ht="28.5" outlineLevel="1" x14ac:dyDescent="0.2">
      <c r="C57" s="2"/>
      <c r="D57" s="15" t="s">
        <v>859</v>
      </c>
      <c r="E57" s="27" t="s">
        <v>728</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720</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1351</v>
      </c>
      <c r="G73" s="3"/>
    </row>
    <row r="74" spans="3:7" s="1" customFormat="1" ht="29.25" outlineLevel="1" x14ac:dyDescent="0.25">
      <c r="C74" s="2"/>
      <c r="D74" s="10" t="s">
        <v>868</v>
      </c>
      <c r="E74" s="6" t="s">
        <v>1063</v>
      </c>
      <c r="G74" s="3"/>
    </row>
    <row r="75" spans="3:7" s="1" customFormat="1" ht="57.75" outlineLevel="1" x14ac:dyDescent="0.25">
      <c r="C75" s="2"/>
      <c r="D75" s="10" t="s">
        <v>869</v>
      </c>
      <c r="E75" s="6" t="s">
        <v>1112</v>
      </c>
      <c r="G75" s="3"/>
    </row>
    <row r="76" spans="3:7" s="1" customFormat="1" ht="30" outlineLevel="1" x14ac:dyDescent="0.25">
      <c r="C76" s="2"/>
      <c r="D76" s="10" t="s">
        <v>870</v>
      </c>
      <c r="E76" s="6" t="s">
        <v>1195</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44.25" outlineLevel="1" thickTop="1" x14ac:dyDescent="0.25">
      <c r="C79" s="2"/>
      <c r="D79" s="13" t="s">
        <v>873</v>
      </c>
      <c r="E79" s="4" t="s">
        <v>936</v>
      </c>
      <c r="G79" s="3"/>
    </row>
    <row r="80" spans="3:7" s="1" customFormat="1" outlineLevel="1" x14ac:dyDescent="0.2">
      <c r="C80" s="2"/>
      <c r="D80" s="15" t="s">
        <v>874</v>
      </c>
      <c r="E80" s="27" t="s">
        <v>437</v>
      </c>
      <c r="G80" s="3"/>
    </row>
    <row r="81" spans="3:7" s="1" customFormat="1" ht="30.75" outlineLevel="1" thickBot="1" x14ac:dyDescent="0.3">
      <c r="C81" s="2"/>
      <c r="D81" s="12" t="s">
        <v>875</v>
      </c>
      <c r="E81" s="56" t="s">
        <v>458</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719</v>
      </c>
      <c r="G83" s="3"/>
    </row>
    <row r="84" spans="3:7" s="1" customFormat="1" ht="30" outlineLevel="1" x14ac:dyDescent="0.25">
      <c r="C84" s="2"/>
      <c r="D84" s="10" t="s">
        <v>758</v>
      </c>
      <c r="E84" s="6" t="s">
        <v>719</v>
      </c>
      <c r="G84" s="3"/>
    </row>
    <row r="85" spans="3:7" s="1" customFormat="1" ht="60" outlineLevel="1" x14ac:dyDescent="0.25">
      <c r="C85" s="2"/>
      <c r="D85" s="10" t="s">
        <v>765</v>
      </c>
      <c r="E85" s="6" t="s">
        <v>718</v>
      </c>
      <c r="G85" s="3"/>
    </row>
    <row r="86" spans="3:7" s="1" customFormat="1" ht="30" outlineLevel="1" x14ac:dyDescent="0.25">
      <c r="C86" s="2"/>
      <c r="D86" s="10" t="s">
        <v>760</v>
      </c>
      <c r="E86" s="6" t="s">
        <v>719</v>
      </c>
      <c r="G86" s="3"/>
    </row>
    <row r="87" spans="3:7" s="1" customFormat="1" ht="45.75" outlineLevel="1" thickBot="1" x14ac:dyDescent="0.3">
      <c r="C87" s="2"/>
      <c r="D87" s="12" t="s">
        <v>877</v>
      </c>
      <c r="E87" s="7" t="s">
        <v>728</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1</v>
      </c>
      <c r="G90" s="3"/>
    </row>
    <row r="91" spans="3:7" s="1" customFormat="1" ht="30" outlineLevel="1" x14ac:dyDescent="0.25">
      <c r="C91" s="2"/>
      <c r="D91" s="10" t="s">
        <v>881</v>
      </c>
      <c r="E91" s="6" t="s">
        <v>720</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718</v>
      </c>
      <c r="G95" s="3"/>
    </row>
    <row r="96" spans="3:7" s="1" customFormat="1" ht="15" outlineLevel="1" x14ac:dyDescent="0.25">
      <c r="C96" s="2"/>
      <c r="D96" s="10" t="s">
        <v>884</v>
      </c>
      <c r="E96" s="6" t="s">
        <v>718</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718</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718</v>
      </c>
      <c r="G103" s="3"/>
    </row>
    <row r="104" spans="3:7" s="1" customFormat="1" ht="30.75" outlineLevel="1" thickBot="1" x14ac:dyDescent="0.3">
      <c r="C104" s="2"/>
      <c r="D104" s="12" t="s">
        <v>757</v>
      </c>
      <c r="E104" s="7" t="s">
        <v>719</v>
      </c>
      <c r="G104" s="3"/>
    </row>
    <row r="105" spans="3:7" s="1" customFormat="1" ht="19.5" thickTop="1" thickBot="1" x14ac:dyDescent="0.25">
      <c r="C105" s="2"/>
      <c r="D105" s="160" t="s">
        <v>861</v>
      </c>
      <c r="E105" s="161"/>
      <c r="G105" s="3"/>
    </row>
    <row r="106" spans="3:7" s="1" customFormat="1" ht="16.5" thickTop="1" thickBot="1" x14ac:dyDescent="0.3">
      <c r="C106" s="2"/>
      <c r="D106" s="46"/>
      <c r="E106" s="47" t="s">
        <v>1231</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718</v>
      </c>
      <c r="G110" s="3"/>
    </row>
    <row r="111" spans="3:7" s="1" customFormat="1" ht="75.75" outlineLevel="1" thickBot="1" x14ac:dyDescent="0.3">
      <c r="C111" s="2"/>
      <c r="D111" s="12" t="s">
        <v>892</v>
      </c>
      <c r="E111" s="7" t="s">
        <v>720</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719</v>
      </c>
      <c r="G113" s="3"/>
    </row>
    <row r="114" spans="3:7" s="1" customFormat="1" ht="60.75" outlineLevel="1" thickBot="1" x14ac:dyDescent="0.3">
      <c r="C114" s="2"/>
      <c r="D114" s="12" t="s">
        <v>895</v>
      </c>
      <c r="E114" s="7" t="s">
        <v>719</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15.75" outlineLevel="1" thickTop="1" x14ac:dyDescent="0.25">
      <c r="C118" s="2"/>
      <c r="D118" s="13" t="s">
        <v>898</v>
      </c>
      <c r="E118" s="4" t="s">
        <v>746</v>
      </c>
      <c r="G118" s="3"/>
    </row>
    <row r="119" spans="3:7" s="1" customFormat="1" ht="15.75" outlineLevel="1" thickBot="1" x14ac:dyDescent="0.3">
      <c r="C119" s="2"/>
      <c r="D119" s="12" t="s">
        <v>899</v>
      </c>
      <c r="E119" s="7" t="s">
        <v>748</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1207</v>
      </c>
      <c r="G121" s="3"/>
    </row>
    <row r="122" spans="3:7" s="1" customFormat="1" ht="42.75" outlineLevel="1" x14ac:dyDescent="0.2">
      <c r="C122" s="2"/>
      <c r="D122" s="15" t="s">
        <v>902</v>
      </c>
      <c r="E122" s="6" t="s">
        <v>1165</v>
      </c>
      <c r="G122" s="3"/>
    </row>
    <row r="123" spans="3:7" s="1" customFormat="1" ht="42.75" outlineLevel="1" x14ac:dyDescent="0.2">
      <c r="C123" s="2"/>
      <c r="D123" s="15" t="s">
        <v>903</v>
      </c>
      <c r="E123" s="6" t="s">
        <v>1167</v>
      </c>
      <c r="G123" s="3"/>
    </row>
    <row r="124" spans="3:7" s="1" customFormat="1" ht="43.5" outlineLevel="1" thickBot="1" x14ac:dyDescent="0.25">
      <c r="C124" s="2"/>
      <c r="D124" s="16" t="s">
        <v>904</v>
      </c>
      <c r="E124" s="7" t="s">
        <v>1167</v>
      </c>
      <c r="G124" s="3"/>
    </row>
    <row r="125" spans="3:7" s="1" customFormat="1" ht="15.75" thickTop="1" thickBot="1" x14ac:dyDescent="0.25">
      <c r="C125" s="2"/>
      <c r="D125" s="160" t="s">
        <v>1447</v>
      </c>
      <c r="E125" s="161" t="s">
        <v>192</v>
      </c>
      <c r="G125" s="3"/>
    </row>
    <row r="126" spans="3:7" s="1" customFormat="1" ht="30" outlineLevel="1" thickTop="1" x14ac:dyDescent="0.25">
      <c r="C126" s="2"/>
      <c r="D126" s="13" t="s">
        <v>905</v>
      </c>
      <c r="E126" s="4" t="s">
        <v>752</v>
      </c>
      <c r="G126" s="3"/>
    </row>
    <row r="127" spans="3:7" s="1" customFormat="1" ht="86.25" outlineLevel="1" x14ac:dyDescent="0.25">
      <c r="C127" s="2"/>
      <c r="D127" s="10" t="s">
        <v>906</v>
      </c>
      <c r="E127" s="6" t="s">
        <v>1004</v>
      </c>
      <c r="G127" s="3"/>
    </row>
    <row r="128" spans="3:7" s="1" customFormat="1" ht="45" outlineLevel="1" x14ac:dyDescent="0.25">
      <c r="C128" s="2"/>
      <c r="D128" s="10" t="s">
        <v>907</v>
      </c>
      <c r="E128" s="6" t="s">
        <v>1037</v>
      </c>
      <c r="G128" s="3"/>
    </row>
    <row r="129" spans="3:7" s="1" customFormat="1" ht="30" outlineLevel="1" x14ac:dyDescent="0.25">
      <c r="C129" s="2"/>
      <c r="D129" s="10" t="s">
        <v>1474</v>
      </c>
      <c r="E129" s="19" t="s">
        <v>1271</v>
      </c>
      <c r="G129" s="3"/>
    </row>
    <row r="130" spans="3:7" s="1" customFormat="1" ht="57" outlineLevel="1" x14ac:dyDescent="0.2">
      <c r="C130" s="2"/>
      <c r="D130" s="9" t="s">
        <v>828</v>
      </c>
      <c r="E130" s="11" t="s">
        <v>1386</v>
      </c>
      <c r="G130" s="3"/>
    </row>
    <row r="131" spans="3:7" s="1" customFormat="1" ht="30" outlineLevel="1" x14ac:dyDescent="0.25">
      <c r="C131" s="2"/>
      <c r="D131" s="10" t="s">
        <v>772</v>
      </c>
      <c r="E131" s="19" t="s">
        <v>1173</v>
      </c>
      <c r="G131" s="3"/>
    </row>
    <row r="132" spans="3:7" s="1" customFormat="1" outlineLevel="1" x14ac:dyDescent="0.2">
      <c r="C132" s="2"/>
      <c r="D132" s="9" t="s">
        <v>828</v>
      </c>
      <c r="E132" s="11" t="s">
        <v>588</v>
      </c>
      <c r="G132" s="3"/>
    </row>
    <row r="133" spans="3:7" s="1" customFormat="1" ht="15" outlineLevel="1" x14ac:dyDescent="0.25">
      <c r="C133" s="2"/>
      <c r="D133" s="97" t="s">
        <v>908</v>
      </c>
      <c r="E133" s="6"/>
      <c r="G133" s="3"/>
    </row>
    <row r="134" spans="3:7" s="1" customFormat="1" outlineLevel="1" x14ac:dyDescent="0.2">
      <c r="C134" s="2"/>
      <c r="D134" s="15" t="s">
        <v>909</v>
      </c>
      <c r="E134" s="19" t="s">
        <v>1272</v>
      </c>
      <c r="G134" s="3"/>
    </row>
    <row r="135" spans="3:7" s="1" customFormat="1" outlineLevel="1" x14ac:dyDescent="0.2">
      <c r="C135" s="2"/>
      <c r="D135" s="15" t="s">
        <v>910</v>
      </c>
      <c r="E135" s="19" t="s">
        <v>1171</v>
      </c>
      <c r="G135" s="3"/>
    </row>
    <row r="136" spans="3:7" s="1" customFormat="1" outlineLevel="1" x14ac:dyDescent="0.2">
      <c r="C136" s="2"/>
      <c r="D136" s="15" t="s">
        <v>911</v>
      </c>
      <c r="E136" s="19" t="s">
        <v>1172</v>
      </c>
      <c r="G136" s="3"/>
    </row>
    <row r="137" spans="3:7" s="1" customFormat="1" ht="85.5" outlineLevel="1" x14ac:dyDescent="0.2">
      <c r="C137" s="2"/>
      <c r="D137" s="9" t="s">
        <v>912</v>
      </c>
      <c r="E137" s="11" t="s">
        <v>1387</v>
      </c>
      <c r="G137" s="3"/>
    </row>
    <row r="138" spans="3:7" s="1" customFormat="1" ht="215.25" outlineLevel="1" thickBot="1" x14ac:dyDescent="0.3">
      <c r="C138" s="2"/>
      <c r="D138" s="12" t="s">
        <v>913</v>
      </c>
      <c r="E138" s="14" t="s">
        <v>1388</v>
      </c>
      <c r="G138" s="3"/>
    </row>
    <row r="139" spans="3:7" s="1" customFormat="1" ht="15.75" thickTop="1" thickBot="1" x14ac:dyDescent="0.25">
      <c r="C139" s="2"/>
      <c r="D139" s="160" t="s">
        <v>1448</v>
      </c>
      <c r="E139" s="161" t="s">
        <v>193</v>
      </c>
      <c r="G139" s="3"/>
    </row>
    <row r="140" spans="3:7" s="1" customFormat="1" ht="15.75" outlineLevel="1" thickTop="1" x14ac:dyDescent="0.25">
      <c r="C140" s="2"/>
      <c r="D140" s="13" t="s">
        <v>905</v>
      </c>
      <c r="E140" s="4" t="s">
        <v>755</v>
      </c>
      <c r="G140" s="3"/>
    </row>
    <row r="141" spans="3:7" s="1" customFormat="1" ht="86.25" outlineLevel="1" x14ac:dyDescent="0.25">
      <c r="C141" s="2"/>
      <c r="D141" s="10" t="s">
        <v>906</v>
      </c>
      <c r="E141" s="6" t="s">
        <v>1077</v>
      </c>
      <c r="G141" s="3"/>
    </row>
    <row r="142" spans="3:7" s="1" customFormat="1" ht="45" outlineLevel="1" x14ac:dyDescent="0.25">
      <c r="C142" s="2"/>
      <c r="D142" s="10" t="s">
        <v>907</v>
      </c>
      <c r="E142" s="6" t="s">
        <v>1037</v>
      </c>
      <c r="G142" s="3"/>
    </row>
    <row r="143" spans="3:7" s="1" customFormat="1" ht="30" outlineLevel="1" x14ac:dyDescent="0.25">
      <c r="C143" s="2"/>
      <c r="D143" s="10" t="s">
        <v>1474</v>
      </c>
      <c r="E143" s="19" t="s">
        <v>1228</v>
      </c>
      <c r="G143" s="3"/>
    </row>
    <row r="144" spans="3:7" s="1" customFormat="1" ht="42.75" outlineLevel="1" x14ac:dyDescent="0.2">
      <c r="C144" s="2"/>
      <c r="D144" s="9" t="s">
        <v>828</v>
      </c>
      <c r="E144" s="11" t="s">
        <v>1389</v>
      </c>
      <c r="G144" s="3"/>
    </row>
    <row r="145" spans="3:7" s="1" customFormat="1" ht="30" outlineLevel="1" x14ac:dyDescent="0.25">
      <c r="C145" s="2"/>
      <c r="D145" s="10" t="s">
        <v>772</v>
      </c>
      <c r="E145" s="19" t="s">
        <v>1273</v>
      </c>
      <c r="G145" s="3"/>
    </row>
    <row r="146" spans="3:7" s="1" customFormat="1" outlineLevel="1" x14ac:dyDescent="0.2">
      <c r="C146" s="2"/>
      <c r="D146" s="9" t="s">
        <v>828</v>
      </c>
      <c r="E146" s="11" t="s">
        <v>629</v>
      </c>
      <c r="G146" s="3"/>
    </row>
    <row r="147" spans="3:7" s="1" customFormat="1" ht="15" outlineLevel="1" x14ac:dyDescent="0.25">
      <c r="C147" s="2"/>
      <c r="D147" s="97" t="s">
        <v>908</v>
      </c>
      <c r="E147" s="6"/>
      <c r="G147" s="3"/>
    </row>
    <row r="148" spans="3:7" s="1" customFormat="1" outlineLevel="1" x14ac:dyDescent="0.2">
      <c r="C148" s="2"/>
      <c r="D148" s="15" t="s">
        <v>909</v>
      </c>
      <c r="E148" s="19" t="s">
        <v>1272</v>
      </c>
      <c r="G148" s="3"/>
    </row>
    <row r="149" spans="3:7" s="1" customFormat="1" outlineLevel="1" x14ac:dyDescent="0.2">
      <c r="C149" s="2"/>
      <c r="D149" s="15" t="s">
        <v>910</v>
      </c>
      <c r="E149" s="19" t="s">
        <v>1171</v>
      </c>
      <c r="G149" s="3"/>
    </row>
    <row r="150" spans="3:7" s="1" customFormat="1" outlineLevel="1" x14ac:dyDescent="0.2">
      <c r="C150" s="2"/>
      <c r="D150" s="15" t="s">
        <v>911</v>
      </c>
      <c r="E150" s="19" t="s">
        <v>1172</v>
      </c>
      <c r="G150" s="3"/>
    </row>
    <row r="151" spans="3:7" s="1" customFormat="1" ht="85.5" outlineLevel="1" x14ac:dyDescent="0.2">
      <c r="C151" s="2"/>
      <c r="D151" s="9" t="s">
        <v>912</v>
      </c>
      <c r="E151" s="11" t="s">
        <v>1387</v>
      </c>
      <c r="G151" s="3"/>
    </row>
    <row r="152" spans="3:7" s="1" customFormat="1" ht="215.25" outlineLevel="1" thickBot="1" x14ac:dyDescent="0.3">
      <c r="C152" s="2"/>
      <c r="D152" s="12" t="s">
        <v>913</v>
      </c>
      <c r="E152" s="14" t="s">
        <v>1388</v>
      </c>
      <c r="G152" s="3"/>
    </row>
    <row r="153" spans="3:7" s="1" customFormat="1" ht="15" thickTop="1" x14ac:dyDescent="0.2">
      <c r="C153" s="2"/>
      <c r="D153" s="22"/>
      <c r="E153" s="23"/>
      <c r="G153" s="3"/>
    </row>
    <row r="159" spans="3:7" s="1" customFormat="1" x14ac:dyDescent="0.2">
      <c r="C159" s="2"/>
      <c r="D159" s="2"/>
      <c r="E159" s="8"/>
      <c r="G159" s="3"/>
    </row>
    <row r="160" spans="3:7" s="1" customFormat="1" x14ac:dyDescent="0.2">
      <c r="C160" s="2"/>
      <c r="D160" s="2"/>
      <c r="E160" s="8"/>
      <c r="G160" s="3"/>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AA1F3340-84BB-4E53-A8D8-01E0989A047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0D8E5-D191-46A2-9553-F990584B5579}">
  <sheetPr codeName="Tabelle95">
    <outlinePr summaryBelow="0"/>
  </sheetPr>
  <dimension ref="A1:EY133"/>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208</v>
      </c>
      <c r="G1" s="111" t="s">
        <v>915</v>
      </c>
    </row>
    <row r="2" spans="3:8" s="1" customFormat="1" ht="29.25" thickTop="1" thickBot="1" x14ac:dyDescent="0.45">
      <c r="C2" s="2"/>
      <c r="D2" s="165" t="s">
        <v>815</v>
      </c>
      <c r="E2" s="166"/>
      <c r="G2" s="3"/>
    </row>
    <row r="3" spans="3:8" s="1" customFormat="1" ht="129.75" outlineLevel="1" thickTop="1" x14ac:dyDescent="0.25">
      <c r="C3" s="2"/>
      <c r="D3" s="13" t="s">
        <v>816</v>
      </c>
      <c r="E3" s="4" t="s">
        <v>672</v>
      </c>
      <c r="G3" s="3"/>
      <c r="H3" s="5"/>
    </row>
    <row r="4" spans="3:8" s="1" customFormat="1" ht="15" outlineLevel="1" x14ac:dyDescent="0.25">
      <c r="C4" s="2"/>
      <c r="D4" s="10" t="s">
        <v>817</v>
      </c>
      <c r="E4" s="6" t="s">
        <v>1274</v>
      </c>
      <c r="G4" s="3"/>
    </row>
    <row r="5" spans="3:8" s="1" customFormat="1" ht="15" outlineLevel="1" x14ac:dyDescent="0.25">
      <c r="C5" s="2"/>
      <c r="D5" s="10" t="s">
        <v>721</v>
      </c>
      <c r="E5" s="6" t="s">
        <v>209</v>
      </c>
      <c r="G5" s="3"/>
    </row>
    <row r="6" spans="3:8" s="1" customFormat="1" ht="15" outlineLevel="1" x14ac:dyDescent="0.25">
      <c r="C6" s="2"/>
      <c r="D6" s="10" t="s">
        <v>712</v>
      </c>
      <c r="E6" s="6" t="s">
        <v>210</v>
      </c>
      <c r="G6" s="3"/>
    </row>
    <row r="7" spans="3:8" s="1" customFormat="1" ht="15" outlineLevel="1" x14ac:dyDescent="0.25">
      <c r="C7" s="2"/>
      <c r="D7" s="10" t="s">
        <v>738</v>
      </c>
      <c r="E7" s="6" t="s">
        <v>211</v>
      </c>
      <c r="G7" s="3"/>
    </row>
    <row r="8" spans="3:8" s="1" customFormat="1" ht="15" outlineLevel="1" x14ac:dyDescent="0.25">
      <c r="C8" s="2"/>
      <c r="D8" s="10" t="s">
        <v>737</v>
      </c>
      <c r="E8" s="6" t="s">
        <v>1899</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20</v>
      </c>
      <c r="G11" s="3"/>
    </row>
    <row r="12" spans="3:8" s="1" customFormat="1" ht="28.5" outlineLevel="1" x14ac:dyDescent="0.2">
      <c r="C12" s="2"/>
      <c r="D12" s="15" t="s">
        <v>821</v>
      </c>
      <c r="E12" s="27">
        <v>18</v>
      </c>
      <c r="G12" s="3"/>
    </row>
    <row r="13" spans="3:8" s="1" customFormat="1" ht="28.5" outlineLevel="1" x14ac:dyDescent="0.2">
      <c r="C13" s="2"/>
      <c r="D13" s="15" t="s">
        <v>822</v>
      </c>
      <c r="E13" s="27">
        <v>2</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953</v>
      </c>
      <c r="G18" s="3"/>
    </row>
    <row r="19" spans="3:7" s="1" customFormat="1" ht="15" outlineLevel="1" x14ac:dyDescent="0.25">
      <c r="C19" s="2"/>
      <c r="D19" s="10" t="s">
        <v>827</v>
      </c>
      <c r="E19" s="6" t="s">
        <v>736</v>
      </c>
      <c r="G19" s="3"/>
    </row>
    <row r="20" spans="3:7" s="1" customFormat="1" outlineLevel="1" x14ac:dyDescent="0.2">
      <c r="C20" s="2"/>
      <c r="D20" s="9" t="s">
        <v>828</v>
      </c>
      <c r="E20" s="11" t="s">
        <v>254</v>
      </c>
      <c r="G20" s="3"/>
    </row>
    <row r="21" spans="3:7" s="1" customFormat="1" ht="45" outlineLevel="1" x14ac:dyDescent="0.25">
      <c r="C21" s="2"/>
      <c r="D21" s="10" t="s">
        <v>829</v>
      </c>
      <c r="E21" s="6" t="s">
        <v>965</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928</v>
      </c>
      <c r="G26" s="3"/>
    </row>
    <row r="27" spans="3:7" s="1" customFormat="1" ht="45.75" outlineLevel="1" thickBot="1" x14ac:dyDescent="0.3">
      <c r="C27" s="2"/>
      <c r="D27" s="12" t="s">
        <v>833</v>
      </c>
      <c r="E27" s="31">
        <v>10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213</v>
      </c>
      <c r="G29" s="3"/>
    </row>
    <row r="30" spans="3:7" s="1" customFormat="1" ht="86.25" outlineLevel="1" x14ac:dyDescent="0.25">
      <c r="C30" s="2"/>
      <c r="D30" s="10" t="s">
        <v>836</v>
      </c>
      <c r="E30" s="6" t="s">
        <v>311</v>
      </c>
      <c r="G30" s="3"/>
    </row>
    <row r="31" spans="3:7" s="1" customFormat="1" ht="60" outlineLevel="1" x14ac:dyDescent="0.25">
      <c r="C31" s="2"/>
      <c r="D31" s="10" t="s">
        <v>837</v>
      </c>
      <c r="E31" s="6" t="s">
        <v>743</v>
      </c>
      <c r="G31" s="3"/>
    </row>
    <row r="32" spans="3:7" s="1" customFormat="1" ht="30" outlineLevel="1" x14ac:dyDescent="0.25">
      <c r="C32" s="2"/>
      <c r="D32" s="10" t="s">
        <v>838</v>
      </c>
      <c r="E32" s="6" t="s">
        <v>745</v>
      </c>
      <c r="G32" s="3"/>
    </row>
    <row r="33" spans="3:7" s="1" customFormat="1" ht="30" outlineLevel="1" x14ac:dyDescent="0.25">
      <c r="C33" s="2"/>
      <c r="D33" s="10" t="s">
        <v>839</v>
      </c>
      <c r="E33" s="6" t="s">
        <v>1342</v>
      </c>
      <c r="G33" s="3"/>
    </row>
    <row r="34" spans="3:7" s="1" customFormat="1" ht="100.5" outlineLevel="1" thickBot="1" x14ac:dyDescent="0.25">
      <c r="C34" s="2"/>
      <c r="D34" s="16" t="s">
        <v>840</v>
      </c>
      <c r="E34" s="7" t="s">
        <v>1101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720</v>
      </c>
      <c r="G36" s="3"/>
    </row>
    <row r="37" spans="3:7" s="1" customFormat="1" ht="15" outlineLevel="1" x14ac:dyDescent="0.25">
      <c r="C37" s="2"/>
      <c r="D37" s="10" t="s">
        <v>844</v>
      </c>
      <c r="E37" s="6" t="s">
        <v>718</v>
      </c>
      <c r="G37" s="3"/>
    </row>
    <row r="38" spans="3:7" s="1" customFormat="1" ht="29.25" outlineLevel="1" x14ac:dyDescent="0.25">
      <c r="C38" s="2"/>
      <c r="D38" s="10" t="s">
        <v>845</v>
      </c>
      <c r="E38" s="6" t="s">
        <v>942</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720</v>
      </c>
      <c r="G43" s="3"/>
    </row>
    <row r="44" spans="3:7" s="1" customFormat="1" ht="15" outlineLevel="1" x14ac:dyDescent="0.25">
      <c r="C44" s="2"/>
      <c r="D44" s="10" t="s">
        <v>851</v>
      </c>
      <c r="E44" s="6" t="s">
        <v>718</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718</v>
      </c>
      <c r="G54" s="3"/>
    </row>
    <row r="55" spans="3:7" s="1" customFormat="1" ht="28.5" outlineLevel="1" x14ac:dyDescent="0.2">
      <c r="C55" s="2"/>
      <c r="D55" s="15" t="s">
        <v>857</v>
      </c>
      <c r="E55" s="27" t="s">
        <v>727</v>
      </c>
      <c r="G55" s="3"/>
    </row>
    <row r="56" spans="3:7" s="1" customFormat="1" outlineLevel="1" x14ac:dyDescent="0.2">
      <c r="C56" s="2"/>
      <c r="D56" s="15" t="s">
        <v>858</v>
      </c>
      <c r="E56" s="27" t="s">
        <v>718</v>
      </c>
      <c r="G56" s="3"/>
    </row>
    <row r="57" spans="3:7" s="1" customFormat="1" ht="28.5" outlineLevel="1" x14ac:dyDescent="0.2">
      <c r="C57" s="2"/>
      <c r="D57" s="15" t="s">
        <v>859</v>
      </c>
      <c r="E57" s="27" t="s">
        <v>727</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720</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720</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716</v>
      </c>
      <c r="G72" s="3"/>
    </row>
    <row r="73" spans="3:7" s="1" customFormat="1" ht="30" outlineLevel="1" x14ac:dyDescent="0.25">
      <c r="C73" s="2"/>
      <c r="D73" s="10" t="s">
        <v>867</v>
      </c>
      <c r="E73" s="6" t="s">
        <v>775</v>
      </c>
      <c r="G73" s="3"/>
    </row>
    <row r="74" spans="3:7" s="1" customFormat="1" ht="15" outlineLevel="1" x14ac:dyDescent="0.25">
      <c r="C74" s="2"/>
      <c r="D74" s="10" t="s">
        <v>868</v>
      </c>
      <c r="E74" s="6" t="s">
        <v>778</v>
      </c>
      <c r="G74" s="3"/>
    </row>
    <row r="75" spans="3:7" s="1" customFormat="1" ht="30" outlineLevel="1" x14ac:dyDescent="0.25">
      <c r="C75" s="2"/>
      <c r="D75" s="10" t="s">
        <v>869</v>
      </c>
      <c r="E75" s="6" t="s">
        <v>925</v>
      </c>
      <c r="G75" s="3"/>
    </row>
    <row r="76" spans="3:7" s="1" customFormat="1" ht="30" outlineLevel="1" x14ac:dyDescent="0.25">
      <c r="C76" s="2"/>
      <c r="D76" s="10" t="s">
        <v>870</v>
      </c>
      <c r="E76" s="6" t="s">
        <v>1204</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58.5" outlineLevel="1" thickTop="1" x14ac:dyDescent="0.25">
      <c r="C79" s="2"/>
      <c r="D79" s="13" t="s">
        <v>873</v>
      </c>
      <c r="E79" s="4" t="s">
        <v>938</v>
      </c>
      <c r="G79" s="3"/>
    </row>
    <row r="80" spans="3:7" s="1" customFormat="1" outlineLevel="1" x14ac:dyDescent="0.2">
      <c r="C80" s="2"/>
      <c r="D80" s="15" t="s">
        <v>874</v>
      </c>
      <c r="E80" s="27" t="s">
        <v>254</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720</v>
      </c>
      <c r="G83" s="3"/>
    </row>
    <row r="84" spans="3:7" s="1" customFormat="1" ht="30" outlineLevel="1" x14ac:dyDescent="0.25">
      <c r="C84" s="2"/>
      <c r="D84" s="10" t="s">
        <v>758</v>
      </c>
      <c r="E84" s="6" t="s">
        <v>720</v>
      </c>
      <c r="G84" s="3"/>
    </row>
    <row r="85" spans="3:7" s="1" customFormat="1" ht="60" outlineLevel="1" x14ac:dyDescent="0.25">
      <c r="C85" s="2"/>
      <c r="D85" s="10" t="s">
        <v>765</v>
      </c>
      <c r="E85" s="6" t="s">
        <v>728</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728</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716</v>
      </c>
      <c r="G89" s="3"/>
    </row>
    <row r="90" spans="3:7" s="1" customFormat="1" ht="15" outlineLevel="1" x14ac:dyDescent="0.25">
      <c r="C90" s="2"/>
      <c r="D90" s="10" t="s">
        <v>880</v>
      </c>
      <c r="E90" s="6" t="s">
        <v>782</v>
      </c>
      <c r="G90" s="3"/>
    </row>
    <row r="91" spans="3:7" s="1" customFormat="1" ht="43.5" outlineLevel="1" x14ac:dyDescent="0.25">
      <c r="C91" s="2"/>
      <c r="D91" s="10" t="s">
        <v>881</v>
      </c>
      <c r="E91" s="6" t="s">
        <v>716</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718</v>
      </c>
      <c r="G95" s="3"/>
    </row>
    <row r="96" spans="3:7" s="1" customFormat="1" ht="15" outlineLevel="1" x14ac:dyDescent="0.25">
      <c r="C96" s="2"/>
      <c r="D96" s="10" t="s">
        <v>884</v>
      </c>
      <c r="E96" s="6" t="s">
        <v>718</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718</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718</v>
      </c>
      <c r="G103" s="3"/>
    </row>
    <row r="104" spans="3:7" s="1" customFormat="1" ht="30.75" outlineLevel="1" thickBot="1" x14ac:dyDescent="0.3">
      <c r="C104" s="2"/>
      <c r="D104" s="12" t="s">
        <v>757</v>
      </c>
      <c r="E104" s="7" t="s">
        <v>718</v>
      </c>
      <c r="G104" s="3"/>
    </row>
    <row r="105" spans="3:7" s="1" customFormat="1" ht="19.5" thickTop="1" thickBot="1" x14ac:dyDescent="0.25">
      <c r="C105" s="2"/>
      <c r="D105" s="160" t="s">
        <v>861</v>
      </c>
      <c r="E105" s="161"/>
      <c r="G105" s="3"/>
    </row>
    <row r="106" spans="3:7" s="1" customFormat="1" ht="16.5" thickTop="1" thickBot="1" x14ac:dyDescent="0.3">
      <c r="C106" s="2"/>
      <c r="D106" s="46"/>
      <c r="E106" s="47" t="s">
        <v>1162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720</v>
      </c>
      <c r="G110" s="3"/>
    </row>
    <row r="111" spans="3:7" s="1" customFormat="1" ht="75.75" outlineLevel="1" thickBot="1" x14ac:dyDescent="0.3">
      <c r="C111" s="2"/>
      <c r="D111" s="12" t="s">
        <v>892</v>
      </c>
      <c r="E111" s="7" t="s">
        <v>720</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720</v>
      </c>
      <c r="G113" s="3"/>
    </row>
    <row r="114" spans="3:7" s="1" customFormat="1" ht="60.75" outlineLevel="1" thickBot="1" x14ac:dyDescent="0.3">
      <c r="C114" s="2"/>
      <c r="D114" s="12" t="s">
        <v>895</v>
      </c>
      <c r="E114" s="7" t="s">
        <v>720</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15.75" outlineLevel="1" thickTop="1" x14ac:dyDescent="0.25">
      <c r="C118" s="2"/>
      <c r="D118" s="13" t="s">
        <v>898</v>
      </c>
      <c r="E118" s="4" t="s">
        <v>746</v>
      </c>
      <c r="G118" s="3"/>
    </row>
    <row r="119" spans="3:7" s="1" customFormat="1" ht="15.75" outlineLevel="1" thickBot="1" x14ac:dyDescent="0.3">
      <c r="C119" s="2"/>
      <c r="D119" s="12" t="s">
        <v>899</v>
      </c>
      <c r="E119" s="7" t="s">
        <v>550</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734</v>
      </c>
      <c r="G121" s="3"/>
    </row>
    <row r="122" spans="3:7" s="1" customFormat="1" ht="42.75" outlineLevel="1" x14ac:dyDescent="0.2">
      <c r="C122" s="2"/>
      <c r="D122" s="15" t="s">
        <v>902</v>
      </c>
      <c r="E122" s="6" t="s">
        <v>734</v>
      </c>
      <c r="G122" s="3"/>
    </row>
    <row r="123" spans="3:7" s="1" customFormat="1" ht="42.75" outlineLevel="1" x14ac:dyDescent="0.2">
      <c r="C123" s="2"/>
      <c r="D123" s="15" t="s">
        <v>903</v>
      </c>
      <c r="E123" s="6" t="s">
        <v>734</v>
      </c>
      <c r="G123" s="3"/>
    </row>
    <row r="124" spans="3:7" s="1" customFormat="1" ht="43.5" outlineLevel="1" thickBot="1" x14ac:dyDescent="0.25">
      <c r="C124" s="2"/>
      <c r="D124" s="16" t="s">
        <v>904</v>
      </c>
      <c r="E124" s="7" t="s">
        <v>734</v>
      </c>
      <c r="G124" s="3"/>
    </row>
    <row r="125" spans="3:7" s="1" customFormat="1" ht="15.75" thickTop="1" thickBot="1" x14ac:dyDescent="0.25">
      <c r="C125" s="2"/>
      <c r="D125" s="160" t="s">
        <v>1472</v>
      </c>
      <c r="E125" s="161">
        <v>0</v>
      </c>
      <c r="G125" s="3"/>
    </row>
    <row r="126" spans="3:7" s="1" customFormat="1" ht="15" thickTop="1" x14ac:dyDescent="0.2">
      <c r="C126" s="2"/>
      <c r="D126" s="22"/>
      <c r="E126" s="23"/>
      <c r="G126" s="3"/>
    </row>
    <row r="132" spans="3:7" s="1" customFormat="1" x14ac:dyDescent="0.2">
      <c r="C132" s="2"/>
      <c r="D132" s="2"/>
      <c r="E132" s="8"/>
      <c r="G132" s="3"/>
    </row>
    <row r="133" spans="3:7" s="1" customFormat="1" x14ac:dyDescent="0.2">
      <c r="C133" s="2"/>
      <c r="D133" s="2"/>
      <c r="E133" s="8"/>
      <c r="G133"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511F2B2A-CFA0-45E0-AFD0-63F9927050AD}"/>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B0DC2-6577-4102-AEA1-A68D1733A8F1}">
  <sheetPr codeName="Tabelle96">
    <outlinePr summaryBelow="0"/>
  </sheetPr>
  <dimension ref="A1:EY142"/>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87</v>
      </c>
      <c r="G1" s="111" t="s">
        <v>915</v>
      </c>
    </row>
    <row r="2" spans="3:8" s="1" customFormat="1" ht="29.25" thickTop="1" thickBot="1" x14ac:dyDescent="0.45">
      <c r="C2" s="2"/>
      <c r="D2" s="165" t="s">
        <v>815</v>
      </c>
      <c r="E2" s="166"/>
      <c r="G2" s="3"/>
    </row>
    <row r="3" spans="3:8" s="1" customFormat="1" ht="72.75" outlineLevel="1" thickTop="1" x14ac:dyDescent="0.25">
      <c r="C3" s="2"/>
      <c r="D3" s="13" t="s">
        <v>816</v>
      </c>
      <c r="E3" s="4" t="s">
        <v>673</v>
      </c>
      <c r="G3" s="3"/>
      <c r="H3" s="5"/>
    </row>
    <row r="4" spans="3:8" s="1" customFormat="1" ht="15" outlineLevel="1" x14ac:dyDescent="0.25">
      <c r="C4" s="2"/>
      <c r="D4" s="10" t="s">
        <v>817</v>
      </c>
      <c r="E4" s="6" t="s">
        <v>1275</v>
      </c>
      <c r="G4" s="3"/>
    </row>
    <row r="5" spans="3:8" s="1" customFormat="1" ht="15" outlineLevel="1" x14ac:dyDescent="0.25">
      <c r="C5" s="2"/>
      <c r="D5" s="10" t="s">
        <v>721</v>
      </c>
      <c r="E5" s="6" t="s">
        <v>88</v>
      </c>
      <c r="G5" s="3"/>
    </row>
    <row r="6" spans="3:8" s="1" customFormat="1" ht="15" outlineLevel="1" x14ac:dyDescent="0.25">
      <c r="C6" s="2"/>
      <c r="D6" s="10" t="s">
        <v>712</v>
      </c>
      <c r="E6" s="6" t="s">
        <v>1484</v>
      </c>
      <c r="G6" s="3"/>
    </row>
    <row r="7" spans="3:8" s="1" customFormat="1" ht="15" outlineLevel="1" x14ac:dyDescent="0.25">
      <c r="C7" s="2"/>
      <c r="D7" s="10" t="s">
        <v>738</v>
      </c>
      <c r="E7" s="6" t="s">
        <v>85</v>
      </c>
      <c r="G7" s="3"/>
    </row>
    <row r="8" spans="3:8" s="1" customFormat="1" ht="15" outlineLevel="1" x14ac:dyDescent="0.25">
      <c r="C8" s="2"/>
      <c r="D8" s="10" t="s">
        <v>737</v>
      </c>
      <c r="E8" s="6" t="s">
        <v>86</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1000</v>
      </c>
      <c r="G11" s="3"/>
    </row>
    <row r="12" spans="3:8" s="1" customFormat="1" ht="28.5" outlineLevel="1" x14ac:dyDescent="0.2">
      <c r="C12" s="2"/>
      <c r="D12" s="15" t="s">
        <v>821</v>
      </c>
      <c r="E12" s="27">
        <v>800</v>
      </c>
      <c r="G12" s="3"/>
    </row>
    <row r="13" spans="3:8" s="1" customFormat="1" ht="28.5" outlineLevel="1" x14ac:dyDescent="0.2">
      <c r="C13" s="2"/>
      <c r="D13" s="15" t="s">
        <v>822</v>
      </c>
      <c r="E13" s="27">
        <v>200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740</v>
      </c>
      <c r="G18" s="3"/>
    </row>
    <row r="19" spans="3:7" s="1" customFormat="1" ht="15" outlineLevel="1" x14ac:dyDescent="0.25">
      <c r="C19" s="2"/>
      <c r="D19" s="10" t="s">
        <v>827</v>
      </c>
      <c r="E19" s="6" t="s">
        <v>735</v>
      </c>
      <c r="G19" s="3"/>
    </row>
    <row r="20" spans="3:7" s="1" customFormat="1" outlineLevel="1" x14ac:dyDescent="0.2">
      <c r="C20" s="2"/>
      <c r="D20" s="9" t="s">
        <v>828</v>
      </c>
      <c r="E20" s="11" t="s">
        <v>493</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v>500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546</v>
      </c>
      <c r="G29" s="3"/>
    </row>
    <row r="30" spans="3:7" s="1" customFormat="1" ht="30" outlineLevel="1" x14ac:dyDescent="0.25">
      <c r="C30" s="2"/>
      <c r="D30" s="10" t="s">
        <v>836</v>
      </c>
      <c r="E30" s="6" t="s">
        <v>306</v>
      </c>
      <c r="G30" s="3"/>
    </row>
    <row r="31" spans="3:7" s="1" customFormat="1" ht="60"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1343</v>
      </c>
      <c r="G33" s="3"/>
    </row>
    <row r="34" spans="3:7" s="1" customFormat="1" ht="29.25" outlineLevel="1" thickBot="1" x14ac:dyDescent="0.25">
      <c r="C34" s="2"/>
      <c r="D34" s="16" t="s">
        <v>840</v>
      </c>
      <c r="E34" s="7" t="s">
        <v>301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727</v>
      </c>
      <c r="G37" s="3"/>
    </row>
    <row r="38" spans="3:7" s="1" customFormat="1" ht="29.25" outlineLevel="1" x14ac:dyDescent="0.25">
      <c r="C38" s="2"/>
      <c r="D38" s="10" t="s">
        <v>845</v>
      </c>
      <c r="E38" s="6" t="s">
        <v>942</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728</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720</v>
      </c>
      <c r="G54" s="3"/>
    </row>
    <row r="55" spans="3:7" s="1" customFormat="1" ht="28.5" outlineLevel="1" x14ac:dyDescent="0.2">
      <c r="C55" s="2"/>
      <c r="D55" s="15" t="s">
        <v>857</v>
      </c>
      <c r="E55" s="27" t="s">
        <v>727</v>
      </c>
      <c r="G55" s="3"/>
    </row>
    <row r="56" spans="3:7" s="1" customFormat="1" outlineLevel="1" x14ac:dyDescent="0.2">
      <c r="C56" s="2"/>
      <c r="D56" s="15" t="s">
        <v>858</v>
      </c>
      <c r="E56" s="27" t="s">
        <v>727</v>
      </c>
      <c r="G56" s="3"/>
    </row>
    <row r="57" spans="3:7" s="1" customFormat="1" ht="28.5" outlineLevel="1" x14ac:dyDescent="0.2">
      <c r="C57" s="2"/>
      <c r="D57" s="15" t="s">
        <v>859</v>
      </c>
      <c r="E57" s="27" t="s">
        <v>720</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1049</v>
      </c>
      <c r="G73" s="3"/>
    </row>
    <row r="74" spans="3:7" s="1" customFormat="1" ht="15" outlineLevel="1" x14ac:dyDescent="0.25">
      <c r="C74" s="2"/>
      <c r="D74" s="10" t="s">
        <v>868</v>
      </c>
      <c r="E74" s="6" t="s">
        <v>777</v>
      </c>
      <c r="G74" s="3"/>
    </row>
    <row r="75" spans="3:7" s="1" customFormat="1" ht="57.75" outlineLevel="1" x14ac:dyDescent="0.25">
      <c r="C75" s="2"/>
      <c r="D75" s="10" t="s">
        <v>869</v>
      </c>
      <c r="E75" s="6" t="s">
        <v>1112</v>
      </c>
      <c r="G75" s="3"/>
    </row>
    <row r="76" spans="3:7" s="1" customFormat="1" ht="30" outlineLevel="1" x14ac:dyDescent="0.25">
      <c r="C76" s="2"/>
      <c r="D76" s="10" t="s">
        <v>870</v>
      </c>
      <c r="E76" s="6" t="s">
        <v>1163</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724</v>
      </c>
      <c r="G79" s="3"/>
    </row>
    <row r="80" spans="3:7" s="1" customFormat="1" outlineLevel="1" x14ac:dyDescent="0.2">
      <c r="C80" s="2"/>
      <c r="D80" s="15" t="s">
        <v>874</v>
      </c>
      <c r="E80" s="27" t="s">
        <v>254</v>
      </c>
      <c r="G80" s="3"/>
    </row>
    <row r="81" spans="3:7" s="1" customFormat="1" ht="30.75" outlineLevel="1" thickBot="1" x14ac:dyDescent="0.3">
      <c r="C81" s="2"/>
      <c r="D81" s="12" t="s">
        <v>875</v>
      </c>
      <c r="E81" s="56" t="s">
        <v>459</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718</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728</v>
      </c>
      <c r="G87" s="3"/>
    </row>
    <row r="88" spans="3:7" s="1" customFormat="1" ht="19.5" thickTop="1" thickBot="1" x14ac:dyDescent="0.25">
      <c r="C88" s="2"/>
      <c r="D88" s="160" t="s">
        <v>878</v>
      </c>
      <c r="E88" s="161"/>
      <c r="G88" s="3"/>
    </row>
    <row r="89" spans="3:7" s="1" customFormat="1" ht="16.5" outlineLevel="1" thickTop="1" thickBot="1" x14ac:dyDescent="0.3">
      <c r="C89" s="2"/>
      <c r="D89" s="46" t="s">
        <v>842</v>
      </c>
      <c r="E89" s="47" t="s">
        <v>914</v>
      </c>
      <c r="G89" s="3"/>
    </row>
    <row r="90" spans="3:7" s="1" customFormat="1" ht="19.5" thickTop="1" thickBot="1" x14ac:dyDescent="0.25">
      <c r="C90" s="2"/>
      <c r="D90" s="160" t="s">
        <v>882</v>
      </c>
      <c r="E90" s="161"/>
      <c r="G90" s="3"/>
    </row>
    <row r="91" spans="3:7" s="1" customFormat="1" ht="15.75" outlineLevel="1" thickTop="1" x14ac:dyDescent="0.25">
      <c r="C91" s="2"/>
      <c r="D91" s="13" t="s">
        <v>883</v>
      </c>
      <c r="E91" s="4" t="s">
        <v>718</v>
      </c>
      <c r="G91" s="3"/>
    </row>
    <row r="92" spans="3:7" s="1" customFormat="1" ht="15" outlineLevel="1" x14ac:dyDescent="0.25">
      <c r="C92" s="2"/>
      <c r="D92" s="10" t="s">
        <v>884</v>
      </c>
      <c r="E92" s="6" t="s">
        <v>720</v>
      </c>
      <c r="G92" s="3"/>
    </row>
    <row r="93" spans="3:7" s="1" customFormat="1" ht="15.75" outlineLevel="1" thickBot="1" x14ac:dyDescent="0.3">
      <c r="C93" s="2"/>
      <c r="D93" s="12" t="s">
        <v>885</v>
      </c>
      <c r="E93" s="7" t="s">
        <v>1162</v>
      </c>
      <c r="G93" s="3"/>
    </row>
    <row r="94" spans="3:7" s="1" customFormat="1" ht="15.75" thickTop="1" thickBot="1" x14ac:dyDescent="0.25">
      <c r="C94" s="2"/>
      <c r="D94" s="2"/>
      <c r="E94" s="8"/>
      <c r="G94" s="3"/>
    </row>
    <row r="95" spans="3:7" s="1" customFormat="1" ht="21.75" thickTop="1" thickBot="1" x14ac:dyDescent="0.35">
      <c r="C95" s="2"/>
      <c r="D95" s="154" t="s">
        <v>886</v>
      </c>
      <c r="E95" s="155"/>
      <c r="G95" s="17"/>
    </row>
    <row r="96" spans="3:7" s="1" customFormat="1" ht="19.5" thickTop="1" thickBot="1" x14ac:dyDescent="0.25">
      <c r="C96" s="2"/>
      <c r="D96" s="160" t="s">
        <v>298</v>
      </c>
      <c r="E96" s="161"/>
      <c r="G96" s="17"/>
    </row>
    <row r="97" spans="3:7" s="1" customFormat="1" ht="16.5" outlineLevel="1" thickTop="1" thickBot="1" x14ac:dyDescent="0.3">
      <c r="C97" s="2"/>
      <c r="D97" s="46" t="s">
        <v>764</v>
      </c>
      <c r="E97" s="47" t="s">
        <v>718</v>
      </c>
      <c r="G97" s="3"/>
    </row>
    <row r="98" spans="3:7" s="1" customFormat="1" ht="19.5" thickTop="1" thickBot="1" x14ac:dyDescent="0.25">
      <c r="C98" s="2"/>
      <c r="D98" s="160" t="s">
        <v>887</v>
      </c>
      <c r="E98" s="161"/>
      <c r="G98" s="3"/>
    </row>
    <row r="99" spans="3:7" s="1" customFormat="1" ht="15.75" outlineLevel="1" thickTop="1" x14ac:dyDescent="0.25">
      <c r="C99" s="2"/>
      <c r="D99" s="13" t="s">
        <v>888</v>
      </c>
      <c r="E99" s="4" t="s">
        <v>718</v>
      </c>
      <c r="G99" s="3"/>
    </row>
    <row r="100" spans="3:7" s="1" customFormat="1" ht="30.75" outlineLevel="1" thickBot="1" x14ac:dyDescent="0.3">
      <c r="C100" s="2"/>
      <c r="D100" s="12" t="s">
        <v>757</v>
      </c>
      <c r="E100" s="7" t="s">
        <v>718</v>
      </c>
      <c r="G100" s="3"/>
    </row>
    <row r="101" spans="3:7" s="1" customFormat="1" ht="19.5" thickTop="1" thickBot="1" x14ac:dyDescent="0.25">
      <c r="C101" s="2"/>
      <c r="D101" s="160" t="s">
        <v>861</v>
      </c>
      <c r="E101" s="161"/>
      <c r="G101" s="3"/>
    </row>
    <row r="102" spans="3:7" s="1" customFormat="1" ht="16.5" thickTop="1" thickBot="1" x14ac:dyDescent="0.3">
      <c r="C102" s="2"/>
      <c r="D102" s="46"/>
      <c r="E102" s="47" t="s">
        <v>1231</v>
      </c>
      <c r="G102" s="3"/>
    </row>
    <row r="103" spans="3:7" s="1" customFormat="1" ht="15.75" thickTop="1" thickBot="1" x14ac:dyDescent="0.25">
      <c r="C103" s="2"/>
      <c r="D103" s="2"/>
      <c r="E103" s="8"/>
      <c r="G103" s="3"/>
    </row>
    <row r="104" spans="3:7" s="1" customFormat="1" ht="21.75" thickTop="1" thickBot="1" x14ac:dyDescent="0.35">
      <c r="C104" s="2"/>
      <c r="D104" s="154" t="s">
        <v>889</v>
      </c>
      <c r="E104" s="155"/>
      <c r="G104" s="3"/>
    </row>
    <row r="105" spans="3:7" s="1" customFormat="1" ht="19.5" thickTop="1" thickBot="1" x14ac:dyDescent="0.25">
      <c r="C105" s="2"/>
      <c r="D105" s="160" t="s">
        <v>890</v>
      </c>
      <c r="E105" s="161"/>
      <c r="G105" s="3"/>
    </row>
    <row r="106" spans="3:7" s="1" customFormat="1" ht="90.75" outlineLevel="1" thickTop="1" x14ac:dyDescent="0.25">
      <c r="C106" s="2"/>
      <c r="D106" s="13" t="s">
        <v>891</v>
      </c>
      <c r="E106" s="4" t="s">
        <v>718</v>
      </c>
      <c r="G106" s="3"/>
    </row>
    <row r="107" spans="3:7" s="1" customFormat="1" ht="75.75" outlineLevel="1" thickBot="1" x14ac:dyDescent="0.3">
      <c r="C107" s="2"/>
      <c r="D107" s="12" t="s">
        <v>892</v>
      </c>
      <c r="E107" s="7" t="s">
        <v>728</v>
      </c>
      <c r="G107" s="3"/>
    </row>
    <row r="108" spans="3:7" s="1" customFormat="1" ht="19.5" thickTop="1" thickBot="1" x14ac:dyDescent="0.25">
      <c r="C108" s="2"/>
      <c r="D108" s="160" t="s">
        <v>893</v>
      </c>
      <c r="E108" s="161"/>
      <c r="G108" s="3"/>
    </row>
    <row r="109" spans="3:7" s="1" customFormat="1" ht="45.75" outlineLevel="1" thickTop="1" x14ac:dyDescent="0.25">
      <c r="C109" s="2"/>
      <c r="D109" s="13" t="s">
        <v>894</v>
      </c>
      <c r="E109" s="4" t="s">
        <v>719</v>
      </c>
      <c r="G109" s="3"/>
    </row>
    <row r="110" spans="3:7" s="1" customFormat="1" ht="60.75" outlineLevel="1" thickBot="1" x14ac:dyDescent="0.3">
      <c r="C110" s="2"/>
      <c r="D110" s="12" t="s">
        <v>895</v>
      </c>
      <c r="E110" s="7" t="s">
        <v>728</v>
      </c>
      <c r="G110" s="3"/>
    </row>
    <row r="111" spans="3:7" s="1" customFormat="1" ht="15.75" thickTop="1" thickBot="1" x14ac:dyDescent="0.25">
      <c r="C111" s="2"/>
      <c r="D111" s="2"/>
      <c r="E111" s="8"/>
      <c r="G111" s="3"/>
    </row>
    <row r="112" spans="3:7" s="1" customFormat="1" ht="29.25" thickTop="1" thickBot="1" x14ac:dyDescent="0.45">
      <c r="C112" s="2"/>
      <c r="D112" s="162" t="s">
        <v>896</v>
      </c>
      <c r="E112" s="163"/>
      <c r="G112" s="3"/>
    </row>
    <row r="113" spans="3:7" s="1" customFormat="1" ht="19.5" thickTop="1" thickBot="1" x14ac:dyDescent="0.25">
      <c r="C113" s="2"/>
      <c r="D113" s="160" t="s">
        <v>897</v>
      </c>
      <c r="E113" s="161"/>
      <c r="G113" s="3"/>
    </row>
    <row r="114" spans="3:7" s="1" customFormat="1" ht="15.75" outlineLevel="1" thickTop="1" x14ac:dyDescent="0.25">
      <c r="C114" s="2"/>
      <c r="D114" s="13" t="s">
        <v>898</v>
      </c>
      <c r="E114" s="4" t="s">
        <v>746</v>
      </c>
      <c r="G114" s="3"/>
    </row>
    <row r="115" spans="3:7" s="1" customFormat="1" ht="15.75" outlineLevel="1" thickBot="1" x14ac:dyDescent="0.3">
      <c r="C115" s="2"/>
      <c r="D115" s="12" t="s">
        <v>899</v>
      </c>
      <c r="E115" s="7" t="s">
        <v>748</v>
      </c>
      <c r="G115" s="3"/>
    </row>
    <row r="116" spans="3:7" s="1" customFormat="1" ht="19.5" thickTop="1" thickBot="1" x14ac:dyDescent="0.25">
      <c r="C116" s="2"/>
      <c r="D116" s="160" t="s">
        <v>900</v>
      </c>
      <c r="E116" s="161"/>
      <c r="G116" s="3"/>
    </row>
    <row r="117" spans="3:7" s="1" customFormat="1" ht="43.5" outlineLevel="1" thickTop="1" x14ac:dyDescent="0.2">
      <c r="C117" s="2"/>
      <c r="D117" s="21" t="s">
        <v>901</v>
      </c>
      <c r="E117" s="4" t="s">
        <v>1178</v>
      </c>
      <c r="G117" s="3"/>
    </row>
    <row r="118" spans="3:7" s="1" customFormat="1" ht="42.75" outlineLevel="1" x14ac:dyDescent="0.2">
      <c r="C118" s="2"/>
      <c r="D118" s="15" t="s">
        <v>902</v>
      </c>
      <c r="E118" s="6" t="s">
        <v>1167</v>
      </c>
      <c r="G118" s="3"/>
    </row>
    <row r="119" spans="3:7" s="1" customFormat="1" ht="42.75" outlineLevel="1" x14ac:dyDescent="0.2">
      <c r="C119" s="2"/>
      <c r="D119" s="15" t="s">
        <v>903</v>
      </c>
      <c r="E119" s="6" t="s">
        <v>1179</v>
      </c>
      <c r="G119" s="3"/>
    </row>
    <row r="120" spans="3:7" s="1" customFormat="1" ht="43.5" outlineLevel="1" thickBot="1" x14ac:dyDescent="0.25">
      <c r="C120" s="2"/>
      <c r="D120" s="16" t="s">
        <v>904</v>
      </c>
      <c r="E120" s="7" t="s">
        <v>1167</v>
      </c>
      <c r="G120" s="3"/>
    </row>
    <row r="121" spans="3:7" s="1" customFormat="1" ht="15.75" thickTop="1" thickBot="1" x14ac:dyDescent="0.25">
      <c r="C121" s="2"/>
      <c r="D121" s="160" t="s">
        <v>1473</v>
      </c>
      <c r="E121" s="161">
        <v>0</v>
      </c>
      <c r="G121" s="3"/>
    </row>
    <row r="122" spans="3:7" s="1" customFormat="1" ht="30" outlineLevel="1" thickTop="1" x14ac:dyDescent="0.25">
      <c r="C122" s="2"/>
      <c r="D122" s="13" t="s">
        <v>905</v>
      </c>
      <c r="E122" s="4" t="s">
        <v>753</v>
      </c>
      <c r="G122" s="3"/>
    </row>
    <row r="123" spans="3:7" s="1" customFormat="1" ht="200.25" outlineLevel="1" x14ac:dyDescent="0.25">
      <c r="C123" s="2"/>
      <c r="D123" s="10" t="s">
        <v>906</v>
      </c>
      <c r="E123" s="6" t="s">
        <v>1006</v>
      </c>
      <c r="G123" s="3"/>
    </row>
    <row r="124" spans="3:7" s="1" customFormat="1" ht="114.75" outlineLevel="1" x14ac:dyDescent="0.25">
      <c r="C124" s="2"/>
      <c r="D124" s="10" t="s">
        <v>907</v>
      </c>
      <c r="E124" s="6" t="s">
        <v>1038</v>
      </c>
      <c r="G124" s="3"/>
    </row>
    <row r="125" spans="3:7" s="1" customFormat="1" ht="30" outlineLevel="1" x14ac:dyDescent="0.25">
      <c r="C125" s="2"/>
      <c r="D125" s="10" t="s">
        <v>1474</v>
      </c>
      <c r="E125" s="19" t="s">
        <v>1276</v>
      </c>
      <c r="G125" s="3"/>
    </row>
    <row r="126" spans="3:7" s="1" customFormat="1" outlineLevel="1" x14ac:dyDescent="0.2">
      <c r="C126" s="2"/>
      <c r="D126" s="9" t="s">
        <v>828</v>
      </c>
      <c r="E126" s="11" t="s">
        <v>563</v>
      </c>
      <c r="G126" s="3"/>
    </row>
    <row r="127" spans="3:7" s="1" customFormat="1" ht="30" outlineLevel="1" x14ac:dyDescent="0.25">
      <c r="C127" s="2"/>
      <c r="D127" s="10" t="s">
        <v>772</v>
      </c>
      <c r="E127" s="19" t="s">
        <v>1277</v>
      </c>
      <c r="G127" s="3"/>
    </row>
    <row r="128" spans="3:7" s="1" customFormat="1" outlineLevel="1" x14ac:dyDescent="0.2">
      <c r="C128" s="2"/>
      <c r="D128" s="9" t="s">
        <v>828</v>
      </c>
      <c r="E128" s="11">
        <v>0</v>
      </c>
      <c r="G128" s="3"/>
    </row>
    <row r="129" spans="3:7" s="1" customFormat="1" ht="15" outlineLevel="1" x14ac:dyDescent="0.25">
      <c r="C129" s="2"/>
      <c r="D129" s="97" t="s">
        <v>908</v>
      </c>
      <c r="E129" s="6"/>
      <c r="G129" s="3"/>
    </row>
    <row r="130" spans="3:7" s="1" customFormat="1" outlineLevel="1" x14ac:dyDescent="0.2">
      <c r="C130" s="2"/>
      <c r="D130" s="15" t="s">
        <v>909</v>
      </c>
      <c r="E130" s="19" t="s">
        <v>734</v>
      </c>
      <c r="G130" s="3"/>
    </row>
    <row r="131" spans="3:7" s="1" customFormat="1" outlineLevel="1" x14ac:dyDescent="0.2">
      <c r="C131" s="2"/>
      <c r="D131" s="15" t="s">
        <v>910</v>
      </c>
      <c r="E131" s="19" t="s">
        <v>734</v>
      </c>
      <c r="G131" s="3"/>
    </row>
    <row r="132" spans="3:7" s="1" customFormat="1" outlineLevel="1" x14ac:dyDescent="0.2">
      <c r="C132" s="2"/>
      <c r="D132" s="15" t="s">
        <v>911</v>
      </c>
      <c r="E132" s="19" t="s">
        <v>734</v>
      </c>
      <c r="G132" s="3"/>
    </row>
    <row r="133" spans="3:7" s="1" customFormat="1" outlineLevel="1" x14ac:dyDescent="0.2">
      <c r="C133" s="2"/>
      <c r="D133" s="9" t="s">
        <v>912</v>
      </c>
      <c r="E133" s="11">
        <v>0</v>
      </c>
      <c r="G133" s="3"/>
    </row>
    <row r="134" spans="3:7" s="1" customFormat="1" ht="30.75" outlineLevel="1" thickBot="1" x14ac:dyDescent="0.3">
      <c r="C134" s="2"/>
      <c r="D134" s="12" t="s">
        <v>913</v>
      </c>
      <c r="E134" s="14">
        <v>0</v>
      </c>
      <c r="G134" s="3"/>
    </row>
    <row r="135" spans="3:7" s="1" customFormat="1" ht="15" thickTop="1" x14ac:dyDescent="0.2">
      <c r="C135" s="2"/>
      <c r="D135" s="22"/>
      <c r="E135" s="23"/>
      <c r="G135" s="3"/>
    </row>
    <row r="141" spans="3:7" s="1" customFormat="1" x14ac:dyDescent="0.2">
      <c r="C141" s="2"/>
      <c r="D141" s="2"/>
      <c r="E141" s="8"/>
      <c r="G141" s="3"/>
    </row>
    <row r="142" spans="3:7" s="1" customFormat="1" x14ac:dyDescent="0.2">
      <c r="C142" s="2"/>
      <c r="D142" s="2"/>
      <c r="E142" s="8"/>
      <c r="G142" s="3"/>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44D7CB06-3DF7-4B4F-AB5C-D7AA3C55422B}"/>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3F0E3-DFA6-48A0-9F79-9775D086029E}">
  <sheetPr codeName="Tabelle97">
    <outlinePr summaryBelow="0"/>
  </sheetPr>
  <dimension ref="A1:EY142"/>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90</v>
      </c>
      <c r="G1" s="111" t="s">
        <v>915</v>
      </c>
    </row>
    <row r="2" spans="3:8" s="1" customFormat="1" ht="29.25" thickTop="1" thickBot="1" x14ac:dyDescent="0.45">
      <c r="C2" s="2"/>
      <c r="D2" s="165" t="s">
        <v>815</v>
      </c>
      <c r="E2" s="166"/>
      <c r="G2" s="3"/>
    </row>
    <row r="3" spans="3:8" s="1" customFormat="1" ht="101.25" outlineLevel="1" thickTop="1" x14ac:dyDescent="0.25">
      <c r="C3" s="2"/>
      <c r="D3" s="13" t="s">
        <v>816</v>
      </c>
      <c r="E3" s="4" t="s">
        <v>674</v>
      </c>
      <c r="G3" s="3"/>
      <c r="H3" s="5"/>
    </row>
    <row r="4" spans="3:8" s="1" customFormat="1" ht="15" outlineLevel="1" x14ac:dyDescent="0.25">
      <c r="C4" s="2"/>
      <c r="D4" s="10" t="s">
        <v>817</v>
      </c>
      <c r="E4" s="6" t="s">
        <v>1278</v>
      </c>
      <c r="G4" s="3"/>
    </row>
    <row r="5" spans="3:8" s="1" customFormat="1" ht="15" outlineLevel="1" x14ac:dyDescent="0.25">
      <c r="C5" s="2"/>
      <c r="D5" s="10" t="s">
        <v>721</v>
      </c>
      <c r="E5" s="6" t="s">
        <v>91</v>
      </c>
      <c r="G5" s="3"/>
    </row>
    <row r="6" spans="3:8" s="1" customFormat="1" ht="15" outlineLevel="1" x14ac:dyDescent="0.25">
      <c r="C6" s="2"/>
      <c r="D6" s="10" t="s">
        <v>712</v>
      </c>
      <c r="E6" s="6" t="s">
        <v>1485</v>
      </c>
      <c r="G6" s="3"/>
    </row>
    <row r="7" spans="3:8" s="1" customFormat="1" ht="15" outlineLevel="1" x14ac:dyDescent="0.25">
      <c r="C7" s="2"/>
      <c r="D7" s="10" t="s">
        <v>738</v>
      </c>
      <c r="E7" s="6" t="s">
        <v>92</v>
      </c>
      <c r="G7" s="3"/>
    </row>
    <row r="8" spans="3:8" s="1" customFormat="1" ht="15" outlineLevel="1" x14ac:dyDescent="0.25">
      <c r="C8" s="2"/>
      <c r="D8" s="10" t="s">
        <v>737</v>
      </c>
      <c r="E8" s="6" t="s">
        <v>356</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2500</v>
      </c>
      <c r="G11" s="3"/>
    </row>
    <row r="12" spans="3:8" s="1" customFormat="1" ht="28.5" outlineLevel="1" x14ac:dyDescent="0.2">
      <c r="C12" s="2"/>
      <c r="D12" s="15" t="s">
        <v>821</v>
      </c>
      <c r="E12" s="27">
        <v>2000</v>
      </c>
      <c r="G12" s="3"/>
    </row>
    <row r="13" spans="3:8" s="1" customFormat="1" ht="28.5" outlineLevel="1" x14ac:dyDescent="0.2">
      <c r="C13" s="2"/>
      <c r="D13" s="15" t="s">
        <v>822</v>
      </c>
      <c r="E13" s="27">
        <v>500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740</v>
      </c>
      <c r="G18" s="3"/>
    </row>
    <row r="19" spans="3:7" s="1" customFormat="1" ht="15" outlineLevel="1" x14ac:dyDescent="0.25">
      <c r="C19" s="2"/>
      <c r="D19" s="10" t="s">
        <v>827</v>
      </c>
      <c r="E19" s="6" t="s">
        <v>476</v>
      </c>
      <c r="G19" s="3"/>
    </row>
    <row r="20" spans="3:7" s="1" customFormat="1" outlineLevel="1" x14ac:dyDescent="0.2">
      <c r="C20" s="2"/>
      <c r="D20" s="9" t="s">
        <v>828</v>
      </c>
      <c r="E20" s="11" t="s">
        <v>254</v>
      </c>
      <c r="G20" s="3"/>
    </row>
    <row r="21" spans="3:7" s="1" customFormat="1" ht="45" outlineLevel="1" x14ac:dyDescent="0.25">
      <c r="C21" s="2"/>
      <c r="D21" s="10" t="s">
        <v>829</v>
      </c>
      <c r="E21" s="6" t="s">
        <v>1663</v>
      </c>
      <c r="G21" s="3"/>
    </row>
    <row r="22" spans="3:7" s="1" customFormat="1" ht="29.25" outlineLevel="1" thickBot="1" x14ac:dyDescent="0.25">
      <c r="C22" s="2"/>
      <c r="D22" s="44" t="s">
        <v>830</v>
      </c>
      <c r="E22" s="45" t="s">
        <v>513</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t="s">
        <v>784</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1664</v>
      </c>
      <c r="G29" s="3"/>
    </row>
    <row r="30" spans="3:7" s="1" customFormat="1" ht="30" outlineLevel="1" x14ac:dyDescent="0.25">
      <c r="C30" s="2"/>
      <c r="D30" s="10" t="s">
        <v>836</v>
      </c>
      <c r="E30" s="6" t="s">
        <v>1342</v>
      </c>
      <c r="G30" s="3"/>
    </row>
    <row r="31" spans="3:7" s="1" customFormat="1" ht="60"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29.25" outlineLevel="1" thickBot="1" x14ac:dyDescent="0.25">
      <c r="C34" s="2"/>
      <c r="D34" s="16" t="s">
        <v>840</v>
      </c>
      <c r="E34" s="7" t="s">
        <v>1108</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727</v>
      </c>
      <c r="G37" s="3"/>
    </row>
    <row r="38" spans="3:7" s="1" customFormat="1" ht="29.25" outlineLevel="1" x14ac:dyDescent="0.25">
      <c r="C38" s="2"/>
      <c r="D38" s="10" t="s">
        <v>845</v>
      </c>
      <c r="E38" s="6" t="s">
        <v>942</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718</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720</v>
      </c>
      <c r="G53" s="3"/>
    </row>
    <row r="54" spans="3:7" s="1" customFormat="1" ht="28.5" outlineLevel="1" x14ac:dyDescent="0.2">
      <c r="C54" s="2"/>
      <c r="D54" s="15" t="s">
        <v>856</v>
      </c>
      <c r="E54" s="27" t="s">
        <v>720</v>
      </c>
      <c r="G54" s="3"/>
    </row>
    <row r="55" spans="3:7" s="1" customFormat="1" ht="28.5" outlineLevel="1" x14ac:dyDescent="0.2">
      <c r="C55" s="2"/>
      <c r="D55" s="15" t="s">
        <v>857</v>
      </c>
      <c r="E55" s="27" t="s">
        <v>720</v>
      </c>
      <c r="G55" s="3"/>
    </row>
    <row r="56" spans="3:7" s="1" customFormat="1" outlineLevel="1" x14ac:dyDescent="0.2">
      <c r="C56" s="2"/>
      <c r="D56" s="15" t="s">
        <v>858</v>
      </c>
      <c r="E56" s="27" t="s">
        <v>727</v>
      </c>
      <c r="G56" s="3"/>
    </row>
    <row r="57" spans="3:7" s="1" customFormat="1" ht="28.5" outlineLevel="1" x14ac:dyDescent="0.2">
      <c r="C57" s="2"/>
      <c r="D57" s="15" t="s">
        <v>859</v>
      </c>
      <c r="E57" s="27" t="s">
        <v>727</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720</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1049</v>
      </c>
      <c r="G73" s="3"/>
    </row>
    <row r="74" spans="3:7" s="1" customFormat="1" ht="15" outlineLevel="1" x14ac:dyDescent="0.25">
      <c r="C74" s="2"/>
      <c r="D74" s="10" t="s">
        <v>868</v>
      </c>
      <c r="E74" s="6" t="s">
        <v>778</v>
      </c>
      <c r="G74" s="3"/>
    </row>
    <row r="75" spans="3:7" s="1" customFormat="1" ht="57.75" outlineLevel="1" x14ac:dyDescent="0.25">
      <c r="C75" s="2"/>
      <c r="D75" s="10" t="s">
        <v>869</v>
      </c>
      <c r="E75" s="6" t="s">
        <v>1112</v>
      </c>
      <c r="G75" s="3"/>
    </row>
    <row r="76" spans="3:7" s="1" customFormat="1" ht="30" outlineLevel="1" x14ac:dyDescent="0.25">
      <c r="C76" s="2"/>
      <c r="D76" s="10" t="s">
        <v>870</v>
      </c>
      <c r="E76" s="6" t="s">
        <v>1186</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724</v>
      </c>
      <c r="G79" s="3"/>
    </row>
    <row r="80" spans="3:7" s="1" customFormat="1" outlineLevel="1" x14ac:dyDescent="0.2">
      <c r="C80" s="2"/>
      <c r="D80" s="15" t="s">
        <v>874</v>
      </c>
      <c r="E80" s="27" t="s">
        <v>432</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728</v>
      </c>
      <c r="G83" s="3"/>
    </row>
    <row r="84" spans="3:7" s="1" customFormat="1" ht="30" outlineLevel="1" x14ac:dyDescent="0.25">
      <c r="C84" s="2"/>
      <c r="D84" s="10" t="s">
        <v>758</v>
      </c>
      <c r="E84" s="6" t="s">
        <v>718</v>
      </c>
      <c r="G84" s="3"/>
    </row>
    <row r="85" spans="3:7" s="1" customFormat="1" ht="60" outlineLevel="1" x14ac:dyDescent="0.25">
      <c r="C85" s="2"/>
      <c r="D85" s="10" t="s">
        <v>765</v>
      </c>
      <c r="E85" s="6" t="s">
        <v>728</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16.5" outlineLevel="1" thickTop="1" thickBot="1" x14ac:dyDescent="0.3">
      <c r="C89" s="2"/>
      <c r="D89" s="46" t="s">
        <v>842</v>
      </c>
      <c r="E89" s="47" t="s">
        <v>914</v>
      </c>
      <c r="G89" s="3"/>
    </row>
    <row r="90" spans="3:7" s="1" customFormat="1" ht="19.5" thickTop="1" thickBot="1" x14ac:dyDescent="0.25">
      <c r="C90" s="2"/>
      <c r="D90" s="160" t="s">
        <v>882</v>
      </c>
      <c r="E90" s="161"/>
      <c r="G90" s="3"/>
    </row>
    <row r="91" spans="3:7" s="1" customFormat="1" ht="15.75" outlineLevel="1" thickTop="1" x14ac:dyDescent="0.25">
      <c r="C91" s="2"/>
      <c r="D91" s="13" t="s">
        <v>883</v>
      </c>
      <c r="E91" s="4" t="s">
        <v>718</v>
      </c>
      <c r="G91" s="3"/>
    </row>
    <row r="92" spans="3:7" s="1" customFormat="1" ht="15" outlineLevel="1" x14ac:dyDescent="0.25">
      <c r="C92" s="2"/>
      <c r="D92" s="10" t="s">
        <v>884</v>
      </c>
      <c r="E92" s="6" t="s">
        <v>718</v>
      </c>
      <c r="G92" s="3"/>
    </row>
    <row r="93" spans="3:7" s="1" customFormat="1" ht="15.75" outlineLevel="1" thickBot="1" x14ac:dyDescent="0.3">
      <c r="C93" s="2"/>
      <c r="D93" s="12" t="s">
        <v>885</v>
      </c>
      <c r="E93" s="7" t="s">
        <v>1162</v>
      </c>
      <c r="G93" s="3"/>
    </row>
    <row r="94" spans="3:7" s="1" customFormat="1" ht="15.75" thickTop="1" thickBot="1" x14ac:dyDescent="0.25">
      <c r="C94" s="2"/>
      <c r="D94" s="2"/>
      <c r="E94" s="8"/>
      <c r="G94" s="3"/>
    </row>
    <row r="95" spans="3:7" s="1" customFormat="1" ht="21.75" thickTop="1" thickBot="1" x14ac:dyDescent="0.35">
      <c r="C95" s="2"/>
      <c r="D95" s="154" t="s">
        <v>886</v>
      </c>
      <c r="E95" s="155"/>
      <c r="G95" s="17"/>
    </row>
    <row r="96" spans="3:7" s="1" customFormat="1" ht="19.5" thickTop="1" thickBot="1" x14ac:dyDescent="0.25">
      <c r="C96" s="2"/>
      <c r="D96" s="160" t="s">
        <v>298</v>
      </c>
      <c r="E96" s="161"/>
      <c r="G96" s="17"/>
    </row>
    <row r="97" spans="3:7" s="1" customFormat="1" ht="16.5" outlineLevel="1" thickTop="1" thickBot="1" x14ac:dyDescent="0.3">
      <c r="C97" s="2"/>
      <c r="D97" s="46" t="s">
        <v>764</v>
      </c>
      <c r="E97" s="47" t="s">
        <v>718</v>
      </c>
      <c r="G97" s="3"/>
    </row>
    <row r="98" spans="3:7" s="1" customFormat="1" ht="19.5" thickTop="1" thickBot="1" x14ac:dyDescent="0.25">
      <c r="C98" s="2"/>
      <c r="D98" s="160" t="s">
        <v>887</v>
      </c>
      <c r="E98" s="161"/>
      <c r="G98" s="3"/>
    </row>
    <row r="99" spans="3:7" s="1" customFormat="1" ht="15.75" outlineLevel="1" thickTop="1" x14ac:dyDescent="0.25">
      <c r="C99" s="2"/>
      <c r="D99" s="13" t="s">
        <v>888</v>
      </c>
      <c r="E99" s="4" t="s">
        <v>718</v>
      </c>
      <c r="G99" s="3"/>
    </row>
    <row r="100" spans="3:7" s="1" customFormat="1" ht="30.75" outlineLevel="1" thickBot="1" x14ac:dyDescent="0.3">
      <c r="C100" s="2"/>
      <c r="D100" s="12" t="s">
        <v>757</v>
      </c>
      <c r="E100" s="7" t="s">
        <v>718</v>
      </c>
      <c r="G100" s="3"/>
    </row>
    <row r="101" spans="3:7" s="1" customFormat="1" ht="19.5" thickTop="1" thickBot="1" x14ac:dyDescent="0.25">
      <c r="C101" s="2"/>
      <c r="D101" s="160" t="s">
        <v>861</v>
      </c>
      <c r="E101" s="161"/>
      <c r="G101" s="3"/>
    </row>
    <row r="102" spans="3:7" s="1" customFormat="1" ht="16.5" thickTop="1" thickBot="1" x14ac:dyDescent="0.3">
      <c r="C102" s="2"/>
      <c r="D102" s="46"/>
      <c r="E102" s="47" t="s">
        <v>1162</v>
      </c>
      <c r="G102" s="3"/>
    </row>
    <row r="103" spans="3:7" s="1" customFormat="1" ht="15.75" thickTop="1" thickBot="1" x14ac:dyDescent="0.25">
      <c r="C103" s="2"/>
      <c r="D103" s="2"/>
      <c r="E103" s="8"/>
      <c r="G103" s="3"/>
    </row>
    <row r="104" spans="3:7" s="1" customFormat="1" ht="21.75" thickTop="1" thickBot="1" x14ac:dyDescent="0.35">
      <c r="C104" s="2"/>
      <c r="D104" s="154" t="s">
        <v>889</v>
      </c>
      <c r="E104" s="155"/>
      <c r="G104" s="3"/>
    </row>
    <row r="105" spans="3:7" s="1" customFormat="1" ht="19.5" thickTop="1" thickBot="1" x14ac:dyDescent="0.25">
      <c r="C105" s="2"/>
      <c r="D105" s="160" t="s">
        <v>890</v>
      </c>
      <c r="E105" s="161"/>
      <c r="G105" s="3"/>
    </row>
    <row r="106" spans="3:7" s="1" customFormat="1" ht="90.75" outlineLevel="1" thickTop="1" x14ac:dyDescent="0.25">
      <c r="C106" s="2"/>
      <c r="D106" s="13" t="s">
        <v>891</v>
      </c>
      <c r="E106" s="4" t="s">
        <v>718</v>
      </c>
      <c r="G106" s="3"/>
    </row>
    <row r="107" spans="3:7" s="1" customFormat="1" ht="75.75" outlineLevel="1" thickBot="1" x14ac:dyDescent="0.3">
      <c r="C107" s="2"/>
      <c r="D107" s="12" t="s">
        <v>892</v>
      </c>
      <c r="E107" s="7" t="s">
        <v>718</v>
      </c>
      <c r="G107" s="3"/>
    </row>
    <row r="108" spans="3:7" s="1" customFormat="1" ht="19.5" thickTop="1" thickBot="1" x14ac:dyDescent="0.25">
      <c r="C108" s="2"/>
      <c r="D108" s="160" t="s">
        <v>893</v>
      </c>
      <c r="E108" s="161"/>
      <c r="G108" s="3"/>
    </row>
    <row r="109" spans="3:7" s="1" customFormat="1" ht="45.75" outlineLevel="1" thickTop="1" x14ac:dyDescent="0.25">
      <c r="C109" s="2"/>
      <c r="D109" s="13" t="s">
        <v>894</v>
      </c>
      <c r="E109" s="4" t="s">
        <v>718</v>
      </c>
      <c r="G109" s="3"/>
    </row>
    <row r="110" spans="3:7" s="1" customFormat="1" ht="60.75" outlineLevel="1" thickBot="1" x14ac:dyDescent="0.3">
      <c r="C110" s="2"/>
      <c r="D110" s="12" t="s">
        <v>895</v>
      </c>
      <c r="E110" s="7" t="s">
        <v>718</v>
      </c>
      <c r="G110" s="3"/>
    </row>
    <row r="111" spans="3:7" s="1" customFormat="1" ht="15.75" thickTop="1" thickBot="1" x14ac:dyDescent="0.25">
      <c r="C111" s="2"/>
      <c r="D111" s="2"/>
      <c r="E111" s="8"/>
      <c r="G111" s="3"/>
    </row>
    <row r="112" spans="3:7" s="1" customFormat="1" ht="29.25" thickTop="1" thickBot="1" x14ac:dyDescent="0.45">
      <c r="C112" s="2"/>
      <c r="D112" s="162" t="s">
        <v>896</v>
      </c>
      <c r="E112" s="163"/>
      <c r="G112" s="3"/>
    </row>
    <row r="113" spans="3:7" s="1" customFormat="1" ht="19.5" thickTop="1" thickBot="1" x14ac:dyDescent="0.25">
      <c r="C113" s="2"/>
      <c r="D113" s="160" t="s">
        <v>897</v>
      </c>
      <c r="E113" s="161"/>
      <c r="G113" s="3"/>
    </row>
    <row r="114" spans="3:7" s="1" customFormat="1" ht="15.75" outlineLevel="1" thickTop="1" x14ac:dyDescent="0.25">
      <c r="C114" s="2"/>
      <c r="D114" s="13" t="s">
        <v>898</v>
      </c>
      <c r="E114" s="4" t="s">
        <v>746</v>
      </c>
      <c r="G114" s="3"/>
    </row>
    <row r="115" spans="3:7" s="1" customFormat="1" ht="30" outlineLevel="1" thickBot="1" x14ac:dyDescent="0.3">
      <c r="C115" s="2"/>
      <c r="D115" s="12" t="s">
        <v>899</v>
      </c>
      <c r="E115" s="7" t="s">
        <v>977</v>
      </c>
      <c r="G115" s="3"/>
    </row>
    <row r="116" spans="3:7" s="1" customFormat="1" ht="19.5" thickTop="1" thickBot="1" x14ac:dyDescent="0.25">
      <c r="C116" s="2"/>
      <c r="D116" s="160" t="s">
        <v>900</v>
      </c>
      <c r="E116" s="161"/>
      <c r="G116" s="3"/>
    </row>
    <row r="117" spans="3:7" s="1" customFormat="1" ht="43.5" outlineLevel="1" thickTop="1" x14ac:dyDescent="0.2">
      <c r="C117" s="2"/>
      <c r="D117" s="21" t="s">
        <v>901</v>
      </c>
      <c r="E117" s="4" t="s">
        <v>1178</v>
      </c>
      <c r="G117" s="3"/>
    </row>
    <row r="118" spans="3:7" s="1" customFormat="1" ht="42.75" outlineLevel="1" x14ac:dyDescent="0.2">
      <c r="C118" s="2"/>
      <c r="D118" s="15" t="s">
        <v>902</v>
      </c>
      <c r="E118" s="6" t="s">
        <v>1167</v>
      </c>
      <c r="G118" s="3"/>
    </row>
    <row r="119" spans="3:7" s="1" customFormat="1" ht="42.75" outlineLevel="1" x14ac:dyDescent="0.2">
      <c r="C119" s="2"/>
      <c r="D119" s="15" t="s">
        <v>903</v>
      </c>
      <c r="E119" s="6" t="s">
        <v>1165</v>
      </c>
      <c r="G119" s="3"/>
    </row>
    <row r="120" spans="3:7" s="1" customFormat="1" ht="43.5" outlineLevel="1" thickBot="1" x14ac:dyDescent="0.25">
      <c r="C120" s="2"/>
      <c r="D120" s="16" t="s">
        <v>904</v>
      </c>
      <c r="E120" s="7" t="s">
        <v>1187</v>
      </c>
      <c r="G120" s="3"/>
    </row>
    <row r="121" spans="3:7" s="1" customFormat="1" ht="15.75" thickTop="1" thickBot="1" x14ac:dyDescent="0.25">
      <c r="C121" s="2"/>
      <c r="D121" s="160" t="s">
        <v>1449</v>
      </c>
      <c r="E121" s="161" t="s">
        <v>91</v>
      </c>
      <c r="G121" s="3"/>
    </row>
    <row r="122" spans="3:7" s="1" customFormat="1" ht="30" outlineLevel="1" thickTop="1" x14ac:dyDescent="0.25">
      <c r="C122" s="2"/>
      <c r="D122" s="13" t="s">
        <v>905</v>
      </c>
      <c r="E122" s="4" t="s">
        <v>753</v>
      </c>
      <c r="G122" s="3"/>
    </row>
    <row r="123" spans="3:7" s="1" customFormat="1" ht="143.25" outlineLevel="1" x14ac:dyDescent="0.25">
      <c r="C123" s="2"/>
      <c r="D123" s="10" t="s">
        <v>906</v>
      </c>
      <c r="E123" s="6" t="s">
        <v>1007</v>
      </c>
      <c r="G123" s="3"/>
    </row>
    <row r="124" spans="3:7" s="1" customFormat="1" ht="114.75" outlineLevel="1" x14ac:dyDescent="0.25">
      <c r="C124" s="2"/>
      <c r="D124" s="10" t="s">
        <v>907</v>
      </c>
      <c r="E124" s="6" t="s">
        <v>1023</v>
      </c>
      <c r="G124" s="3"/>
    </row>
    <row r="125" spans="3:7" s="1" customFormat="1" ht="30" outlineLevel="1" x14ac:dyDescent="0.25">
      <c r="C125" s="2"/>
      <c r="D125" s="10" t="s">
        <v>1474</v>
      </c>
      <c r="E125" s="19" t="s">
        <v>1279</v>
      </c>
      <c r="G125" s="3"/>
    </row>
    <row r="126" spans="3:7" s="1" customFormat="1" outlineLevel="1" x14ac:dyDescent="0.2">
      <c r="C126" s="2"/>
      <c r="D126" s="9" t="s">
        <v>828</v>
      </c>
      <c r="E126" s="11" t="s">
        <v>564</v>
      </c>
      <c r="G126" s="3"/>
    </row>
    <row r="127" spans="3:7" s="1" customFormat="1" ht="30" outlineLevel="1" x14ac:dyDescent="0.25">
      <c r="C127" s="2"/>
      <c r="D127" s="10" t="s">
        <v>772</v>
      </c>
      <c r="E127" s="19" t="s">
        <v>1280</v>
      </c>
      <c r="G127" s="3"/>
    </row>
    <row r="128" spans="3:7" s="1" customFormat="1" outlineLevel="1" x14ac:dyDescent="0.2">
      <c r="C128" s="2"/>
      <c r="D128" s="9" t="s">
        <v>828</v>
      </c>
      <c r="E128" s="11" t="s">
        <v>589</v>
      </c>
      <c r="G128" s="3"/>
    </row>
    <row r="129" spans="3:7" s="1" customFormat="1" ht="15" outlineLevel="1" x14ac:dyDescent="0.25">
      <c r="C129" s="2"/>
      <c r="D129" s="97" t="s">
        <v>908</v>
      </c>
      <c r="E129" s="6"/>
      <c r="G129" s="3"/>
    </row>
    <row r="130" spans="3:7" s="1" customFormat="1" outlineLevel="1" x14ac:dyDescent="0.2">
      <c r="C130" s="2"/>
      <c r="D130" s="15" t="s">
        <v>909</v>
      </c>
      <c r="E130" s="19" t="s">
        <v>1170</v>
      </c>
      <c r="G130" s="3"/>
    </row>
    <row r="131" spans="3:7" s="1" customFormat="1" outlineLevel="1" x14ac:dyDescent="0.2">
      <c r="C131" s="2"/>
      <c r="D131" s="15" t="s">
        <v>910</v>
      </c>
      <c r="E131" s="19" t="s">
        <v>1171</v>
      </c>
      <c r="G131" s="3"/>
    </row>
    <row r="132" spans="3:7" s="1" customFormat="1" outlineLevel="1" x14ac:dyDescent="0.2">
      <c r="C132" s="2"/>
      <c r="D132" s="15" t="s">
        <v>911</v>
      </c>
      <c r="E132" s="19" t="s">
        <v>1172</v>
      </c>
      <c r="G132" s="3"/>
    </row>
    <row r="133" spans="3:7" s="1" customFormat="1" outlineLevel="1" x14ac:dyDescent="0.2">
      <c r="C133" s="2"/>
      <c r="D133" s="9" t="s">
        <v>912</v>
      </c>
      <c r="E133" s="11">
        <v>0</v>
      </c>
      <c r="G133" s="3"/>
    </row>
    <row r="134" spans="3:7" s="1" customFormat="1" ht="30.75" outlineLevel="1" thickBot="1" x14ac:dyDescent="0.3">
      <c r="C134" s="2"/>
      <c r="D134" s="12" t="s">
        <v>913</v>
      </c>
      <c r="E134" s="14">
        <v>0</v>
      </c>
      <c r="G134" s="3"/>
    </row>
    <row r="135" spans="3:7" s="1" customFormat="1" ht="15" thickTop="1" x14ac:dyDescent="0.2">
      <c r="C135" s="2"/>
      <c r="D135" s="22"/>
      <c r="E135" s="23"/>
      <c r="G135" s="3"/>
    </row>
    <row r="141" spans="3:7" s="1" customFormat="1" x14ac:dyDescent="0.2">
      <c r="C141" s="2"/>
      <c r="D141" s="2"/>
      <c r="E141" s="8"/>
      <c r="G141" s="3"/>
    </row>
    <row r="142" spans="3:7" s="1" customFormat="1" x14ac:dyDescent="0.2">
      <c r="C142" s="2"/>
      <c r="D142" s="2"/>
      <c r="E142" s="8"/>
      <c r="G142" s="3"/>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230EA1E1-311F-459A-83D5-AE2C2206166C}"/>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4E90E-F6CF-4F43-918B-DCFA19BA9FE8}">
  <sheetPr codeName="Tabelle5"/>
  <dimension ref="A1:EY142"/>
  <sheetViews>
    <sheetView workbookViewId="0">
      <selection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1570</v>
      </c>
      <c r="G1" s="111" t="s">
        <v>915</v>
      </c>
    </row>
    <row r="2" spans="3:8" s="1" customFormat="1" ht="29.25" thickTop="1" thickBot="1" x14ac:dyDescent="0.45">
      <c r="C2" s="2"/>
      <c r="D2" s="165" t="s">
        <v>815</v>
      </c>
      <c r="E2" s="166"/>
      <c r="G2" s="3"/>
    </row>
    <row r="3" spans="3:8" s="1" customFormat="1" ht="101.25" outlineLevel="1" thickTop="1" x14ac:dyDescent="0.25">
      <c r="C3" s="2"/>
      <c r="D3" s="13" t="s">
        <v>816</v>
      </c>
      <c r="E3" s="4" t="s">
        <v>1580</v>
      </c>
      <c r="G3" s="3"/>
      <c r="H3" s="5"/>
    </row>
    <row r="4" spans="3:8" s="1" customFormat="1" ht="15" outlineLevel="1" x14ac:dyDescent="0.25">
      <c r="C4" s="2"/>
      <c r="D4" s="10" t="s">
        <v>817</v>
      </c>
      <c r="E4" s="6" t="s">
        <v>1592</v>
      </c>
      <c r="G4" s="3"/>
    </row>
    <row r="5" spans="3:8" s="1" customFormat="1" ht="15" outlineLevel="1" x14ac:dyDescent="0.25">
      <c r="C5" s="2"/>
      <c r="D5" s="10" t="s">
        <v>721</v>
      </c>
      <c r="E5" s="6" t="s">
        <v>1571</v>
      </c>
      <c r="G5" s="3"/>
    </row>
    <row r="6" spans="3:8" s="1" customFormat="1" ht="15" outlineLevel="1" x14ac:dyDescent="0.25">
      <c r="C6" s="2"/>
      <c r="D6" s="10" t="s">
        <v>712</v>
      </c>
      <c r="E6" s="6" t="s">
        <v>1572</v>
      </c>
      <c r="G6" s="3"/>
    </row>
    <row r="7" spans="3:8" s="1" customFormat="1" ht="15" outlineLevel="1" x14ac:dyDescent="0.25">
      <c r="C7" s="2"/>
      <c r="D7" s="10" t="s">
        <v>738</v>
      </c>
      <c r="E7" s="6" t="s">
        <v>1573</v>
      </c>
      <c r="G7" s="3"/>
    </row>
    <row r="8" spans="3:8" s="1" customFormat="1" ht="15" outlineLevel="1" x14ac:dyDescent="0.25">
      <c r="C8" s="2"/>
      <c r="D8" s="10" t="s">
        <v>737</v>
      </c>
      <c r="E8" s="6" t="s">
        <v>1900</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t="s">
        <v>734</v>
      </c>
      <c r="G11" s="3"/>
    </row>
    <row r="12" spans="3:8" s="1" customFormat="1" ht="28.5" outlineLevel="1" x14ac:dyDescent="0.2">
      <c r="C12" s="2"/>
      <c r="D12" s="15" t="s">
        <v>821</v>
      </c>
      <c r="E12" s="27" t="s">
        <v>734</v>
      </c>
      <c r="G12" s="3"/>
    </row>
    <row r="13" spans="3:8" s="1" customFormat="1" ht="28.5" outlineLevel="1" x14ac:dyDescent="0.2">
      <c r="C13" s="2"/>
      <c r="D13" s="15" t="s">
        <v>822</v>
      </c>
      <c r="E13" s="27" t="s">
        <v>734</v>
      </c>
      <c r="G13" s="3"/>
    </row>
    <row r="14" spans="3:8" s="1" customFormat="1" ht="15" outlineLevel="1" thickBot="1" x14ac:dyDescent="0.25">
      <c r="C14" s="2"/>
      <c r="D14" s="16" t="s">
        <v>823</v>
      </c>
      <c r="E14" s="91" t="s">
        <v>734</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740</v>
      </c>
      <c r="G18" s="3"/>
    </row>
    <row r="19" spans="3:7" s="1" customFormat="1" ht="15" outlineLevel="1" x14ac:dyDescent="0.25">
      <c r="C19" s="2"/>
      <c r="D19" s="10" t="s">
        <v>827</v>
      </c>
      <c r="E19" s="6" t="s">
        <v>735</v>
      </c>
      <c r="G19" s="3"/>
    </row>
    <row r="20" spans="3:7" s="1" customFormat="1" outlineLevel="1" x14ac:dyDescent="0.2">
      <c r="C20" s="2"/>
      <c r="D20" s="9" t="s">
        <v>828</v>
      </c>
      <c r="E20" s="11" t="s">
        <v>254</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v>999</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1577</v>
      </c>
      <c r="G29" s="3"/>
    </row>
    <row r="30" spans="3:7" s="1" customFormat="1" ht="57.75" outlineLevel="1" x14ac:dyDescent="0.25">
      <c r="C30" s="2"/>
      <c r="D30" s="10" t="s">
        <v>836</v>
      </c>
      <c r="E30" s="6" t="s">
        <v>1575</v>
      </c>
      <c r="G30" s="3"/>
    </row>
    <row r="31" spans="3:7" s="1" customFormat="1" ht="60"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1343</v>
      </c>
      <c r="G33" s="3"/>
    </row>
    <row r="34" spans="3:7" s="1" customFormat="1" ht="29.25" outlineLevel="1" thickBot="1" x14ac:dyDescent="0.25">
      <c r="C34" s="2"/>
      <c r="D34" s="16" t="s">
        <v>840</v>
      </c>
      <c r="E34" s="7" t="s">
        <v>1579</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29.25" outlineLevel="1" x14ac:dyDescent="0.25">
      <c r="C38" s="2"/>
      <c r="D38" s="10" t="s">
        <v>845</v>
      </c>
      <c r="E38" s="6" t="s">
        <v>942</v>
      </c>
      <c r="G38" s="3"/>
    </row>
    <row r="39" spans="3:7" s="1" customFormat="1" ht="29.25" outlineLevel="1" x14ac:dyDescent="0.25">
      <c r="C39" s="2"/>
      <c r="D39" s="10" t="s">
        <v>846</v>
      </c>
      <c r="E39" s="6" t="s">
        <v>947</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718</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720</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720</v>
      </c>
      <c r="G54" s="3"/>
    </row>
    <row r="55" spans="3:7" s="1" customFormat="1" ht="28.5" outlineLevel="1" x14ac:dyDescent="0.2">
      <c r="C55" s="2"/>
      <c r="D55" s="15" t="s">
        <v>857</v>
      </c>
      <c r="E55" s="27" t="s">
        <v>720</v>
      </c>
      <c r="G55" s="3"/>
    </row>
    <row r="56" spans="3:7" s="1" customFormat="1" outlineLevel="1" x14ac:dyDescent="0.2">
      <c r="C56" s="2"/>
      <c r="D56" s="15" t="s">
        <v>858</v>
      </c>
      <c r="E56" s="27" t="s">
        <v>720</v>
      </c>
      <c r="G56" s="3"/>
    </row>
    <row r="57" spans="3:7" s="1" customFormat="1" ht="28.5" outlineLevel="1" x14ac:dyDescent="0.2">
      <c r="C57" s="2"/>
      <c r="D57" s="15" t="s">
        <v>859</v>
      </c>
      <c r="E57" s="27" t="s">
        <v>720</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719</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734</v>
      </c>
      <c r="G73" s="3"/>
    </row>
    <row r="74" spans="3:7" s="1" customFormat="1" ht="15" outlineLevel="1" x14ac:dyDescent="0.25">
      <c r="C74" s="2"/>
      <c r="D74" s="10" t="s">
        <v>868</v>
      </c>
      <c r="E74" s="6" t="s">
        <v>734</v>
      </c>
      <c r="G74" s="3"/>
    </row>
    <row r="75" spans="3:7" s="1" customFormat="1" ht="57.75" outlineLevel="1" x14ac:dyDescent="0.25">
      <c r="C75" s="2"/>
      <c r="D75" s="10" t="s">
        <v>869</v>
      </c>
      <c r="E75" s="6" t="s">
        <v>1112</v>
      </c>
      <c r="G75" s="3"/>
    </row>
    <row r="76" spans="3:7" s="1" customFormat="1" ht="30" outlineLevel="1" x14ac:dyDescent="0.25">
      <c r="C76" s="2"/>
      <c r="D76" s="10" t="s">
        <v>870</v>
      </c>
      <c r="E76" s="6" t="s">
        <v>1586</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58.5" outlineLevel="1" thickTop="1" x14ac:dyDescent="0.25">
      <c r="C79" s="2"/>
      <c r="D79" s="13" t="s">
        <v>873</v>
      </c>
      <c r="E79" s="4" t="s">
        <v>938</v>
      </c>
      <c r="G79" s="3"/>
    </row>
    <row r="80" spans="3:7" s="1" customFormat="1" outlineLevel="1" x14ac:dyDescent="0.2">
      <c r="C80" s="2"/>
      <c r="D80" s="15" t="s">
        <v>874</v>
      </c>
      <c r="E80" s="27" t="s">
        <v>254</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719</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16.5" outlineLevel="1" thickTop="1" thickBot="1" x14ac:dyDescent="0.3">
      <c r="C89" s="2"/>
      <c r="D89" s="46" t="s">
        <v>842</v>
      </c>
      <c r="E89" s="47" t="s">
        <v>914</v>
      </c>
      <c r="G89" s="3"/>
    </row>
    <row r="90" spans="3:7" s="1" customFormat="1" ht="19.5" thickTop="1" thickBot="1" x14ac:dyDescent="0.25">
      <c r="C90" s="2"/>
      <c r="D90" s="160" t="s">
        <v>882</v>
      </c>
      <c r="E90" s="161"/>
      <c r="G90" s="3"/>
    </row>
    <row r="91" spans="3:7" s="1" customFormat="1" ht="15.75" outlineLevel="1" thickTop="1" x14ac:dyDescent="0.25">
      <c r="C91" s="2"/>
      <c r="D91" s="13" t="s">
        <v>883</v>
      </c>
      <c r="E91" s="4" t="s">
        <v>718</v>
      </c>
      <c r="G91" s="3"/>
    </row>
    <row r="92" spans="3:7" s="1" customFormat="1" ht="15" outlineLevel="1" x14ac:dyDescent="0.25">
      <c r="C92" s="2"/>
      <c r="D92" s="10" t="s">
        <v>884</v>
      </c>
      <c r="E92" s="6" t="s">
        <v>718</v>
      </c>
      <c r="G92" s="3"/>
    </row>
    <row r="93" spans="3:7" s="1" customFormat="1" ht="15.75" outlineLevel="1" thickBot="1" x14ac:dyDescent="0.3">
      <c r="C93" s="2"/>
      <c r="D93" s="12" t="s">
        <v>885</v>
      </c>
      <c r="E93" s="7" t="s">
        <v>1162</v>
      </c>
      <c r="G93" s="3"/>
    </row>
    <row r="94" spans="3:7" s="1" customFormat="1" ht="15.75" thickTop="1" thickBot="1" x14ac:dyDescent="0.25">
      <c r="C94" s="2"/>
      <c r="D94" s="2"/>
      <c r="E94" s="8"/>
      <c r="G94" s="3"/>
    </row>
    <row r="95" spans="3:7" s="1" customFormat="1" ht="21.75" thickTop="1" thickBot="1" x14ac:dyDescent="0.35">
      <c r="C95" s="2"/>
      <c r="D95" s="154" t="s">
        <v>886</v>
      </c>
      <c r="E95" s="155"/>
      <c r="G95" s="17"/>
    </row>
    <row r="96" spans="3:7" s="1" customFormat="1" ht="19.5" thickTop="1" thickBot="1" x14ac:dyDescent="0.25">
      <c r="C96" s="2"/>
      <c r="D96" s="160" t="s">
        <v>298</v>
      </c>
      <c r="E96" s="161"/>
      <c r="G96" s="17"/>
    </row>
    <row r="97" spans="3:7" s="1" customFormat="1" ht="16.5" outlineLevel="1" thickTop="1" thickBot="1" x14ac:dyDescent="0.3">
      <c r="C97" s="2"/>
      <c r="D97" s="46" t="s">
        <v>764</v>
      </c>
      <c r="E97" s="47" t="s">
        <v>718</v>
      </c>
      <c r="G97" s="3"/>
    </row>
    <row r="98" spans="3:7" s="1" customFormat="1" ht="19.5" thickTop="1" thickBot="1" x14ac:dyDescent="0.25">
      <c r="C98" s="2"/>
      <c r="D98" s="160" t="s">
        <v>887</v>
      </c>
      <c r="E98" s="161"/>
      <c r="G98" s="3"/>
    </row>
    <row r="99" spans="3:7" s="1" customFormat="1" ht="15.75" outlineLevel="1" thickTop="1" x14ac:dyDescent="0.25">
      <c r="C99" s="2"/>
      <c r="D99" s="13" t="s">
        <v>888</v>
      </c>
      <c r="E99" s="4" t="s">
        <v>718</v>
      </c>
      <c r="G99" s="3"/>
    </row>
    <row r="100" spans="3:7" s="1" customFormat="1" ht="30.75" outlineLevel="1" thickBot="1" x14ac:dyDescent="0.3">
      <c r="C100" s="2"/>
      <c r="D100" s="12" t="s">
        <v>757</v>
      </c>
      <c r="E100" s="7" t="s">
        <v>718</v>
      </c>
      <c r="G100" s="3"/>
    </row>
    <row r="101" spans="3:7" s="1" customFormat="1" ht="19.5" thickTop="1" thickBot="1" x14ac:dyDescent="0.25">
      <c r="C101" s="2"/>
      <c r="D101" s="160" t="s">
        <v>861</v>
      </c>
      <c r="E101" s="161"/>
      <c r="G101" s="3"/>
    </row>
    <row r="102" spans="3:7" s="1" customFormat="1" ht="16.5" thickTop="1" thickBot="1" x14ac:dyDescent="0.3">
      <c r="C102" s="2"/>
      <c r="D102" s="46"/>
      <c r="E102" s="47" t="s">
        <v>1162</v>
      </c>
      <c r="G102" s="3"/>
    </row>
    <row r="103" spans="3:7" s="1" customFormat="1" ht="15.75" thickTop="1" thickBot="1" x14ac:dyDescent="0.25">
      <c r="C103" s="2"/>
      <c r="D103" s="2"/>
      <c r="E103" s="8"/>
      <c r="G103" s="3"/>
    </row>
    <row r="104" spans="3:7" s="1" customFormat="1" ht="21.75" thickTop="1" thickBot="1" x14ac:dyDescent="0.35">
      <c r="C104" s="2"/>
      <c r="D104" s="154" t="s">
        <v>889</v>
      </c>
      <c r="E104" s="155"/>
      <c r="G104" s="3"/>
    </row>
    <row r="105" spans="3:7" s="1" customFormat="1" ht="19.5" thickTop="1" thickBot="1" x14ac:dyDescent="0.25">
      <c r="C105" s="2"/>
      <c r="D105" s="160" t="s">
        <v>890</v>
      </c>
      <c r="E105" s="161"/>
      <c r="G105" s="3"/>
    </row>
    <row r="106" spans="3:7" s="1" customFormat="1" ht="90.75" outlineLevel="1" thickTop="1" x14ac:dyDescent="0.25">
      <c r="C106" s="2"/>
      <c r="D106" s="13" t="s">
        <v>891</v>
      </c>
      <c r="E106" s="4" t="s">
        <v>718</v>
      </c>
      <c r="G106" s="3"/>
    </row>
    <row r="107" spans="3:7" s="1" customFormat="1" ht="75.75" outlineLevel="1" thickBot="1" x14ac:dyDescent="0.3">
      <c r="C107" s="2"/>
      <c r="D107" s="12" t="s">
        <v>892</v>
      </c>
      <c r="E107" s="7" t="s">
        <v>720</v>
      </c>
      <c r="G107" s="3"/>
    </row>
    <row r="108" spans="3:7" s="1" customFormat="1" ht="19.5" thickTop="1" thickBot="1" x14ac:dyDescent="0.25">
      <c r="C108" s="2"/>
      <c r="D108" s="160" t="s">
        <v>893</v>
      </c>
      <c r="E108" s="161"/>
      <c r="G108" s="3"/>
    </row>
    <row r="109" spans="3:7" s="1" customFormat="1" ht="45.75" outlineLevel="1" thickTop="1" x14ac:dyDescent="0.25">
      <c r="C109" s="2"/>
      <c r="D109" s="13" t="s">
        <v>894</v>
      </c>
      <c r="E109" s="4" t="s">
        <v>718</v>
      </c>
      <c r="G109" s="3"/>
    </row>
    <row r="110" spans="3:7" s="1" customFormat="1" ht="60.75" outlineLevel="1" thickBot="1" x14ac:dyDescent="0.3">
      <c r="C110" s="2"/>
      <c r="D110" s="12" t="s">
        <v>895</v>
      </c>
      <c r="E110" s="7" t="s">
        <v>718</v>
      </c>
      <c r="G110" s="3"/>
    </row>
    <row r="111" spans="3:7" s="1" customFormat="1" ht="15.75" thickTop="1" thickBot="1" x14ac:dyDescent="0.25">
      <c r="C111" s="2"/>
      <c r="D111" s="2"/>
      <c r="E111" s="8"/>
      <c r="G111" s="3"/>
    </row>
    <row r="112" spans="3:7" s="1" customFormat="1" ht="29.25" thickTop="1" thickBot="1" x14ac:dyDescent="0.45">
      <c r="C112" s="2"/>
      <c r="D112" s="162" t="s">
        <v>896</v>
      </c>
      <c r="E112" s="163"/>
      <c r="G112" s="3"/>
    </row>
    <row r="113" spans="3:7" s="1" customFormat="1" ht="19.5" thickTop="1" thickBot="1" x14ac:dyDescent="0.25">
      <c r="C113" s="2"/>
      <c r="D113" s="160" t="s">
        <v>897</v>
      </c>
      <c r="E113" s="161"/>
      <c r="G113" s="3"/>
    </row>
    <row r="114" spans="3:7" s="1" customFormat="1" ht="15.75" outlineLevel="1" thickTop="1" x14ac:dyDescent="0.25">
      <c r="C114" s="2"/>
      <c r="D114" s="13" t="s">
        <v>898</v>
      </c>
      <c r="E114" s="4" t="s">
        <v>746</v>
      </c>
      <c r="G114" s="3"/>
    </row>
    <row r="115" spans="3:7" s="1" customFormat="1" ht="58.5" outlineLevel="1" thickBot="1" x14ac:dyDescent="0.3">
      <c r="C115" s="2"/>
      <c r="D115" s="12" t="s">
        <v>899</v>
      </c>
      <c r="E115" s="7" t="s">
        <v>1578</v>
      </c>
      <c r="G115" s="3"/>
    </row>
    <row r="116" spans="3:7" s="1" customFormat="1" ht="19.5" thickTop="1" thickBot="1" x14ac:dyDescent="0.25">
      <c r="C116" s="2"/>
      <c r="D116" s="160" t="s">
        <v>900</v>
      </c>
      <c r="E116" s="161"/>
      <c r="G116" s="3"/>
    </row>
    <row r="117" spans="3:7" s="1" customFormat="1" ht="43.5" outlineLevel="1" thickTop="1" x14ac:dyDescent="0.2">
      <c r="C117" s="2"/>
      <c r="D117" s="21" t="s">
        <v>901</v>
      </c>
      <c r="E117" s="4" t="s">
        <v>1593</v>
      </c>
      <c r="G117" s="3"/>
    </row>
    <row r="118" spans="3:7" s="1" customFormat="1" ht="42.75" outlineLevel="1" x14ac:dyDescent="0.2">
      <c r="C118" s="2"/>
      <c r="D118" s="15" t="s">
        <v>902</v>
      </c>
      <c r="E118" s="6" t="s">
        <v>734</v>
      </c>
      <c r="G118" s="3"/>
    </row>
    <row r="119" spans="3:7" s="1" customFormat="1" ht="42.75" outlineLevel="1" x14ac:dyDescent="0.2">
      <c r="C119" s="2"/>
      <c r="D119" s="15" t="s">
        <v>903</v>
      </c>
      <c r="E119" s="6" t="s">
        <v>734</v>
      </c>
      <c r="G119" s="3"/>
    </row>
    <row r="120" spans="3:7" s="1" customFormat="1" ht="43.5" outlineLevel="1" thickBot="1" x14ac:dyDescent="0.25">
      <c r="C120" s="2"/>
      <c r="D120" s="16" t="s">
        <v>904</v>
      </c>
      <c r="E120" s="7" t="s">
        <v>734</v>
      </c>
      <c r="G120" s="3"/>
    </row>
    <row r="121" spans="3:7" s="1" customFormat="1" ht="15.75" thickTop="1" thickBot="1" x14ac:dyDescent="0.25">
      <c r="C121" s="2"/>
      <c r="D121" s="160" t="s">
        <v>1473</v>
      </c>
      <c r="E121" s="161" t="s">
        <v>282</v>
      </c>
      <c r="G121" s="3"/>
    </row>
    <row r="122" spans="3:7" s="1" customFormat="1" ht="30" outlineLevel="1" thickTop="1" x14ac:dyDescent="0.25">
      <c r="C122" s="2"/>
      <c r="D122" s="13" t="s">
        <v>905</v>
      </c>
      <c r="E122" s="4" t="s">
        <v>753</v>
      </c>
      <c r="G122" s="3"/>
    </row>
    <row r="123" spans="3:7" s="1" customFormat="1" ht="30" outlineLevel="1" x14ac:dyDescent="0.25">
      <c r="C123" s="2"/>
      <c r="D123" s="10" t="s">
        <v>906</v>
      </c>
      <c r="E123" s="6" t="s">
        <v>301</v>
      </c>
      <c r="G123" s="3"/>
    </row>
    <row r="124" spans="3:7" s="1" customFormat="1" ht="45" outlineLevel="1" x14ac:dyDescent="0.25">
      <c r="C124" s="2"/>
      <c r="D124" s="10" t="s">
        <v>907</v>
      </c>
      <c r="E124" s="6" t="s">
        <v>301</v>
      </c>
      <c r="G124" s="3"/>
    </row>
    <row r="125" spans="3:7" s="1" customFormat="1" ht="30" outlineLevel="1" x14ac:dyDescent="0.25">
      <c r="C125" s="2"/>
      <c r="D125" s="10" t="s">
        <v>1474</v>
      </c>
      <c r="E125" s="19" t="s">
        <v>734</v>
      </c>
      <c r="G125" s="3"/>
    </row>
    <row r="126" spans="3:7" s="1" customFormat="1" outlineLevel="1" x14ac:dyDescent="0.2">
      <c r="C126" s="2"/>
      <c r="D126" s="9" t="s">
        <v>828</v>
      </c>
      <c r="E126" s="11">
        <v>0</v>
      </c>
      <c r="G126" s="3"/>
    </row>
    <row r="127" spans="3:7" s="1" customFormat="1" ht="30" outlineLevel="1" x14ac:dyDescent="0.25">
      <c r="C127" s="2"/>
      <c r="D127" s="10" t="s">
        <v>772</v>
      </c>
      <c r="E127" s="19" t="s">
        <v>1173</v>
      </c>
      <c r="G127" s="3"/>
    </row>
    <row r="128" spans="3:7" s="1" customFormat="1" outlineLevel="1" x14ac:dyDescent="0.2">
      <c r="C128" s="2"/>
      <c r="D128" s="9" t="s">
        <v>828</v>
      </c>
      <c r="E128" s="11">
        <v>0</v>
      </c>
      <c r="G128" s="3"/>
    </row>
    <row r="129" spans="3:7" s="1" customFormat="1" ht="15" outlineLevel="1" x14ac:dyDescent="0.25">
      <c r="C129" s="2"/>
      <c r="D129" s="97" t="s">
        <v>908</v>
      </c>
      <c r="E129" s="6"/>
      <c r="G129" s="3"/>
    </row>
    <row r="130" spans="3:7" s="1" customFormat="1" outlineLevel="1" x14ac:dyDescent="0.2">
      <c r="C130" s="2"/>
      <c r="D130" s="15" t="s">
        <v>909</v>
      </c>
      <c r="E130" s="19" t="s">
        <v>1170</v>
      </c>
      <c r="G130" s="3"/>
    </row>
    <row r="131" spans="3:7" s="1" customFormat="1" outlineLevel="1" x14ac:dyDescent="0.2">
      <c r="C131" s="2"/>
      <c r="D131" s="15" t="s">
        <v>910</v>
      </c>
      <c r="E131" s="19" t="s">
        <v>1594</v>
      </c>
      <c r="G131" s="3"/>
    </row>
    <row r="132" spans="3:7" s="1" customFormat="1" outlineLevel="1" x14ac:dyDescent="0.2">
      <c r="C132" s="2"/>
      <c r="D132" s="15" t="s">
        <v>911</v>
      </c>
      <c r="E132" s="19" t="s">
        <v>734</v>
      </c>
      <c r="G132" s="3"/>
    </row>
    <row r="133" spans="3:7" s="1" customFormat="1" outlineLevel="1" x14ac:dyDescent="0.2">
      <c r="C133" s="2"/>
      <c r="D133" s="9" t="s">
        <v>912</v>
      </c>
      <c r="E133" s="11">
        <v>0</v>
      </c>
      <c r="G133" s="3"/>
    </row>
    <row r="134" spans="3:7" s="1" customFormat="1" ht="30.75" outlineLevel="1" thickBot="1" x14ac:dyDescent="0.3">
      <c r="C134" s="2"/>
      <c r="D134" s="12" t="s">
        <v>913</v>
      </c>
      <c r="E134" s="14">
        <v>0</v>
      </c>
      <c r="G134" s="3"/>
    </row>
    <row r="135" spans="3:7" s="1" customFormat="1" ht="15" thickTop="1" x14ac:dyDescent="0.2">
      <c r="C135" s="2"/>
      <c r="D135" s="22"/>
      <c r="E135" s="23"/>
      <c r="G135" s="3"/>
    </row>
    <row r="141" spans="3:7" s="1" customFormat="1" x14ac:dyDescent="0.2">
      <c r="C141" s="2"/>
      <c r="D141" s="2"/>
      <c r="E141" s="8"/>
      <c r="G141" s="3"/>
    </row>
    <row r="142" spans="3:7" s="1" customFormat="1" x14ac:dyDescent="0.2">
      <c r="C142" s="2"/>
      <c r="D142" s="2"/>
      <c r="E142" s="8"/>
      <c r="G142"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Aperçu!A1" display="retour à l’aperçu →" xr:uid="{2D771B2E-F8F8-4D8A-8290-1FE343CC7D58}"/>
  </hyperlinks>
  <pageMargins left="0.7" right="0.7" top="0.78740157499999996" bottom="0.78740157499999996" header="0.3" footer="0.3"/>
  <legacy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44557-EF58-4CBE-851C-3683001FC8F5}">
  <sheetPr codeName="Tabelle98">
    <outlinePr summaryBelow="0"/>
  </sheetPr>
  <dimension ref="A1:EY174"/>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49</v>
      </c>
      <c r="G1" s="111" t="s">
        <v>915</v>
      </c>
    </row>
    <row r="2" spans="3:8" s="1" customFormat="1" ht="29.25" thickTop="1" thickBot="1" x14ac:dyDescent="0.45">
      <c r="C2" s="2"/>
      <c r="D2" s="165" t="s">
        <v>815</v>
      </c>
      <c r="E2" s="166"/>
      <c r="G2" s="3"/>
    </row>
    <row r="3" spans="3:8" s="1" customFormat="1" ht="144" outlineLevel="1" thickTop="1" x14ac:dyDescent="0.25">
      <c r="C3" s="2"/>
      <c r="D3" s="13" t="s">
        <v>816</v>
      </c>
      <c r="E3" s="4" t="s">
        <v>675</v>
      </c>
      <c r="G3" s="3"/>
      <c r="H3" s="5"/>
    </row>
    <row r="4" spans="3:8" s="1" customFormat="1" ht="15" outlineLevel="1" x14ac:dyDescent="0.25">
      <c r="C4" s="2"/>
      <c r="D4" s="10" t="s">
        <v>817</v>
      </c>
      <c r="E4" s="6" t="s">
        <v>1281</v>
      </c>
      <c r="G4" s="3"/>
    </row>
    <row r="5" spans="3:8" s="1" customFormat="1" ht="15" outlineLevel="1" x14ac:dyDescent="0.25">
      <c r="C5" s="2"/>
      <c r="D5" s="10" t="s">
        <v>721</v>
      </c>
      <c r="E5" s="6" t="s">
        <v>50</v>
      </c>
      <c r="G5" s="3"/>
    </row>
    <row r="6" spans="3:8" s="1" customFormat="1" ht="15" outlineLevel="1" x14ac:dyDescent="0.25">
      <c r="C6" s="2"/>
      <c r="D6" s="10" t="s">
        <v>712</v>
      </c>
      <c r="E6" s="6" t="s">
        <v>1486</v>
      </c>
      <c r="G6" s="3"/>
    </row>
    <row r="7" spans="3:8" s="1" customFormat="1" ht="15" outlineLevel="1" x14ac:dyDescent="0.25">
      <c r="C7" s="2"/>
      <c r="D7" s="10" t="s">
        <v>738</v>
      </c>
      <c r="E7" s="6" t="s">
        <v>51</v>
      </c>
      <c r="G7" s="3"/>
    </row>
    <row r="8" spans="3:8" s="1" customFormat="1" ht="15" outlineLevel="1" x14ac:dyDescent="0.25">
      <c r="C8" s="2"/>
      <c r="D8" s="10" t="s">
        <v>737</v>
      </c>
      <c r="E8" s="6" t="s">
        <v>52</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3000</v>
      </c>
      <c r="G11" s="3"/>
    </row>
    <row r="12" spans="3:8" s="1" customFormat="1" ht="28.5" outlineLevel="1" x14ac:dyDescent="0.2">
      <c r="C12" s="2"/>
      <c r="D12" s="15" t="s">
        <v>821</v>
      </c>
      <c r="E12" s="27">
        <v>2600</v>
      </c>
      <c r="G12" s="3"/>
    </row>
    <row r="13" spans="3:8" s="1" customFormat="1" ht="28.5" outlineLevel="1" x14ac:dyDescent="0.2">
      <c r="C13" s="2"/>
      <c r="D13" s="15" t="s">
        <v>822</v>
      </c>
      <c r="E13" s="27">
        <v>300</v>
      </c>
      <c r="G13" s="3"/>
    </row>
    <row r="14" spans="3:8" s="1" customFormat="1" ht="15" outlineLevel="1" thickBot="1" x14ac:dyDescent="0.25">
      <c r="C14" s="2"/>
      <c r="D14" s="16" t="s">
        <v>823</v>
      </c>
      <c r="E14" s="91">
        <v>100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72.75" outlineLevel="1" thickTop="1" x14ac:dyDescent="0.25">
      <c r="C18" s="2"/>
      <c r="D18" s="13" t="s">
        <v>826</v>
      </c>
      <c r="E18" s="4" t="s">
        <v>961</v>
      </c>
      <c r="G18" s="3"/>
    </row>
    <row r="19" spans="3:7" s="1" customFormat="1" ht="15" outlineLevel="1" x14ac:dyDescent="0.25">
      <c r="C19" s="2"/>
      <c r="D19" s="10" t="s">
        <v>827</v>
      </c>
      <c r="E19" s="6" t="s">
        <v>735</v>
      </c>
      <c r="G19" s="3"/>
    </row>
    <row r="20" spans="3:7" s="1" customFormat="1" ht="42.75" outlineLevel="1" x14ac:dyDescent="0.2">
      <c r="C20" s="2"/>
      <c r="D20" s="9" t="s">
        <v>828</v>
      </c>
      <c r="E20" s="11" t="s">
        <v>494</v>
      </c>
      <c r="G20" s="3"/>
    </row>
    <row r="21" spans="3:7" s="1" customFormat="1" ht="45" outlineLevel="1" x14ac:dyDescent="0.25">
      <c r="C21" s="2"/>
      <c r="D21" s="10" t="s">
        <v>829</v>
      </c>
      <c r="E21" s="6" t="s">
        <v>967</v>
      </c>
      <c r="G21" s="3"/>
    </row>
    <row r="22" spans="3:7" s="1" customFormat="1" ht="57.75" outlineLevel="1" thickBot="1" x14ac:dyDescent="0.25">
      <c r="C22" s="2"/>
      <c r="D22" s="44" t="s">
        <v>830</v>
      </c>
      <c r="E22" s="45" t="s">
        <v>514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931</v>
      </c>
      <c r="G26" s="3"/>
    </row>
    <row r="27" spans="3:7" s="1" customFormat="1" ht="45.75" outlineLevel="1" thickBot="1" x14ac:dyDescent="0.3">
      <c r="C27" s="2"/>
      <c r="D27" s="12" t="s">
        <v>833</v>
      </c>
      <c r="E27" s="31">
        <v>1000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54</v>
      </c>
      <c r="G29" s="3"/>
    </row>
    <row r="30" spans="3:7" s="1" customFormat="1" ht="30" outlineLevel="1" x14ac:dyDescent="0.25">
      <c r="C30" s="2"/>
      <c r="D30" s="10" t="s">
        <v>836</v>
      </c>
      <c r="E30" s="6" t="s">
        <v>303</v>
      </c>
      <c r="G30" s="3"/>
    </row>
    <row r="31" spans="3:7" s="1" customFormat="1" ht="60"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100.5" outlineLevel="1" thickBot="1" x14ac:dyDescent="0.25">
      <c r="C34" s="2"/>
      <c r="D34" s="16" t="s">
        <v>840</v>
      </c>
      <c r="E34" s="7" t="s">
        <v>1101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15" outlineLevel="1" x14ac:dyDescent="0.25">
      <c r="C38" s="2"/>
      <c r="D38" s="10" t="s">
        <v>845</v>
      </c>
      <c r="E38" s="6" t="s">
        <v>729</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728</v>
      </c>
      <c r="G44" s="3"/>
    </row>
    <row r="45" spans="3:7" s="1" customFormat="1" ht="15.75" outlineLevel="1" thickBot="1" x14ac:dyDescent="0.3">
      <c r="C45" s="2"/>
      <c r="D45" s="12" t="s">
        <v>852</v>
      </c>
      <c r="E45" s="7" t="s">
        <v>1282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719</v>
      </c>
      <c r="G53" s="3"/>
    </row>
    <row r="54" spans="3:7" s="1" customFormat="1" ht="28.5" outlineLevel="1" x14ac:dyDescent="0.2">
      <c r="C54" s="2"/>
      <c r="D54" s="15" t="s">
        <v>856</v>
      </c>
      <c r="E54" s="27" t="s">
        <v>727</v>
      </c>
      <c r="G54" s="3"/>
    </row>
    <row r="55" spans="3:7" s="1" customFormat="1" ht="28.5" outlineLevel="1" x14ac:dyDescent="0.2">
      <c r="C55" s="2"/>
      <c r="D55" s="15" t="s">
        <v>857</v>
      </c>
      <c r="E55" s="27" t="s">
        <v>727</v>
      </c>
      <c r="G55" s="3"/>
    </row>
    <row r="56" spans="3:7" s="1" customFormat="1" outlineLevel="1" x14ac:dyDescent="0.2">
      <c r="C56" s="2"/>
      <c r="D56" s="15" t="s">
        <v>858</v>
      </c>
      <c r="E56" s="27" t="s">
        <v>727</v>
      </c>
      <c r="G56" s="3"/>
    </row>
    <row r="57" spans="3:7" s="1" customFormat="1" ht="28.5" outlineLevel="1" x14ac:dyDescent="0.2">
      <c r="C57" s="2"/>
      <c r="D57" s="15" t="s">
        <v>859</v>
      </c>
      <c r="E57" s="27" t="s">
        <v>728</v>
      </c>
      <c r="G57" s="3"/>
    </row>
    <row r="58" spans="3:7" s="1" customFormat="1" ht="29.25" outlineLevel="1" thickBot="1" x14ac:dyDescent="0.25">
      <c r="C58" s="2"/>
      <c r="D58" s="16" t="s">
        <v>860</v>
      </c>
      <c r="E58" s="91" t="s">
        <v>1205</v>
      </c>
      <c r="G58" s="3"/>
    </row>
    <row r="59" spans="3:7" s="1" customFormat="1" ht="19.5" thickTop="1" thickBot="1" x14ac:dyDescent="0.25">
      <c r="C59" s="2"/>
      <c r="D59" s="160" t="s">
        <v>861</v>
      </c>
      <c r="E59" s="161"/>
      <c r="G59" s="3"/>
    </row>
    <row r="60" spans="3:7" s="1" customFormat="1" ht="16.5" thickTop="1" thickBot="1" x14ac:dyDescent="0.3">
      <c r="C60" s="2"/>
      <c r="D60" s="46"/>
      <c r="E60" s="47" t="s">
        <v>1231</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728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776</v>
      </c>
      <c r="G73" s="3"/>
    </row>
    <row r="74" spans="3:7" s="1" customFormat="1" ht="15" outlineLevel="1" x14ac:dyDescent="0.25">
      <c r="C74" s="2"/>
      <c r="D74" s="10" t="s">
        <v>868</v>
      </c>
      <c r="E74" s="6" t="s">
        <v>777</v>
      </c>
      <c r="G74" s="3"/>
    </row>
    <row r="75" spans="3:7" s="1" customFormat="1" ht="57.75" outlineLevel="1" x14ac:dyDescent="0.25">
      <c r="C75" s="2"/>
      <c r="D75" s="10" t="s">
        <v>869</v>
      </c>
      <c r="E75" s="6" t="s">
        <v>1112</v>
      </c>
      <c r="G75" s="3"/>
    </row>
    <row r="76" spans="3:7" s="1" customFormat="1" ht="30" outlineLevel="1" x14ac:dyDescent="0.25">
      <c r="C76" s="2"/>
      <c r="D76" s="10" t="s">
        <v>870</v>
      </c>
      <c r="E76" s="6" t="s">
        <v>1163</v>
      </c>
      <c r="G76" s="164"/>
    </row>
    <row r="77" spans="3:7" s="1" customFormat="1" ht="29.25" outlineLevel="1" thickBot="1" x14ac:dyDescent="0.25">
      <c r="C77" s="2"/>
      <c r="D77" s="44" t="s">
        <v>871</v>
      </c>
      <c r="E77" s="45" t="s">
        <v>425</v>
      </c>
      <c r="G77" s="164"/>
    </row>
    <row r="78" spans="3:7" s="1" customFormat="1" ht="19.5" thickTop="1" thickBot="1" x14ac:dyDescent="0.25">
      <c r="C78" s="2"/>
      <c r="D78" s="160" t="s">
        <v>872</v>
      </c>
      <c r="E78" s="161"/>
      <c r="G78" s="3"/>
    </row>
    <row r="79" spans="3:7" s="1" customFormat="1" ht="44.25" outlineLevel="1" thickTop="1" x14ac:dyDescent="0.25">
      <c r="C79" s="2"/>
      <c r="D79" s="13" t="s">
        <v>873</v>
      </c>
      <c r="E79" s="4" t="s">
        <v>936</v>
      </c>
      <c r="G79" s="3"/>
    </row>
    <row r="80" spans="3:7" s="1" customFormat="1" ht="42.75" outlineLevel="1" x14ac:dyDescent="0.2">
      <c r="C80" s="2"/>
      <c r="D80" s="15" t="s">
        <v>874</v>
      </c>
      <c r="E80" s="27" t="s">
        <v>439</v>
      </c>
      <c r="G80" s="3"/>
    </row>
    <row r="81" spans="3:7" s="1" customFormat="1" ht="30.75" outlineLevel="1" thickBot="1" x14ac:dyDescent="0.3">
      <c r="C81" s="2"/>
      <c r="D81" s="12" t="s">
        <v>875</v>
      </c>
      <c r="E81" s="56" t="s">
        <v>460</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718</v>
      </c>
      <c r="G85" s="3"/>
    </row>
    <row r="86" spans="3:7" s="1" customFormat="1" ht="30" outlineLevel="1" x14ac:dyDescent="0.25">
      <c r="C86" s="2"/>
      <c r="D86" s="10" t="s">
        <v>760</v>
      </c>
      <c r="E86" s="6" t="s">
        <v>719</v>
      </c>
      <c r="G86" s="3"/>
    </row>
    <row r="87" spans="3:7" s="1" customFormat="1" ht="45.75" outlineLevel="1" thickBot="1" x14ac:dyDescent="0.3">
      <c r="C87" s="2"/>
      <c r="D87" s="12" t="s">
        <v>877</v>
      </c>
      <c r="E87" s="7" t="s">
        <v>728</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782</v>
      </c>
      <c r="G90" s="3"/>
    </row>
    <row r="91" spans="3:7" s="1" customFormat="1" ht="43.5" outlineLevel="1" x14ac:dyDescent="0.25">
      <c r="C91" s="2"/>
      <c r="D91" s="10" t="s">
        <v>881</v>
      </c>
      <c r="E91" s="6" t="s">
        <v>716</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718</v>
      </c>
      <c r="G95" s="3"/>
    </row>
    <row r="96" spans="3:7" s="1" customFormat="1" ht="15" outlineLevel="1" x14ac:dyDescent="0.25">
      <c r="C96" s="2"/>
      <c r="D96" s="10" t="s">
        <v>884</v>
      </c>
      <c r="E96" s="6" t="s">
        <v>719</v>
      </c>
      <c r="G96" s="3"/>
    </row>
    <row r="97" spans="3:7" s="1" customFormat="1" ht="30" outlineLevel="1" thickBot="1" x14ac:dyDescent="0.3">
      <c r="C97" s="2"/>
      <c r="D97" s="12" t="s">
        <v>885</v>
      </c>
      <c r="E97" s="7" t="s">
        <v>1283</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719</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719</v>
      </c>
      <c r="G103" s="3"/>
    </row>
    <row r="104" spans="3:7" s="1" customFormat="1" ht="30.75" outlineLevel="1" thickBot="1" x14ac:dyDescent="0.3">
      <c r="C104" s="2"/>
      <c r="D104" s="12" t="s">
        <v>757</v>
      </c>
      <c r="E104" s="7" t="s">
        <v>719</v>
      </c>
      <c r="G104" s="3"/>
    </row>
    <row r="105" spans="3:7" s="1" customFormat="1" ht="19.5" thickTop="1" thickBot="1" x14ac:dyDescent="0.25">
      <c r="C105" s="2"/>
      <c r="D105" s="160" t="s">
        <v>861</v>
      </c>
      <c r="E105" s="161"/>
      <c r="G105" s="3"/>
    </row>
    <row r="106" spans="3:7" s="1" customFormat="1" ht="16.5" thickTop="1" thickBot="1" x14ac:dyDescent="0.3">
      <c r="C106" s="2"/>
      <c r="D106" s="46"/>
      <c r="E106" s="47" t="s">
        <v>1231</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718</v>
      </c>
      <c r="G110" s="3"/>
    </row>
    <row r="111" spans="3:7" s="1" customFormat="1" ht="75.75" outlineLevel="1" thickBot="1" x14ac:dyDescent="0.3">
      <c r="C111" s="2"/>
      <c r="D111" s="12" t="s">
        <v>892</v>
      </c>
      <c r="E111" s="7" t="s">
        <v>720</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719</v>
      </c>
      <c r="G113" s="3"/>
    </row>
    <row r="114" spans="3:7" s="1" customFormat="1" ht="60.75" outlineLevel="1" thickBot="1" x14ac:dyDescent="0.3">
      <c r="C114" s="2"/>
      <c r="D114" s="12" t="s">
        <v>895</v>
      </c>
      <c r="E114" s="7" t="s">
        <v>719</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30" outlineLevel="1" thickTop="1" x14ac:dyDescent="0.25">
      <c r="C118" s="2"/>
      <c r="D118" s="13" t="s">
        <v>898</v>
      </c>
      <c r="E118" s="4" t="s">
        <v>1130</v>
      </c>
      <c r="G118" s="3"/>
    </row>
    <row r="119" spans="3:7" s="1" customFormat="1" ht="58.5" outlineLevel="1" thickBot="1" x14ac:dyDescent="0.3">
      <c r="C119" s="2"/>
      <c r="D119" s="12" t="s">
        <v>899</v>
      </c>
      <c r="E119" s="7" t="s">
        <v>978</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1178</v>
      </c>
      <c r="G121" s="3"/>
    </row>
    <row r="122" spans="3:7" s="1" customFormat="1" ht="42.75" outlineLevel="1" x14ac:dyDescent="0.2">
      <c r="C122" s="2"/>
      <c r="D122" s="15" t="s">
        <v>902</v>
      </c>
      <c r="E122" s="6" t="s">
        <v>1179</v>
      </c>
      <c r="G122" s="3"/>
    </row>
    <row r="123" spans="3:7" s="1" customFormat="1" ht="42.75" outlineLevel="1" x14ac:dyDescent="0.2">
      <c r="C123" s="2"/>
      <c r="D123" s="15" t="s">
        <v>903</v>
      </c>
      <c r="E123" s="6" t="s">
        <v>1179</v>
      </c>
      <c r="G123" s="3"/>
    </row>
    <row r="124" spans="3:7" s="1" customFormat="1" ht="43.5" outlineLevel="1" thickBot="1" x14ac:dyDescent="0.25">
      <c r="C124" s="2"/>
      <c r="D124" s="16" t="s">
        <v>904</v>
      </c>
      <c r="E124" s="7" t="s">
        <v>1167</v>
      </c>
      <c r="G124" s="3"/>
    </row>
    <row r="125" spans="3:7" s="1" customFormat="1" ht="15.75" thickTop="1" thickBot="1" x14ac:dyDescent="0.25">
      <c r="C125" s="2"/>
      <c r="D125" s="160" t="s">
        <v>1450</v>
      </c>
      <c r="E125" s="161" t="s">
        <v>56</v>
      </c>
      <c r="G125" s="3"/>
    </row>
    <row r="126" spans="3:7" s="1" customFormat="1" ht="15.75" outlineLevel="1" thickTop="1" x14ac:dyDescent="0.25">
      <c r="C126" s="2"/>
      <c r="D126" s="13" t="s">
        <v>905</v>
      </c>
      <c r="E126" s="4" t="s">
        <v>755</v>
      </c>
      <c r="G126" s="3"/>
    </row>
    <row r="127" spans="3:7" s="1" customFormat="1" ht="200.25" outlineLevel="1" x14ac:dyDescent="0.25">
      <c r="C127" s="2"/>
      <c r="D127" s="10" t="s">
        <v>906</v>
      </c>
      <c r="E127" s="6" t="s">
        <v>1006</v>
      </c>
      <c r="G127" s="3"/>
    </row>
    <row r="128" spans="3:7" s="1" customFormat="1" ht="86.25" outlineLevel="1" x14ac:dyDescent="0.25">
      <c r="C128" s="2"/>
      <c r="D128" s="10" t="s">
        <v>907</v>
      </c>
      <c r="E128" s="6" t="s">
        <v>1025</v>
      </c>
      <c r="G128" s="3"/>
    </row>
    <row r="129" spans="3:7" s="1" customFormat="1" ht="30" outlineLevel="1" x14ac:dyDescent="0.25">
      <c r="C129" s="2"/>
      <c r="D129" s="10" t="s">
        <v>1474</v>
      </c>
      <c r="E129" s="19" t="s">
        <v>1284</v>
      </c>
      <c r="G129" s="3"/>
    </row>
    <row r="130" spans="3:7" s="1" customFormat="1" ht="28.5" outlineLevel="1" x14ac:dyDescent="0.2">
      <c r="C130" s="2"/>
      <c r="D130" s="9" t="s">
        <v>828</v>
      </c>
      <c r="E130" s="11" t="s">
        <v>565</v>
      </c>
      <c r="G130" s="3"/>
    </row>
    <row r="131" spans="3:7" s="1" customFormat="1" ht="30" outlineLevel="1" x14ac:dyDescent="0.25">
      <c r="C131" s="2"/>
      <c r="D131" s="10" t="s">
        <v>772</v>
      </c>
      <c r="E131" s="19" t="s">
        <v>1265</v>
      </c>
      <c r="G131" s="3"/>
    </row>
    <row r="132" spans="3:7" s="1" customFormat="1" ht="28.5" outlineLevel="1" x14ac:dyDescent="0.2">
      <c r="C132" s="2"/>
      <c r="D132" s="9" t="s">
        <v>828</v>
      </c>
      <c r="E132" s="11" t="s">
        <v>1390</v>
      </c>
      <c r="G132" s="3"/>
    </row>
    <row r="133" spans="3:7" s="1" customFormat="1" ht="15" outlineLevel="1" x14ac:dyDescent="0.25">
      <c r="C133" s="2"/>
      <c r="D133" s="97" t="s">
        <v>908</v>
      </c>
      <c r="E133" s="6"/>
      <c r="G133" s="3"/>
    </row>
    <row r="134" spans="3:7" s="1" customFormat="1" outlineLevel="1" x14ac:dyDescent="0.2">
      <c r="C134" s="2"/>
      <c r="D134" s="15" t="s">
        <v>909</v>
      </c>
      <c r="E134" s="19" t="s">
        <v>1285</v>
      </c>
      <c r="G134" s="3"/>
    </row>
    <row r="135" spans="3:7" s="1" customFormat="1" outlineLevel="1" x14ac:dyDescent="0.2">
      <c r="C135" s="2"/>
      <c r="D135" s="15" t="s">
        <v>910</v>
      </c>
      <c r="E135" s="19" t="s">
        <v>1171</v>
      </c>
      <c r="G135" s="3"/>
    </row>
    <row r="136" spans="3:7" s="1" customFormat="1" outlineLevel="1" x14ac:dyDescent="0.2">
      <c r="C136" s="2"/>
      <c r="D136" s="15" t="s">
        <v>911</v>
      </c>
      <c r="E136" s="19" t="s">
        <v>1172</v>
      </c>
      <c r="G136" s="3"/>
    </row>
    <row r="137" spans="3:7" s="1" customFormat="1" outlineLevel="1" x14ac:dyDescent="0.2">
      <c r="C137" s="2"/>
      <c r="D137" s="9" t="s">
        <v>912</v>
      </c>
      <c r="E137" s="11" t="s">
        <v>601</v>
      </c>
      <c r="G137" s="3"/>
    </row>
    <row r="138" spans="3:7" s="1" customFormat="1" ht="30.75" outlineLevel="1" thickBot="1" x14ac:dyDescent="0.3">
      <c r="C138" s="2"/>
      <c r="D138" s="12" t="s">
        <v>913</v>
      </c>
      <c r="E138" s="14" t="s">
        <v>1391</v>
      </c>
      <c r="G138" s="3"/>
    </row>
    <row r="139" spans="3:7" s="1" customFormat="1" ht="15.75" thickTop="1" thickBot="1" x14ac:dyDescent="0.25">
      <c r="C139" s="2"/>
      <c r="D139" s="160" t="s">
        <v>1451</v>
      </c>
      <c r="E139" s="161" t="s">
        <v>57</v>
      </c>
      <c r="G139" s="3"/>
    </row>
    <row r="140" spans="3:7" s="1" customFormat="1" ht="30" outlineLevel="1" thickTop="1" x14ac:dyDescent="0.25">
      <c r="C140" s="2"/>
      <c r="D140" s="13" t="s">
        <v>905</v>
      </c>
      <c r="E140" s="4" t="s">
        <v>752</v>
      </c>
      <c r="G140" s="3"/>
    </row>
    <row r="141" spans="3:7" s="1" customFormat="1" ht="186" outlineLevel="1" x14ac:dyDescent="0.25">
      <c r="C141" s="2"/>
      <c r="D141" s="10" t="s">
        <v>906</v>
      </c>
      <c r="E141" s="6" t="s">
        <v>1078</v>
      </c>
      <c r="G141" s="3"/>
    </row>
    <row r="142" spans="3:7" s="1" customFormat="1" ht="86.25" outlineLevel="1" x14ac:dyDescent="0.25">
      <c r="C142" s="2"/>
      <c r="D142" s="10" t="s">
        <v>907</v>
      </c>
      <c r="E142" s="6" t="s">
        <v>1025</v>
      </c>
      <c r="G142" s="3"/>
    </row>
    <row r="143" spans="3:7" s="1" customFormat="1" ht="30" outlineLevel="1" x14ac:dyDescent="0.25">
      <c r="C143" s="2"/>
      <c r="D143" s="10" t="s">
        <v>1474</v>
      </c>
      <c r="E143" s="19" t="s">
        <v>1286</v>
      </c>
      <c r="G143" s="3"/>
    </row>
    <row r="144" spans="3:7" s="1" customFormat="1" ht="28.5" outlineLevel="1" x14ac:dyDescent="0.2">
      <c r="C144" s="2"/>
      <c r="D144" s="9" t="s">
        <v>828</v>
      </c>
      <c r="E144" s="11" t="s">
        <v>1392</v>
      </c>
      <c r="G144" s="3"/>
    </row>
    <row r="145" spans="3:7" s="1" customFormat="1" ht="30" outlineLevel="1" x14ac:dyDescent="0.25">
      <c r="C145" s="2"/>
      <c r="D145" s="10" t="s">
        <v>772</v>
      </c>
      <c r="E145" s="19" t="s">
        <v>1287</v>
      </c>
      <c r="G145" s="3"/>
    </row>
    <row r="146" spans="3:7" s="1" customFormat="1" ht="42.75" outlineLevel="1" x14ac:dyDescent="0.2">
      <c r="C146" s="2"/>
      <c r="D146" s="9" t="s">
        <v>828</v>
      </c>
      <c r="E146" s="11" t="s">
        <v>630</v>
      </c>
      <c r="G146" s="3"/>
    </row>
    <row r="147" spans="3:7" s="1" customFormat="1" ht="15" outlineLevel="1" x14ac:dyDescent="0.25">
      <c r="C147" s="2"/>
      <c r="D147" s="97" t="s">
        <v>908</v>
      </c>
      <c r="E147" s="6"/>
      <c r="G147" s="3"/>
    </row>
    <row r="148" spans="3:7" s="1" customFormat="1" outlineLevel="1" x14ac:dyDescent="0.2">
      <c r="C148" s="2"/>
      <c r="D148" s="15" t="s">
        <v>909</v>
      </c>
      <c r="E148" s="19" t="s">
        <v>1170</v>
      </c>
      <c r="G148" s="3"/>
    </row>
    <row r="149" spans="3:7" s="1" customFormat="1" outlineLevel="1" x14ac:dyDescent="0.2">
      <c r="C149" s="2"/>
      <c r="D149" s="15" t="s">
        <v>910</v>
      </c>
      <c r="E149" s="19" t="s">
        <v>1171</v>
      </c>
      <c r="G149" s="3"/>
    </row>
    <row r="150" spans="3:7" s="1" customFormat="1" outlineLevel="1" x14ac:dyDescent="0.2">
      <c r="C150" s="2"/>
      <c r="D150" s="15" t="s">
        <v>911</v>
      </c>
      <c r="E150" s="19" t="s">
        <v>1172</v>
      </c>
      <c r="G150" s="3"/>
    </row>
    <row r="151" spans="3:7" s="1" customFormat="1" outlineLevel="1" x14ac:dyDescent="0.2">
      <c r="C151" s="2"/>
      <c r="D151" s="9" t="s">
        <v>912</v>
      </c>
      <c r="E151" s="11" t="s">
        <v>601</v>
      </c>
      <c r="G151" s="3"/>
    </row>
    <row r="152" spans="3:7" s="1" customFormat="1" ht="30.75" outlineLevel="1" thickBot="1" x14ac:dyDescent="0.3">
      <c r="C152" s="2"/>
      <c r="D152" s="12" t="s">
        <v>913</v>
      </c>
      <c r="E152" s="14" t="s">
        <v>640</v>
      </c>
      <c r="G152" s="3"/>
    </row>
    <row r="153" spans="3:7" s="1" customFormat="1" ht="15.75" thickTop="1" thickBot="1" x14ac:dyDescent="0.25">
      <c r="C153" s="2"/>
      <c r="D153" s="160" t="s">
        <v>1452</v>
      </c>
      <c r="E153" s="161" t="s">
        <v>58</v>
      </c>
      <c r="G153" s="3"/>
    </row>
    <row r="154" spans="3:7" s="1" customFormat="1" ht="30" outlineLevel="1" thickTop="1" x14ac:dyDescent="0.25">
      <c r="C154" s="2"/>
      <c r="D154" s="13" t="s">
        <v>905</v>
      </c>
      <c r="E154" s="4" t="s">
        <v>752</v>
      </c>
      <c r="G154" s="3"/>
    </row>
    <row r="155" spans="3:7" s="1" customFormat="1" ht="129" outlineLevel="1" x14ac:dyDescent="0.25">
      <c r="C155" s="2"/>
      <c r="D155" s="10" t="s">
        <v>906</v>
      </c>
      <c r="E155" s="6" t="s">
        <v>1097</v>
      </c>
      <c r="G155" s="3"/>
    </row>
    <row r="156" spans="3:7" s="1" customFormat="1" ht="72" outlineLevel="1" x14ac:dyDescent="0.25">
      <c r="C156" s="2"/>
      <c r="D156" s="10" t="s">
        <v>907</v>
      </c>
      <c r="E156" s="6" t="s">
        <v>1098</v>
      </c>
      <c r="G156" s="3"/>
    </row>
    <row r="157" spans="3:7" s="1" customFormat="1" ht="30" outlineLevel="1" x14ac:dyDescent="0.25">
      <c r="C157" s="2"/>
      <c r="D157" s="10" t="s">
        <v>1474</v>
      </c>
      <c r="E157" s="19" t="s">
        <v>1286</v>
      </c>
      <c r="G157" s="3"/>
    </row>
    <row r="158" spans="3:7" s="1" customFormat="1" ht="28.5" outlineLevel="1" x14ac:dyDescent="0.2">
      <c r="C158" s="2"/>
      <c r="D158" s="9" t="s">
        <v>828</v>
      </c>
      <c r="E158" s="11" t="s">
        <v>1392</v>
      </c>
      <c r="G158" s="3"/>
    </row>
    <row r="159" spans="3:7" s="1" customFormat="1" ht="30" outlineLevel="1" x14ac:dyDescent="0.25">
      <c r="C159" s="2"/>
      <c r="D159" s="10" t="s">
        <v>772</v>
      </c>
      <c r="E159" s="19" t="s">
        <v>1287</v>
      </c>
      <c r="G159" s="3"/>
    </row>
    <row r="160" spans="3:7" s="1" customFormat="1" ht="28.5" outlineLevel="1" x14ac:dyDescent="0.2">
      <c r="C160" s="2"/>
      <c r="D160" s="9" t="s">
        <v>828</v>
      </c>
      <c r="E160" s="11" t="s">
        <v>644</v>
      </c>
      <c r="G160" s="3"/>
    </row>
    <row r="161" spans="3:7" s="1" customFormat="1" ht="15" outlineLevel="1" x14ac:dyDescent="0.25">
      <c r="C161" s="2"/>
      <c r="D161" s="97" t="s">
        <v>908</v>
      </c>
      <c r="E161" s="6"/>
      <c r="G161" s="3"/>
    </row>
    <row r="162" spans="3:7" s="1" customFormat="1" outlineLevel="1" x14ac:dyDescent="0.2">
      <c r="C162" s="2"/>
      <c r="D162" s="15" t="s">
        <v>909</v>
      </c>
      <c r="E162" s="19" t="s">
        <v>1170</v>
      </c>
      <c r="G162" s="3"/>
    </row>
    <row r="163" spans="3:7" s="1" customFormat="1" outlineLevel="1" x14ac:dyDescent="0.2">
      <c r="C163" s="2"/>
      <c r="D163" s="15" t="s">
        <v>910</v>
      </c>
      <c r="E163" s="19" t="s">
        <v>1171</v>
      </c>
      <c r="G163" s="3"/>
    </row>
    <row r="164" spans="3:7" s="1" customFormat="1" outlineLevel="1" x14ac:dyDescent="0.2">
      <c r="C164" s="2"/>
      <c r="D164" s="15" t="s">
        <v>911</v>
      </c>
      <c r="E164" s="19" t="s">
        <v>1172</v>
      </c>
      <c r="G164" s="3"/>
    </row>
    <row r="165" spans="3:7" s="1" customFormat="1" outlineLevel="1" x14ac:dyDescent="0.2">
      <c r="C165" s="2"/>
      <c r="D165" s="9" t="s">
        <v>912</v>
      </c>
      <c r="E165" s="11" t="s">
        <v>601</v>
      </c>
      <c r="G165" s="3"/>
    </row>
    <row r="166" spans="3:7" s="1" customFormat="1" ht="44.25" outlineLevel="1" thickBot="1" x14ac:dyDescent="0.3">
      <c r="C166" s="2"/>
      <c r="D166" s="12" t="s">
        <v>913</v>
      </c>
      <c r="E166" s="14" t="s">
        <v>647</v>
      </c>
      <c r="G166" s="3"/>
    </row>
    <row r="167" spans="3:7" s="1" customFormat="1" ht="15" thickTop="1" x14ac:dyDescent="0.2">
      <c r="C167" s="2"/>
      <c r="D167" s="22"/>
      <c r="E167" s="23"/>
      <c r="G167" s="3"/>
    </row>
    <row r="173" spans="3:7" s="1" customFormat="1" x14ac:dyDescent="0.2">
      <c r="C173" s="2"/>
      <c r="D173" s="2"/>
      <c r="E173" s="8"/>
      <c r="G173" s="3"/>
    </row>
    <row r="174" spans="3:7" s="1" customFormat="1" x14ac:dyDescent="0.2">
      <c r="C174" s="2"/>
      <c r="D174" s="2"/>
      <c r="E174" s="8"/>
      <c r="G174" s="3"/>
    </row>
  </sheetData>
  <mergeCells count="34">
    <mergeCell ref="D120:E120"/>
    <mergeCell ref="D125:E125"/>
    <mergeCell ref="D139:E139"/>
    <mergeCell ref="D153:E153"/>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26FD0908-01FF-4A68-B051-3BEF55AB77DE}"/>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91686-92D2-47E0-92D9-BBB916937904}">
  <sheetPr codeName="Tabelle99">
    <outlinePr summaryBelow="0"/>
  </sheetPr>
  <dimension ref="A1:EY139"/>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25</v>
      </c>
      <c r="G1" s="111" t="s">
        <v>915</v>
      </c>
    </row>
    <row r="2" spans="3:8" s="1" customFormat="1" ht="29.25" thickTop="1" thickBot="1" x14ac:dyDescent="0.45">
      <c r="C2" s="2"/>
      <c r="D2" s="165" t="s">
        <v>815</v>
      </c>
      <c r="E2" s="166"/>
      <c r="G2" s="3"/>
    </row>
    <row r="3" spans="3:8" s="1" customFormat="1" ht="172.5" outlineLevel="1" thickTop="1" x14ac:dyDescent="0.25">
      <c r="C3" s="2"/>
      <c r="D3" s="13" t="s">
        <v>816</v>
      </c>
      <c r="E3" s="4" t="s">
        <v>1635</v>
      </c>
      <c r="G3" s="3"/>
      <c r="H3" s="5"/>
    </row>
    <row r="4" spans="3:8" s="1" customFormat="1" ht="15" outlineLevel="1" x14ac:dyDescent="0.25">
      <c r="C4" s="2"/>
      <c r="D4" s="10" t="s">
        <v>817</v>
      </c>
      <c r="E4" s="6" t="s">
        <v>1288</v>
      </c>
      <c r="G4" s="3"/>
    </row>
    <row r="5" spans="3:8" s="1" customFormat="1" ht="15" outlineLevel="1" x14ac:dyDescent="0.25">
      <c r="C5" s="2"/>
      <c r="D5" s="10" t="s">
        <v>721</v>
      </c>
      <c r="E5" s="6" t="s">
        <v>26</v>
      </c>
      <c r="G5" s="3"/>
    </row>
    <row r="6" spans="3:8" s="1" customFormat="1" ht="15" outlineLevel="1" x14ac:dyDescent="0.25">
      <c r="C6" s="2"/>
      <c r="D6" s="10" t="s">
        <v>712</v>
      </c>
      <c r="E6" s="6" t="s">
        <v>27</v>
      </c>
      <c r="G6" s="3"/>
    </row>
    <row r="7" spans="3:8" s="1" customFormat="1" ht="15" outlineLevel="1" x14ac:dyDescent="0.25">
      <c r="C7" s="2"/>
      <c r="D7" s="10" t="s">
        <v>738</v>
      </c>
      <c r="E7" s="6" t="s">
        <v>28</v>
      </c>
      <c r="G7" s="3"/>
    </row>
    <row r="8" spans="3:8" s="1" customFormat="1" ht="15" outlineLevel="1" x14ac:dyDescent="0.25">
      <c r="C8" s="2"/>
      <c r="D8" s="10" t="s">
        <v>737</v>
      </c>
      <c r="E8" s="6" t="s">
        <v>354</v>
      </c>
      <c r="G8" s="3"/>
    </row>
    <row r="9" spans="3:8" s="1" customFormat="1" ht="30" outlineLevel="1" x14ac:dyDescent="0.25">
      <c r="C9" s="2"/>
      <c r="D9" s="10" t="s">
        <v>818</v>
      </c>
      <c r="E9" s="6" t="s">
        <v>692</v>
      </c>
      <c r="G9" s="3"/>
    </row>
    <row r="10" spans="3:8" s="1" customFormat="1" outlineLevel="1" x14ac:dyDescent="0.2">
      <c r="C10" s="2"/>
      <c r="D10" s="72" t="s">
        <v>819</v>
      </c>
      <c r="E10" s="55" t="s">
        <v>254</v>
      </c>
      <c r="G10" s="3"/>
    </row>
    <row r="11" spans="3:8" s="1" customFormat="1" ht="60" outlineLevel="1" x14ac:dyDescent="0.25">
      <c r="C11" s="2"/>
      <c r="D11" s="10" t="s">
        <v>820</v>
      </c>
      <c r="E11" s="6">
        <v>80</v>
      </c>
      <c r="G11" s="3"/>
    </row>
    <row r="12" spans="3:8" s="1" customFormat="1" ht="28.5" outlineLevel="1" x14ac:dyDescent="0.2">
      <c r="C12" s="2"/>
      <c r="D12" s="15" t="s">
        <v>821</v>
      </c>
      <c r="E12" s="27">
        <v>80</v>
      </c>
      <c r="G12" s="3"/>
    </row>
    <row r="13" spans="3:8" s="1" customFormat="1" ht="28.5" outlineLevel="1" x14ac:dyDescent="0.2">
      <c r="C13" s="2"/>
      <c r="D13" s="15" t="s">
        <v>822</v>
      </c>
      <c r="E13" s="27">
        <v>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954</v>
      </c>
      <c r="G18" s="3"/>
    </row>
    <row r="19" spans="3:7" s="1" customFormat="1" ht="15" outlineLevel="1" x14ac:dyDescent="0.25">
      <c r="C19" s="2"/>
      <c r="D19" s="10" t="s">
        <v>827</v>
      </c>
      <c r="E19" s="6" t="s">
        <v>735</v>
      </c>
      <c r="G19" s="3"/>
    </row>
    <row r="20" spans="3:7" s="1" customFormat="1" outlineLevel="1" x14ac:dyDescent="0.2">
      <c r="C20" s="2"/>
      <c r="D20" s="9" t="s">
        <v>828</v>
      </c>
      <c r="E20" s="11" t="s">
        <v>254</v>
      </c>
      <c r="G20" s="3"/>
    </row>
    <row r="21" spans="3:7" s="1" customFormat="1" ht="45" outlineLevel="1" x14ac:dyDescent="0.25">
      <c r="C21" s="2"/>
      <c r="D21" s="10" t="s">
        <v>829</v>
      </c>
      <c r="E21" s="6" t="s">
        <v>967</v>
      </c>
      <c r="G21" s="3"/>
    </row>
    <row r="22" spans="3:7" s="1" customFormat="1" ht="29.25" outlineLevel="1" thickBot="1" x14ac:dyDescent="0.25">
      <c r="C22" s="2"/>
      <c r="D22" s="44" t="s">
        <v>830</v>
      </c>
      <c r="E22" s="45" t="s">
        <v>510</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932</v>
      </c>
      <c r="G26" s="3"/>
    </row>
    <row r="27" spans="3:7" s="1" customFormat="1" ht="45.75" outlineLevel="1" thickBot="1" x14ac:dyDescent="0.3">
      <c r="C27" s="2"/>
      <c r="D27" s="12" t="s">
        <v>833</v>
      </c>
      <c r="E27" s="31">
        <v>1000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1636</v>
      </c>
      <c r="G29" s="3"/>
    </row>
    <row r="30" spans="3:7" s="1" customFormat="1" ht="30" outlineLevel="1" x14ac:dyDescent="0.25">
      <c r="C30" s="2"/>
      <c r="D30" s="10" t="s">
        <v>836</v>
      </c>
      <c r="E30" s="6" t="s">
        <v>299</v>
      </c>
      <c r="G30" s="3"/>
    </row>
    <row r="31" spans="3:7" s="1" customFormat="1" ht="60" outlineLevel="1" x14ac:dyDescent="0.25">
      <c r="C31" s="2"/>
      <c r="D31" s="10" t="s">
        <v>837</v>
      </c>
      <c r="E31" s="6" t="s">
        <v>742</v>
      </c>
      <c r="G31" s="3"/>
    </row>
    <row r="32" spans="3:7" s="1" customFormat="1" ht="30" outlineLevel="1" x14ac:dyDescent="0.25">
      <c r="C32" s="2"/>
      <c r="D32" s="10" t="s">
        <v>838</v>
      </c>
      <c r="E32" s="6" t="s">
        <v>745</v>
      </c>
      <c r="G32" s="3"/>
    </row>
    <row r="33" spans="3:7" s="1" customFormat="1" ht="30" outlineLevel="1" x14ac:dyDescent="0.25">
      <c r="C33" s="2"/>
      <c r="D33" s="10" t="s">
        <v>839</v>
      </c>
      <c r="E33" s="6" t="s">
        <v>1343</v>
      </c>
      <c r="G33" s="3"/>
    </row>
    <row r="34" spans="3:7" s="1" customFormat="1" ht="29.25" outlineLevel="1" thickBot="1" x14ac:dyDescent="0.25">
      <c r="C34" s="2"/>
      <c r="D34" s="16" t="s">
        <v>840</v>
      </c>
      <c r="E34" s="7" t="s">
        <v>301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727</v>
      </c>
      <c r="G37" s="3"/>
    </row>
    <row r="38" spans="3:7" s="1" customFormat="1" ht="15" outlineLevel="1" x14ac:dyDescent="0.25">
      <c r="C38" s="2"/>
      <c r="D38" s="10" t="s">
        <v>845</v>
      </c>
      <c r="E38" s="6" t="s">
        <v>730</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718</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720</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720</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728</v>
      </c>
      <c r="G54" s="3"/>
    </row>
    <row r="55" spans="3:7" s="1" customFormat="1" ht="28.5" outlineLevel="1" x14ac:dyDescent="0.2">
      <c r="C55" s="2"/>
      <c r="D55" s="15" t="s">
        <v>857</v>
      </c>
      <c r="E55" s="27" t="s">
        <v>718</v>
      </c>
      <c r="G55" s="3"/>
    </row>
    <row r="56" spans="3:7" s="1" customFormat="1" outlineLevel="1" x14ac:dyDescent="0.2">
      <c r="C56" s="2"/>
      <c r="D56" s="15" t="s">
        <v>858</v>
      </c>
      <c r="E56" s="27" t="s">
        <v>720</v>
      </c>
      <c r="G56" s="3"/>
    </row>
    <row r="57" spans="3:7" s="1" customFormat="1" ht="28.5" outlineLevel="1" x14ac:dyDescent="0.2">
      <c r="C57" s="2"/>
      <c r="D57" s="15" t="s">
        <v>859</v>
      </c>
      <c r="E57" s="27" t="s">
        <v>718</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720</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720</v>
      </c>
      <c r="G67" s="3"/>
    </row>
    <row r="68" spans="3:7" s="1" customFormat="1" ht="15" outlineLevel="1" x14ac:dyDescent="0.25">
      <c r="C68" s="2"/>
      <c r="D68" s="10" t="s">
        <v>762</v>
      </c>
      <c r="E68" s="6" t="s">
        <v>720</v>
      </c>
      <c r="G68" s="3"/>
    </row>
    <row r="69" spans="3:7" s="1" customFormat="1" ht="15.75" outlineLevel="1" thickBot="1" x14ac:dyDescent="0.3">
      <c r="C69" s="2"/>
      <c r="D69" s="12" t="s">
        <v>763</v>
      </c>
      <c r="E69" s="7" t="s">
        <v>720</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1051</v>
      </c>
      <c r="G73" s="3"/>
    </row>
    <row r="74" spans="3:7" s="1" customFormat="1" ht="29.25" outlineLevel="1" x14ac:dyDescent="0.25">
      <c r="C74" s="2"/>
      <c r="D74" s="10" t="s">
        <v>868</v>
      </c>
      <c r="E74" s="6" t="s">
        <v>1064</v>
      </c>
      <c r="G74" s="3"/>
    </row>
    <row r="75" spans="3:7" s="1" customFormat="1" ht="57.75" outlineLevel="1" x14ac:dyDescent="0.25">
      <c r="C75" s="2"/>
      <c r="D75" s="10" t="s">
        <v>869</v>
      </c>
      <c r="E75" s="6" t="s">
        <v>1112</v>
      </c>
      <c r="G75" s="3"/>
    </row>
    <row r="76" spans="3:7" s="1" customFormat="1" ht="30" outlineLevel="1" x14ac:dyDescent="0.25">
      <c r="C76" s="2"/>
      <c r="D76" s="10" t="s">
        <v>870</v>
      </c>
      <c r="E76" s="6" t="s">
        <v>1195</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939</v>
      </c>
      <c r="G79" s="3"/>
    </row>
    <row r="80" spans="3:7" s="1" customFormat="1" outlineLevel="1" x14ac:dyDescent="0.2">
      <c r="C80" s="2"/>
      <c r="D80" s="15" t="s">
        <v>874</v>
      </c>
      <c r="E80" s="27" t="s">
        <v>254</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720</v>
      </c>
      <c r="G83" s="3"/>
    </row>
    <row r="84" spans="3:7" s="1" customFormat="1" ht="30" outlineLevel="1" x14ac:dyDescent="0.25">
      <c r="C84" s="2"/>
      <c r="D84" s="10" t="s">
        <v>758</v>
      </c>
      <c r="E84" s="6" t="s">
        <v>720</v>
      </c>
      <c r="G84" s="3"/>
    </row>
    <row r="85" spans="3:7" s="1" customFormat="1" ht="60" outlineLevel="1" x14ac:dyDescent="0.25">
      <c r="C85" s="2"/>
      <c r="D85" s="10" t="s">
        <v>765</v>
      </c>
      <c r="E85" s="6" t="s">
        <v>728</v>
      </c>
      <c r="G85" s="3"/>
    </row>
    <row r="86" spans="3:7" s="1" customFormat="1" ht="30" outlineLevel="1" x14ac:dyDescent="0.25">
      <c r="C86" s="2"/>
      <c r="D86" s="10" t="s">
        <v>760</v>
      </c>
      <c r="E86" s="6" t="s">
        <v>720</v>
      </c>
      <c r="G86" s="3"/>
    </row>
    <row r="87" spans="3:7" s="1" customFormat="1" ht="45.75" outlineLevel="1" thickBot="1" x14ac:dyDescent="0.3">
      <c r="C87" s="2"/>
      <c r="D87" s="12" t="s">
        <v>877</v>
      </c>
      <c r="E87" s="7" t="s">
        <v>728</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1</v>
      </c>
      <c r="G90" s="3"/>
    </row>
    <row r="91" spans="3:7" s="1" customFormat="1" ht="43.5" outlineLevel="1" x14ac:dyDescent="0.25">
      <c r="C91" s="2"/>
      <c r="D91" s="10" t="s">
        <v>881</v>
      </c>
      <c r="E91" s="6" t="s">
        <v>716</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719</v>
      </c>
      <c r="G95" s="3"/>
    </row>
    <row r="96" spans="3:7" s="1" customFormat="1" ht="15" outlineLevel="1" x14ac:dyDescent="0.25">
      <c r="C96" s="2"/>
      <c r="D96" s="10" t="s">
        <v>884</v>
      </c>
      <c r="E96" s="6" t="s">
        <v>719</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719</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719</v>
      </c>
      <c r="G103" s="3"/>
    </row>
    <row r="104" spans="3:7" s="1" customFormat="1" ht="30.75" outlineLevel="1" thickBot="1" x14ac:dyDescent="0.3">
      <c r="C104" s="2"/>
      <c r="D104" s="12" t="s">
        <v>757</v>
      </c>
      <c r="E104" s="7" t="s">
        <v>720</v>
      </c>
      <c r="G104" s="3"/>
    </row>
    <row r="105" spans="3:7" s="1" customFormat="1" ht="19.5" thickTop="1" thickBot="1" x14ac:dyDescent="0.25">
      <c r="C105" s="2"/>
      <c r="D105" s="160" t="s">
        <v>861</v>
      </c>
      <c r="E105" s="161"/>
      <c r="G105" s="3"/>
    </row>
    <row r="106" spans="3:7" s="1" customFormat="1" ht="16.5" thickTop="1" thickBot="1" x14ac:dyDescent="0.3">
      <c r="C106" s="2"/>
      <c r="D106" s="46"/>
      <c r="E106" s="47" t="s">
        <v>1162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728</v>
      </c>
      <c r="G110" s="3"/>
    </row>
    <row r="111" spans="3:7" s="1" customFormat="1" ht="75.75" outlineLevel="1" thickBot="1" x14ac:dyDescent="0.3">
      <c r="C111" s="2"/>
      <c r="D111" s="12" t="s">
        <v>892</v>
      </c>
      <c r="E111" s="7" t="s">
        <v>720</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719</v>
      </c>
      <c r="G113" s="3"/>
    </row>
    <row r="114" spans="3:7" s="1" customFormat="1" ht="60.75" outlineLevel="1" thickBot="1" x14ac:dyDescent="0.3">
      <c r="C114" s="2"/>
      <c r="D114" s="12" t="s">
        <v>895</v>
      </c>
      <c r="E114" s="7" t="s">
        <v>719</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15.75" outlineLevel="1" thickTop="1" x14ac:dyDescent="0.25">
      <c r="C118" s="2"/>
      <c r="D118" s="13" t="s">
        <v>898</v>
      </c>
      <c r="E118" s="4" t="s">
        <v>746</v>
      </c>
      <c r="G118" s="3"/>
    </row>
    <row r="119" spans="3:7" s="1" customFormat="1" ht="15.75" outlineLevel="1" thickBot="1" x14ac:dyDescent="0.3">
      <c r="C119" s="2"/>
      <c r="D119" s="12" t="s">
        <v>899</v>
      </c>
      <c r="E119" s="7" t="s">
        <v>748</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1207</v>
      </c>
      <c r="G121" s="3"/>
    </row>
    <row r="122" spans="3:7" s="1" customFormat="1" ht="42.75" outlineLevel="1" x14ac:dyDescent="0.2">
      <c r="C122" s="2"/>
      <c r="D122" s="15" t="s">
        <v>902</v>
      </c>
      <c r="E122" s="6" t="s">
        <v>1165</v>
      </c>
      <c r="G122" s="3"/>
    </row>
    <row r="123" spans="3:7" s="1" customFormat="1" ht="42.75" outlineLevel="1" x14ac:dyDescent="0.2">
      <c r="C123" s="2"/>
      <c r="D123" s="15" t="s">
        <v>903</v>
      </c>
      <c r="E123" s="6" t="s">
        <v>1166</v>
      </c>
      <c r="G123" s="3"/>
    </row>
    <row r="124" spans="3:7" s="1" customFormat="1" ht="43.5" outlineLevel="1" thickBot="1" x14ac:dyDescent="0.25">
      <c r="C124" s="2"/>
      <c r="D124" s="16" t="s">
        <v>904</v>
      </c>
      <c r="E124" s="7" t="s">
        <v>1167</v>
      </c>
      <c r="G124" s="3"/>
    </row>
    <row r="125" spans="3:7" s="1" customFormat="1" ht="15.75" customHeight="1" thickTop="1" thickBot="1" x14ac:dyDescent="0.25">
      <c r="C125" s="2"/>
      <c r="D125" s="160" t="s">
        <v>1637</v>
      </c>
      <c r="E125" s="161" t="s">
        <v>56</v>
      </c>
      <c r="G125" s="3"/>
    </row>
    <row r="126" spans="3:7" s="1" customFormat="1" ht="30" thickTop="1" x14ac:dyDescent="0.25">
      <c r="C126" s="2"/>
      <c r="D126" s="13" t="s">
        <v>905</v>
      </c>
      <c r="E126" s="4" t="s">
        <v>752</v>
      </c>
      <c r="G126" s="3"/>
    </row>
    <row r="127" spans="3:7" ht="86.25" x14ac:dyDescent="0.25">
      <c r="D127" s="10" t="s">
        <v>906</v>
      </c>
      <c r="E127" s="6" t="s">
        <v>995</v>
      </c>
    </row>
    <row r="128" spans="3:7" ht="100.5" x14ac:dyDescent="0.25">
      <c r="D128" s="10" t="s">
        <v>907</v>
      </c>
      <c r="E128" s="6" t="s">
        <v>1026</v>
      </c>
    </row>
    <row r="129" spans="3:7" ht="30" x14ac:dyDescent="0.25">
      <c r="D129" s="10" t="s">
        <v>1474</v>
      </c>
      <c r="E129" s="19" t="s">
        <v>1638</v>
      </c>
    </row>
    <row r="130" spans="3:7" x14ac:dyDescent="0.2">
      <c r="D130" s="9" t="s">
        <v>828</v>
      </c>
      <c r="E130" s="11" t="s">
        <v>1639</v>
      </c>
    </row>
    <row r="131" spans="3:7" ht="30" x14ac:dyDescent="0.25">
      <c r="D131" s="10" t="s">
        <v>772</v>
      </c>
      <c r="E131" s="19" t="s">
        <v>1238</v>
      </c>
    </row>
    <row r="132" spans="3:7" s="1" customFormat="1" x14ac:dyDescent="0.2">
      <c r="C132" s="2"/>
      <c r="D132" s="9" t="s">
        <v>828</v>
      </c>
      <c r="E132" s="11" t="s">
        <v>1640</v>
      </c>
      <c r="G132" s="3"/>
    </row>
    <row r="133" spans="3:7" s="1" customFormat="1" ht="15" x14ac:dyDescent="0.25">
      <c r="C133" s="2"/>
      <c r="D133" s="97" t="s">
        <v>908</v>
      </c>
      <c r="E133" s="6"/>
      <c r="G133" s="3"/>
    </row>
    <row r="134" spans="3:7" x14ac:dyDescent="0.2">
      <c r="D134" s="15" t="s">
        <v>909</v>
      </c>
      <c r="E134" s="19" t="s">
        <v>734</v>
      </c>
    </row>
    <row r="135" spans="3:7" x14ac:dyDescent="0.2">
      <c r="D135" s="15" t="s">
        <v>910</v>
      </c>
      <c r="E135" s="19" t="s">
        <v>734</v>
      </c>
    </row>
    <row r="136" spans="3:7" x14ac:dyDescent="0.2">
      <c r="D136" s="15" t="s">
        <v>911</v>
      </c>
      <c r="E136" s="19" t="s">
        <v>734</v>
      </c>
    </row>
    <row r="137" spans="3:7" ht="28.5" x14ac:dyDescent="0.2">
      <c r="D137" s="9" t="s">
        <v>912</v>
      </c>
      <c r="E137" s="11" t="s">
        <v>1641</v>
      </c>
    </row>
    <row r="138" spans="3:7" ht="44.25" thickBot="1" x14ac:dyDescent="0.3">
      <c r="D138" s="12" t="s">
        <v>913</v>
      </c>
      <c r="E138" s="14" t="s">
        <v>1642</v>
      </c>
    </row>
    <row r="139" spans="3:7" ht="15" thickTop="1" x14ac:dyDescent="0.2"/>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5666C5D3-BB5E-41B5-B231-C6E30DC5A63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49F8B-BB9C-4F27-BFE8-20C9A6E10DEC}">
  <sheetPr codeName="Tabelle100">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273</v>
      </c>
      <c r="G1" s="111" t="s">
        <v>915</v>
      </c>
    </row>
    <row r="2" spans="3:8" s="1" customFormat="1" ht="29.25" thickTop="1" thickBot="1" x14ac:dyDescent="0.45">
      <c r="C2" s="2"/>
      <c r="D2" s="165" t="s">
        <v>815</v>
      </c>
      <c r="E2" s="166"/>
      <c r="G2" s="3"/>
    </row>
    <row r="3" spans="3:8" s="1" customFormat="1" ht="101.25" outlineLevel="1" thickTop="1" x14ac:dyDescent="0.25">
      <c r="C3" s="2"/>
      <c r="D3" s="13" t="s">
        <v>816</v>
      </c>
      <c r="E3" s="4" t="s">
        <v>676</v>
      </c>
      <c r="G3" s="3"/>
      <c r="H3" s="5"/>
    </row>
    <row r="4" spans="3:8" s="1" customFormat="1" ht="15" outlineLevel="1" x14ac:dyDescent="0.25">
      <c r="C4" s="2"/>
      <c r="D4" s="10" t="s">
        <v>817</v>
      </c>
      <c r="E4" s="6" t="s">
        <v>1289</v>
      </c>
      <c r="G4" s="3"/>
    </row>
    <row r="5" spans="3:8" s="1" customFormat="1" ht="15" outlineLevel="1" x14ac:dyDescent="0.25">
      <c r="C5" s="2"/>
      <c r="D5" s="10" t="s">
        <v>721</v>
      </c>
      <c r="E5" s="6" t="s">
        <v>250</v>
      </c>
      <c r="G5" s="3"/>
    </row>
    <row r="6" spans="3:8" s="1" customFormat="1" ht="15" outlineLevel="1" x14ac:dyDescent="0.25">
      <c r="C6" s="2"/>
      <c r="D6" s="10" t="s">
        <v>712</v>
      </c>
      <c r="E6" s="6" t="s">
        <v>1487</v>
      </c>
      <c r="G6" s="3"/>
    </row>
    <row r="7" spans="3:8" s="1" customFormat="1" ht="15" outlineLevel="1" x14ac:dyDescent="0.25">
      <c r="C7" s="2"/>
      <c r="D7" s="10" t="s">
        <v>738</v>
      </c>
      <c r="E7" s="6" t="s">
        <v>274</v>
      </c>
      <c r="G7" s="3"/>
    </row>
    <row r="8" spans="3:8" s="1" customFormat="1" ht="15" outlineLevel="1" x14ac:dyDescent="0.25">
      <c r="C8" s="2"/>
      <c r="D8" s="10" t="s">
        <v>737</v>
      </c>
      <c r="E8" s="6" t="s">
        <v>365</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60</v>
      </c>
      <c r="G11" s="3"/>
    </row>
    <row r="12" spans="3:8" s="1" customFormat="1" ht="28.5" outlineLevel="1" x14ac:dyDescent="0.2">
      <c r="C12" s="2"/>
      <c r="D12" s="15" t="s">
        <v>821</v>
      </c>
      <c r="E12" s="27">
        <v>40</v>
      </c>
      <c r="G12" s="3"/>
    </row>
    <row r="13" spans="3:8" s="1" customFormat="1" ht="28.5" outlineLevel="1" x14ac:dyDescent="0.2">
      <c r="C13" s="2"/>
      <c r="D13" s="15" t="s">
        <v>822</v>
      </c>
      <c r="E13" s="27">
        <v>20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962</v>
      </c>
      <c r="G18" s="3"/>
    </row>
    <row r="19" spans="3:7" s="1" customFormat="1" ht="15" outlineLevel="1" x14ac:dyDescent="0.25">
      <c r="C19" s="2"/>
      <c r="D19" s="10" t="s">
        <v>827</v>
      </c>
      <c r="E19" s="6" t="s">
        <v>736</v>
      </c>
      <c r="G19" s="3"/>
    </row>
    <row r="20" spans="3:7" s="1" customFormat="1" ht="28.5" outlineLevel="1" x14ac:dyDescent="0.2">
      <c r="C20" s="2"/>
      <c r="D20" s="9" t="s">
        <v>828</v>
      </c>
      <c r="E20" s="11" t="s">
        <v>495</v>
      </c>
      <c r="G20" s="3"/>
    </row>
    <row r="21" spans="3:7" s="1" customFormat="1" ht="45" outlineLevel="1" x14ac:dyDescent="0.25">
      <c r="C21" s="2"/>
      <c r="D21" s="10" t="s">
        <v>829</v>
      </c>
      <c r="E21" s="6" t="s">
        <v>968</v>
      </c>
      <c r="G21" s="3"/>
    </row>
    <row r="22" spans="3:7" s="1" customFormat="1" ht="29.25" outlineLevel="1" thickBot="1" x14ac:dyDescent="0.25">
      <c r="C22" s="2"/>
      <c r="D22" s="44" t="s">
        <v>830</v>
      </c>
      <c r="E22" s="45" t="s">
        <v>515</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930</v>
      </c>
      <c r="G26" s="3"/>
    </row>
    <row r="27" spans="3:7" s="1" customFormat="1" ht="45.75" outlineLevel="1" thickBot="1" x14ac:dyDescent="0.3">
      <c r="C27" s="2"/>
      <c r="D27" s="12" t="s">
        <v>833</v>
      </c>
      <c r="E27" s="31">
        <v>100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276</v>
      </c>
      <c r="G29" s="3"/>
    </row>
    <row r="30" spans="3:7" s="1" customFormat="1" ht="30" outlineLevel="1" x14ac:dyDescent="0.25">
      <c r="C30" s="2"/>
      <c r="D30" s="10" t="s">
        <v>836</v>
      </c>
      <c r="E30" s="6" t="s">
        <v>124</v>
      </c>
      <c r="G30" s="3"/>
    </row>
    <row r="31" spans="3:7" s="1" customFormat="1" ht="60" outlineLevel="1" x14ac:dyDescent="0.25">
      <c r="C31" s="2"/>
      <c r="D31" s="10" t="s">
        <v>837</v>
      </c>
      <c r="E31" s="6" t="s">
        <v>743</v>
      </c>
      <c r="G31" s="3"/>
    </row>
    <row r="32" spans="3:7" s="1" customFormat="1" ht="30" outlineLevel="1" x14ac:dyDescent="0.25">
      <c r="C32" s="2"/>
      <c r="D32" s="10" t="s">
        <v>838</v>
      </c>
      <c r="E32" s="6" t="s">
        <v>745</v>
      </c>
      <c r="G32" s="3"/>
    </row>
    <row r="33" spans="3:7" s="1" customFormat="1" ht="30" outlineLevel="1" x14ac:dyDescent="0.25">
      <c r="C33" s="2"/>
      <c r="D33" s="10" t="s">
        <v>839</v>
      </c>
      <c r="E33" s="6" t="s">
        <v>1342</v>
      </c>
      <c r="G33" s="3"/>
    </row>
    <row r="34" spans="3:7" s="1" customFormat="1" ht="100.5" outlineLevel="1" thickBot="1" x14ac:dyDescent="0.25">
      <c r="C34" s="2"/>
      <c r="D34" s="16" t="s">
        <v>840</v>
      </c>
      <c r="E34" s="7" t="s">
        <v>1101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727</v>
      </c>
      <c r="G37" s="3"/>
    </row>
    <row r="38" spans="3:7" s="1" customFormat="1" ht="15" outlineLevel="1" x14ac:dyDescent="0.25">
      <c r="C38" s="2"/>
      <c r="D38" s="10" t="s">
        <v>845</v>
      </c>
      <c r="E38" s="6" t="s">
        <v>729</v>
      </c>
      <c r="G38" s="3"/>
    </row>
    <row r="39" spans="3:7" s="1" customFormat="1" ht="29.25" outlineLevel="1" x14ac:dyDescent="0.25">
      <c r="C39" s="2"/>
      <c r="D39" s="10" t="s">
        <v>846</v>
      </c>
      <c r="E39" s="6" t="s">
        <v>947</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720</v>
      </c>
      <c r="G42" s="3"/>
    </row>
    <row r="43" spans="3:7" s="1" customFormat="1" ht="15" outlineLevel="1" x14ac:dyDescent="0.25">
      <c r="C43" s="2"/>
      <c r="D43" s="10" t="s">
        <v>850</v>
      </c>
      <c r="E43" s="6" t="s">
        <v>718</v>
      </c>
      <c r="G43" s="3"/>
    </row>
    <row r="44" spans="3:7" s="1" customFormat="1" ht="15" outlineLevel="1" x14ac:dyDescent="0.25">
      <c r="C44" s="2"/>
      <c r="D44" s="10" t="s">
        <v>851</v>
      </c>
      <c r="E44" s="6" t="s">
        <v>718</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727</v>
      </c>
      <c r="G54" s="3"/>
    </row>
    <row r="55" spans="3:7" s="1" customFormat="1" ht="28.5" outlineLevel="1" x14ac:dyDescent="0.2">
      <c r="C55" s="2"/>
      <c r="D55" s="15" t="s">
        <v>857</v>
      </c>
      <c r="E55" s="27" t="s">
        <v>727</v>
      </c>
      <c r="G55" s="3"/>
    </row>
    <row r="56" spans="3:7" s="1" customFormat="1" outlineLevel="1" x14ac:dyDescent="0.2">
      <c r="C56" s="2"/>
      <c r="D56" s="15" t="s">
        <v>858</v>
      </c>
      <c r="E56" s="27" t="s">
        <v>727</v>
      </c>
      <c r="G56" s="3"/>
    </row>
    <row r="57" spans="3:7" s="1" customFormat="1" ht="28.5" outlineLevel="1" x14ac:dyDescent="0.2">
      <c r="C57" s="2"/>
      <c r="D57" s="15" t="s">
        <v>859</v>
      </c>
      <c r="E57" s="27" t="s">
        <v>720</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720</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719</v>
      </c>
      <c r="G67" s="3"/>
    </row>
    <row r="68" spans="3:7" s="1" customFormat="1" ht="15" outlineLevel="1" x14ac:dyDescent="0.25">
      <c r="C68" s="2"/>
      <c r="D68" s="10" t="s">
        <v>762</v>
      </c>
      <c r="E68" s="6" t="s">
        <v>719</v>
      </c>
      <c r="G68" s="3"/>
    </row>
    <row r="69" spans="3:7" s="1" customFormat="1" ht="15.75" outlineLevel="1" thickBot="1" x14ac:dyDescent="0.3">
      <c r="C69" s="2"/>
      <c r="D69" s="12" t="s">
        <v>763</v>
      </c>
      <c r="E69" s="7" t="s">
        <v>719</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57.75" outlineLevel="1" x14ac:dyDescent="0.25">
      <c r="C73" s="2"/>
      <c r="D73" s="10" t="s">
        <v>867</v>
      </c>
      <c r="E73" s="6" t="s">
        <v>1352</v>
      </c>
      <c r="G73" s="3"/>
    </row>
    <row r="74" spans="3:7" s="1" customFormat="1" ht="57.75" outlineLevel="1" x14ac:dyDescent="0.25">
      <c r="C74" s="2"/>
      <c r="D74" s="10" t="s">
        <v>868</v>
      </c>
      <c r="E74" s="6" t="s">
        <v>1065</v>
      </c>
      <c r="G74" s="3"/>
    </row>
    <row r="75" spans="3:7" s="1" customFormat="1" ht="43.5" outlineLevel="1" x14ac:dyDescent="0.25">
      <c r="C75" s="2"/>
      <c r="D75" s="10" t="s">
        <v>869</v>
      </c>
      <c r="E75" s="6" t="s">
        <v>927</v>
      </c>
      <c r="G75" s="3"/>
    </row>
    <row r="76" spans="3:7" s="1" customFormat="1" ht="30" outlineLevel="1" x14ac:dyDescent="0.25">
      <c r="C76" s="2"/>
      <c r="D76" s="10" t="s">
        <v>870</v>
      </c>
      <c r="E76" s="6" t="s">
        <v>1204</v>
      </c>
      <c r="G76" s="164"/>
    </row>
    <row r="77" spans="3:7" s="1" customFormat="1" ht="15" outlineLevel="1" thickBot="1" x14ac:dyDescent="0.25">
      <c r="C77" s="2"/>
      <c r="D77" s="44" t="s">
        <v>871</v>
      </c>
      <c r="E77" s="45" t="s">
        <v>426</v>
      </c>
      <c r="G77" s="164"/>
    </row>
    <row r="78" spans="3:7" s="1" customFormat="1" ht="19.5" thickTop="1" thickBot="1" x14ac:dyDescent="0.25">
      <c r="C78" s="2"/>
      <c r="D78" s="160" t="s">
        <v>872</v>
      </c>
      <c r="E78" s="161"/>
      <c r="G78" s="3"/>
    </row>
    <row r="79" spans="3:7" s="1" customFormat="1" ht="44.25" outlineLevel="1" thickTop="1" x14ac:dyDescent="0.25">
      <c r="C79" s="2"/>
      <c r="D79" s="13" t="s">
        <v>873</v>
      </c>
      <c r="E79" s="4" t="s">
        <v>936</v>
      </c>
      <c r="G79" s="3"/>
    </row>
    <row r="80" spans="3:7" s="1" customFormat="1" outlineLevel="1" x14ac:dyDescent="0.2">
      <c r="C80" s="2"/>
      <c r="D80" s="15" t="s">
        <v>874</v>
      </c>
      <c r="E80" s="27" t="s">
        <v>254</v>
      </c>
      <c r="G80" s="3"/>
    </row>
    <row r="81" spans="3:7" s="1" customFormat="1" ht="30.75" outlineLevel="1" thickBot="1" x14ac:dyDescent="0.3">
      <c r="C81" s="2"/>
      <c r="D81" s="12" t="s">
        <v>875</v>
      </c>
      <c r="E81" s="56" t="s">
        <v>461</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718</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782</v>
      </c>
      <c r="G90" s="3"/>
    </row>
    <row r="91" spans="3:7" s="1" customFormat="1" ht="43.5" outlineLevel="1" x14ac:dyDescent="0.25">
      <c r="C91" s="2"/>
      <c r="D91" s="10" t="s">
        <v>881</v>
      </c>
      <c r="E91" s="6" t="s">
        <v>715</v>
      </c>
      <c r="G91" s="3"/>
    </row>
    <row r="92" spans="3:7" s="1" customFormat="1" ht="15" outlineLevel="1" x14ac:dyDescent="0.25">
      <c r="C92" s="2"/>
      <c r="D92" s="10" t="s">
        <v>878</v>
      </c>
      <c r="E92" s="6" t="s">
        <v>651</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718</v>
      </c>
      <c r="G95" s="3"/>
    </row>
    <row r="96" spans="3:7" s="1" customFormat="1" ht="15" outlineLevel="1" x14ac:dyDescent="0.25">
      <c r="C96" s="2"/>
      <c r="D96" s="10" t="s">
        <v>884</v>
      </c>
      <c r="E96" s="6" t="s">
        <v>718</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718</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719</v>
      </c>
      <c r="G103" s="3"/>
    </row>
    <row r="104" spans="3:7" s="1" customFormat="1" ht="30.75" outlineLevel="1" thickBot="1" x14ac:dyDescent="0.3">
      <c r="C104" s="2"/>
      <c r="D104" s="12" t="s">
        <v>757</v>
      </c>
      <c r="E104" s="7" t="s">
        <v>718</v>
      </c>
      <c r="G104" s="3"/>
    </row>
    <row r="105" spans="3:7" s="1" customFormat="1" ht="19.5" thickTop="1" thickBot="1" x14ac:dyDescent="0.25">
      <c r="C105" s="2"/>
      <c r="D105" s="160" t="s">
        <v>861</v>
      </c>
      <c r="E105" s="161"/>
      <c r="G105" s="3"/>
    </row>
    <row r="106" spans="3:7" s="1" customFormat="1" ht="16.5" thickTop="1" thickBot="1" x14ac:dyDescent="0.3">
      <c r="C106" s="2"/>
      <c r="D106" s="46"/>
      <c r="E106" s="47" t="s">
        <v>1162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720</v>
      </c>
      <c r="G110" s="3"/>
    </row>
    <row r="111" spans="3:7" s="1" customFormat="1" ht="75.75" outlineLevel="1" thickBot="1" x14ac:dyDescent="0.3">
      <c r="C111" s="2"/>
      <c r="D111" s="12" t="s">
        <v>892</v>
      </c>
      <c r="E111" s="7" t="s">
        <v>720</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719</v>
      </c>
      <c r="G113" s="3"/>
    </row>
    <row r="114" spans="3:7" s="1" customFormat="1" ht="60.75" outlineLevel="1" thickBot="1" x14ac:dyDescent="0.3">
      <c r="C114" s="2"/>
      <c r="D114" s="12" t="s">
        <v>895</v>
      </c>
      <c r="E114" s="7" t="s">
        <v>719</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15.75" outlineLevel="1" thickTop="1" x14ac:dyDescent="0.25">
      <c r="C118" s="2"/>
      <c r="D118" s="13" t="s">
        <v>898</v>
      </c>
      <c r="E118" s="4" t="s">
        <v>746</v>
      </c>
      <c r="G118" s="3"/>
    </row>
    <row r="119" spans="3:7" s="1" customFormat="1" ht="44.25" outlineLevel="1" thickBot="1" x14ac:dyDescent="0.3">
      <c r="C119" s="2"/>
      <c r="D119" s="12" t="s">
        <v>899</v>
      </c>
      <c r="E119" s="7" t="s">
        <v>971</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1207</v>
      </c>
      <c r="G121" s="3"/>
    </row>
    <row r="122" spans="3:7" s="1" customFormat="1" ht="42.75" outlineLevel="1" x14ac:dyDescent="0.2">
      <c r="C122" s="2"/>
      <c r="D122" s="15" t="s">
        <v>902</v>
      </c>
      <c r="E122" s="6" t="s">
        <v>1167</v>
      </c>
      <c r="G122" s="3"/>
    </row>
    <row r="123" spans="3:7" s="1" customFormat="1" ht="42.75" outlineLevel="1" x14ac:dyDescent="0.2">
      <c r="C123" s="2"/>
      <c r="D123" s="15" t="s">
        <v>903</v>
      </c>
      <c r="E123" s="6" t="s">
        <v>1220</v>
      </c>
      <c r="G123" s="3"/>
    </row>
    <row r="124" spans="3:7" s="1" customFormat="1" ht="43.5" outlineLevel="1" thickBot="1" x14ac:dyDescent="0.25">
      <c r="C124" s="2"/>
      <c r="D124" s="16" t="s">
        <v>904</v>
      </c>
      <c r="E124" s="7" t="s">
        <v>1167</v>
      </c>
      <c r="G124" s="3"/>
    </row>
    <row r="125" spans="3:7" s="1" customFormat="1" ht="15.75" thickTop="1" thickBot="1" x14ac:dyDescent="0.25">
      <c r="C125" s="2"/>
      <c r="D125" s="160" t="s">
        <v>1453</v>
      </c>
      <c r="E125" s="161" t="s">
        <v>278</v>
      </c>
      <c r="G125" s="3"/>
    </row>
    <row r="126" spans="3:7" s="1" customFormat="1" ht="30" outlineLevel="1" thickTop="1" x14ac:dyDescent="0.25">
      <c r="C126" s="2"/>
      <c r="D126" s="13" t="s">
        <v>905</v>
      </c>
      <c r="E126" s="4" t="s">
        <v>753</v>
      </c>
      <c r="G126" s="3"/>
    </row>
    <row r="127" spans="3:7" s="1" customFormat="1" ht="171.75" outlineLevel="1" x14ac:dyDescent="0.25">
      <c r="C127" s="2"/>
      <c r="D127" s="10" t="s">
        <v>906</v>
      </c>
      <c r="E127" s="6" t="s">
        <v>1008</v>
      </c>
      <c r="G127" s="3"/>
    </row>
    <row r="128" spans="3:7" s="1" customFormat="1" ht="57.75" outlineLevel="1" x14ac:dyDescent="0.25">
      <c r="C128" s="2"/>
      <c r="D128" s="10" t="s">
        <v>907</v>
      </c>
      <c r="E128" s="6" t="s">
        <v>1039</v>
      </c>
      <c r="G128" s="3"/>
    </row>
    <row r="129" spans="3:7" s="1" customFormat="1" ht="30" outlineLevel="1" x14ac:dyDescent="0.25">
      <c r="C129" s="2"/>
      <c r="D129" s="10" t="s">
        <v>1474</v>
      </c>
      <c r="E129" s="19" t="s">
        <v>1290</v>
      </c>
      <c r="G129" s="3"/>
    </row>
    <row r="130" spans="3:7" s="1" customFormat="1" outlineLevel="1" x14ac:dyDescent="0.2">
      <c r="C130" s="2"/>
      <c r="D130" s="9" t="s">
        <v>828</v>
      </c>
      <c r="E130" s="11" t="s">
        <v>566</v>
      </c>
      <c r="G130" s="3"/>
    </row>
    <row r="131" spans="3:7" s="1" customFormat="1" ht="30" outlineLevel="1" x14ac:dyDescent="0.25">
      <c r="C131" s="2"/>
      <c r="D131" s="10" t="s">
        <v>772</v>
      </c>
      <c r="E131" s="19" t="s">
        <v>1291</v>
      </c>
      <c r="G131" s="3"/>
    </row>
    <row r="132" spans="3:7" s="1" customFormat="1" outlineLevel="1" x14ac:dyDescent="0.2">
      <c r="C132" s="2"/>
      <c r="D132" s="9" t="s">
        <v>828</v>
      </c>
      <c r="E132" s="11" t="s">
        <v>590</v>
      </c>
      <c r="G132" s="3"/>
    </row>
    <row r="133" spans="3:7" s="1" customFormat="1" ht="15" outlineLevel="1" x14ac:dyDescent="0.25">
      <c r="C133" s="2"/>
      <c r="D133" s="97" t="s">
        <v>908</v>
      </c>
      <c r="E133" s="6"/>
      <c r="G133" s="3"/>
    </row>
    <row r="134" spans="3:7" s="1" customFormat="1" outlineLevel="1" x14ac:dyDescent="0.2">
      <c r="C134" s="2"/>
      <c r="D134" s="15" t="s">
        <v>909</v>
      </c>
      <c r="E134" s="19" t="s">
        <v>1170</v>
      </c>
      <c r="G134" s="3"/>
    </row>
    <row r="135" spans="3:7" s="1" customFormat="1" outlineLevel="1" x14ac:dyDescent="0.2">
      <c r="C135" s="2"/>
      <c r="D135" s="15" t="s">
        <v>910</v>
      </c>
      <c r="E135" s="19" t="s">
        <v>1171</v>
      </c>
      <c r="G135" s="3"/>
    </row>
    <row r="136" spans="3:7" s="1" customFormat="1" outlineLevel="1" x14ac:dyDescent="0.2">
      <c r="C136" s="2"/>
      <c r="D136" s="15" t="s">
        <v>911</v>
      </c>
      <c r="E136" s="19" t="s">
        <v>1172</v>
      </c>
      <c r="G136" s="3"/>
    </row>
    <row r="137" spans="3:7" s="1" customFormat="1" outlineLevel="1" x14ac:dyDescent="0.2">
      <c r="C137" s="2"/>
      <c r="D137" s="9" t="s">
        <v>912</v>
      </c>
      <c r="E137" s="11" t="s">
        <v>605</v>
      </c>
      <c r="G137" s="3"/>
    </row>
    <row r="138" spans="3:7" s="1" customFormat="1" ht="30.75" outlineLevel="1" thickBot="1" x14ac:dyDescent="0.3">
      <c r="C138" s="2"/>
      <c r="D138" s="12" t="s">
        <v>913</v>
      </c>
      <c r="E138" s="14">
        <v>0</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E5B2970A-2B54-4750-BD60-93CC74E53D54}"/>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33076-013B-4796-9F53-F32A1DD26E14}">
  <sheetPr codeName="Tabelle101">
    <outlinePr summaryBelow="0"/>
  </sheetPr>
  <dimension ref="A1:EY15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255</v>
      </c>
      <c r="G1" s="111" t="s">
        <v>915</v>
      </c>
    </row>
    <row r="2" spans="3:8" s="1" customFormat="1" ht="29.25" thickTop="1" thickBot="1" x14ac:dyDescent="0.45">
      <c r="C2" s="2"/>
      <c r="D2" s="165" t="s">
        <v>815</v>
      </c>
      <c r="E2" s="166"/>
      <c r="G2" s="3"/>
    </row>
    <row r="3" spans="3:8" s="1" customFormat="1" ht="144" outlineLevel="1" thickTop="1" x14ac:dyDescent="0.25">
      <c r="C3" s="2"/>
      <c r="D3" s="13" t="s">
        <v>816</v>
      </c>
      <c r="E3" s="4" t="s">
        <v>1697</v>
      </c>
      <c r="G3" s="3"/>
      <c r="H3" s="5"/>
    </row>
    <row r="4" spans="3:8" s="1" customFormat="1" ht="15" outlineLevel="1" x14ac:dyDescent="0.25">
      <c r="C4" s="2"/>
      <c r="D4" s="10" t="s">
        <v>817</v>
      </c>
      <c r="E4" s="6" t="s">
        <v>1292</v>
      </c>
      <c r="G4" s="3"/>
    </row>
    <row r="5" spans="3:8" s="1" customFormat="1" ht="15" outlineLevel="1" x14ac:dyDescent="0.25">
      <c r="C5" s="2"/>
      <c r="D5" s="10" t="s">
        <v>721</v>
      </c>
      <c r="E5" s="6" t="s">
        <v>256</v>
      </c>
      <c r="G5" s="3"/>
    </row>
    <row r="6" spans="3:8" s="1" customFormat="1" ht="15" outlineLevel="1" x14ac:dyDescent="0.25">
      <c r="C6" s="2"/>
      <c r="D6" s="10" t="s">
        <v>712</v>
      </c>
      <c r="E6" s="6" t="s">
        <v>257</v>
      </c>
      <c r="G6" s="3"/>
    </row>
    <row r="7" spans="3:8" s="1" customFormat="1" ht="15" outlineLevel="1" x14ac:dyDescent="0.25">
      <c r="C7" s="2"/>
      <c r="D7" s="10" t="s">
        <v>738</v>
      </c>
      <c r="E7" s="6" t="s">
        <v>258</v>
      </c>
      <c r="G7" s="3"/>
    </row>
    <row r="8" spans="3:8" s="1" customFormat="1" ht="15" outlineLevel="1" x14ac:dyDescent="0.25">
      <c r="C8" s="2"/>
      <c r="D8" s="10" t="s">
        <v>737</v>
      </c>
      <c r="E8" s="6" t="s">
        <v>364</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3200</v>
      </c>
      <c r="G11" s="3"/>
    </row>
    <row r="12" spans="3:8" s="1" customFormat="1" ht="28.5" outlineLevel="1" x14ac:dyDescent="0.2">
      <c r="C12" s="2"/>
      <c r="D12" s="15" t="s">
        <v>821</v>
      </c>
      <c r="E12" s="27">
        <v>2750</v>
      </c>
      <c r="G12" s="3"/>
    </row>
    <row r="13" spans="3:8" s="1" customFormat="1" ht="28.5" outlineLevel="1" x14ac:dyDescent="0.2">
      <c r="C13" s="2"/>
      <c r="D13" s="15" t="s">
        <v>822</v>
      </c>
      <c r="E13" s="27">
        <v>400</v>
      </c>
      <c r="G13" s="3"/>
    </row>
    <row r="14" spans="3:8" s="1" customFormat="1" ht="15" outlineLevel="1" thickBot="1" x14ac:dyDescent="0.25">
      <c r="C14" s="2"/>
      <c r="D14" s="16" t="s">
        <v>823</v>
      </c>
      <c r="E14" s="91">
        <v>50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502</v>
      </c>
      <c r="G18" s="3"/>
    </row>
    <row r="19" spans="3:7" s="1" customFormat="1" ht="15" outlineLevel="1" x14ac:dyDescent="0.25">
      <c r="C19" s="2"/>
      <c r="D19" s="10" t="s">
        <v>827</v>
      </c>
      <c r="E19" s="6" t="s">
        <v>735</v>
      </c>
      <c r="G19" s="3"/>
    </row>
    <row r="20" spans="3:7" s="1" customFormat="1" ht="85.5" outlineLevel="1" x14ac:dyDescent="0.2">
      <c r="C20" s="2"/>
      <c r="D20" s="9" t="s">
        <v>828</v>
      </c>
      <c r="E20" s="11" t="s">
        <v>1394</v>
      </c>
      <c r="G20" s="3"/>
    </row>
    <row r="21" spans="3:7" s="1" customFormat="1" ht="57.75" outlineLevel="1" x14ac:dyDescent="0.25">
      <c r="C21" s="2"/>
      <c r="D21" s="10" t="s">
        <v>829</v>
      </c>
      <c r="E21" s="6" t="s">
        <v>969</v>
      </c>
      <c r="G21" s="3"/>
    </row>
    <row r="22" spans="3:7" s="1" customFormat="1" ht="114.75" outlineLevel="1" thickBot="1" x14ac:dyDescent="0.25">
      <c r="C22" s="2"/>
      <c r="D22" s="44" t="s">
        <v>830</v>
      </c>
      <c r="E22" s="45" t="s">
        <v>516</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932</v>
      </c>
      <c r="G26" s="3"/>
    </row>
    <row r="27" spans="3:7" s="1" customFormat="1" ht="45.75" outlineLevel="1" thickBot="1" x14ac:dyDescent="0.3">
      <c r="C27" s="2"/>
      <c r="D27" s="12" t="s">
        <v>833</v>
      </c>
      <c r="E27" s="31">
        <v>0</v>
      </c>
      <c r="G27" s="3"/>
    </row>
    <row r="28" spans="3:7" s="1" customFormat="1" ht="19.5" thickTop="1" thickBot="1" x14ac:dyDescent="0.25">
      <c r="C28" s="2"/>
      <c r="D28" s="160" t="s">
        <v>834</v>
      </c>
      <c r="E28" s="161"/>
      <c r="G28" s="28"/>
    </row>
    <row r="29" spans="3:7" s="1" customFormat="1" ht="44.25" outlineLevel="1" thickTop="1" x14ac:dyDescent="0.25">
      <c r="C29" s="2"/>
      <c r="D29" s="13" t="s">
        <v>835</v>
      </c>
      <c r="E29" s="4" t="s">
        <v>547</v>
      </c>
      <c r="G29" s="3"/>
    </row>
    <row r="30" spans="3:7" s="1" customFormat="1" ht="30" outlineLevel="1" x14ac:dyDescent="0.25">
      <c r="C30" s="2"/>
      <c r="D30" s="10" t="s">
        <v>836</v>
      </c>
      <c r="E30" s="6" t="s">
        <v>1696</v>
      </c>
      <c r="G30" s="3"/>
    </row>
    <row r="31" spans="3:7" s="1" customFormat="1" ht="60"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1343</v>
      </c>
      <c r="G33" s="3"/>
    </row>
    <row r="34" spans="3:7" s="1" customFormat="1" ht="29.25" outlineLevel="1" thickBot="1" x14ac:dyDescent="0.25">
      <c r="C34" s="2"/>
      <c r="D34" s="16" t="s">
        <v>840</v>
      </c>
      <c r="E34" s="7" t="s">
        <v>301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727</v>
      </c>
      <c r="G37" s="3"/>
    </row>
    <row r="38" spans="3:7" s="1" customFormat="1" ht="29.25" outlineLevel="1" x14ac:dyDescent="0.25">
      <c r="C38" s="2"/>
      <c r="D38" s="10" t="s">
        <v>845</v>
      </c>
      <c r="E38" s="6" t="s">
        <v>945</v>
      </c>
      <c r="G38" s="3"/>
    </row>
    <row r="39" spans="3:7" s="1" customFormat="1" ht="29.25" outlineLevel="1" x14ac:dyDescent="0.25">
      <c r="C39" s="2"/>
      <c r="D39" s="10" t="s">
        <v>846</v>
      </c>
      <c r="E39" s="6" t="s">
        <v>952</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728</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719</v>
      </c>
      <c r="G53" s="3"/>
    </row>
    <row r="54" spans="3:7" s="1" customFormat="1" ht="28.5" outlineLevel="1" x14ac:dyDescent="0.2">
      <c r="C54" s="2"/>
      <c r="D54" s="15" t="s">
        <v>856</v>
      </c>
      <c r="E54" s="27" t="s">
        <v>727</v>
      </c>
      <c r="G54" s="3"/>
    </row>
    <row r="55" spans="3:7" s="1" customFormat="1" ht="28.5" outlineLevel="1" x14ac:dyDescent="0.2">
      <c r="C55" s="2"/>
      <c r="D55" s="15" t="s">
        <v>857</v>
      </c>
      <c r="E55" s="27" t="s">
        <v>728</v>
      </c>
      <c r="G55" s="3"/>
    </row>
    <row r="56" spans="3:7" s="1" customFormat="1" outlineLevel="1" x14ac:dyDescent="0.2">
      <c r="C56" s="2"/>
      <c r="D56" s="15" t="s">
        <v>858</v>
      </c>
      <c r="E56" s="27" t="s">
        <v>727</v>
      </c>
      <c r="G56" s="3"/>
    </row>
    <row r="57" spans="3:7" s="1" customFormat="1" ht="28.5" outlineLevel="1" x14ac:dyDescent="0.2">
      <c r="C57" s="2"/>
      <c r="D57" s="15" t="s">
        <v>859</v>
      </c>
      <c r="E57" s="27" t="s">
        <v>727</v>
      </c>
      <c r="G57" s="3"/>
    </row>
    <row r="58" spans="3:7" s="1" customFormat="1" ht="29.25" outlineLevel="1" thickBot="1" x14ac:dyDescent="0.25">
      <c r="C58" s="2"/>
      <c r="D58" s="16" t="s">
        <v>860</v>
      </c>
      <c r="E58" s="91" t="s">
        <v>1415</v>
      </c>
      <c r="G58" s="3"/>
    </row>
    <row r="59" spans="3:7" s="1" customFormat="1" ht="19.5" thickTop="1" thickBot="1" x14ac:dyDescent="0.25">
      <c r="C59" s="2"/>
      <c r="D59" s="160" t="s">
        <v>861</v>
      </c>
      <c r="E59" s="161"/>
      <c r="G59" s="3"/>
    </row>
    <row r="60" spans="3:7" s="1" customFormat="1" ht="30.75" thickTop="1" thickBot="1" x14ac:dyDescent="0.3">
      <c r="C60" s="2"/>
      <c r="D60" s="46"/>
      <c r="E60" s="47" t="s">
        <v>1293</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719</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719</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1353</v>
      </c>
      <c r="G73" s="3"/>
    </row>
    <row r="74" spans="3:7" s="1" customFormat="1" ht="15" outlineLevel="1" x14ac:dyDescent="0.25">
      <c r="C74" s="2"/>
      <c r="D74" s="10" t="s">
        <v>868</v>
      </c>
      <c r="E74" s="6" t="s">
        <v>778</v>
      </c>
      <c r="G74" s="3"/>
    </row>
    <row r="75" spans="3:7" s="1" customFormat="1" ht="57.75" outlineLevel="1" x14ac:dyDescent="0.25">
      <c r="C75" s="2"/>
      <c r="D75" s="10" t="s">
        <v>869</v>
      </c>
      <c r="E75" s="6" t="s">
        <v>1112</v>
      </c>
      <c r="G75" s="3"/>
    </row>
    <row r="76" spans="3:7" s="1" customFormat="1" ht="30" outlineLevel="1" x14ac:dyDescent="0.25">
      <c r="C76" s="2"/>
      <c r="D76" s="10" t="s">
        <v>870</v>
      </c>
      <c r="E76" s="6" t="s">
        <v>1204</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940</v>
      </c>
      <c r="G79" s="3"/>
    </row>
    <row r="80" spans="3:7" s="1" customFormat="1" outlineLevel="1" x14ac:dyDescent="0.2">
      <c r="C80" s="2"/>
      <c r="D80" s="15" t="s">
        <v>874</v>
      </c>
      <c r="E80" s="27" t="s">
        <v>254</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720</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728</v>
      </c>
      <c r="G87" s="3"/>
    </row>
    <row r="88" spans="3:7" s="1" customFormat="1" ht="19.5" thickTop="1" thickBot="1" x14ac:dyDescent="0.25">
      <c r="C88" s="2"/>
      <c r="D88" s="160" t="s">
        <v>878</v>
      </c>
      <c r="E88" s="161"/>
      <c r="G88" s="3"/>
    </row>
    <row r="89" spans="3:7" s="1" customFormat="1" ht="16.5" outlineLevel="1" thickTop="1" thickBot="1" x14ac:dyDescent="0.3">
      <c r="C89" s="2"/>
      <c r="D89" s="46" t="s">
        <v>842</v>
      </c>
      <c r="E89" s="47" t="s">
        <v>914</v>
      </c>
      <c r="G89" s="3"/>
    </row>
    <row r="90" spans="3:7" s="1" customFormat="1" ht="19.5" thickTop="1" thickBot="1" x14ac:dyDescent="0.25">
      <c r="C90" s="2"/>
      <c r="D90" s="160" t="s">
        <v>882</v>
      </c>
      <c r="E90" s="161"/>
      <c r="G90" s="3"/>
    </row>
    <row r="91" spans="3:7" s="1" customFormat="1" ht="15.75" outlineLevel="1" thickTop="1" x14ac:dyDescent="0.25">
      <c r="C91" s="2"/>
      <c r="D91" s="13" t="s">
        <v>883</v>
      </c>
      <c r="E91" s="4" t="s">
        <v>718</v>
      </c>
      <c r="G91" s="3"/>
    </row>
    <row r="92" spans="3:7" s="1" customFormat="1" ht="15" outlineLevel="1" x14ac:dyDescent="0.25">
      <c r="C92" s="2"/>
      <c r="D92" s="10" t="s">
        <v>884</v>
      </c>
      <c r="E92" s="6" t="s">
        <v>719</v>
      </c>
      <c r="G92" s="3"/>
    </row>
    <row r="93" spans="3:7" s="1" customFormat="1" ht="15.75" outlineLevel="1" thickBot="1" x14ac:dyDescent="0.3">
      <c r="C93" s="2"/>
      <c r="D93" s="12" t="s">
        <v>885</v>
      </c>
      <c r="E93" s="7" t="s">
        <v>1162</v>
      </c>
      <c r="G93" s="3"/>
    </row>
    <row r="94" spans="3:7" s="1" customFormat="1" ht="15.75" thickTop="1" thickBot="1" x14ac:dyDescent="0.25">
      <c r="C94" s="2"/>
      <c r="D94" s="2"/>
      <c r="E94" s="8"/>
      <c r="G94" s="3"/>
    </row>
    <row r="95" spans="3:7" s="1" customFormat="1" ht="21.75" thickTop="1" thickBot="1" x14ac:dyDescent="0.35">
      <c r="C95" s="2"/>
      <c r="D95" s="154" t="s">
        <v>886</v>
      </c>
      <c r="E95" s="155"/>
      <c r="G95" s="17"/>
    </row>
    <row r="96" spans="3:7" s="1" customFormat="1" ht="19.5" thickTop="1" thickBot="1" x14ac:dyDescent="0.25">
      <c r="C96" s="2"/>
      <c r="D96" s="160" t="s">
        <v>298</v>
      </c>
      <c r="E96" s="161"/>
      <c r="G96" s="17"/>
    </row>
    <row r="97" spans="3:7" s="1" customFormat="1" ht="16.5" outlineLevel="1" thickTop="1" thickBot="1" x14ac:dyDescent="0.3">
      <c r="C97" s="2"/>
      <c r="D97" s="46" t="s">
        <v>764</v>
      </c>
      <c r="E97" s="47" t="s">
        <v>718</v>
      </c>
      <c r="G97" s="3"/>
    </row>
    <row r="98" spans="3:7" s="1" customFormat="1" ht="19.5" thickTop="1" thickBot="1" x14ac:dyDescent="0.25">
      <c r="C98" s="2"/>
      <c r="D98" s="160" t="s">
        <v>887</v>
      </c>
      <c r="E98" s="161"/>
      <c r="G98" s="3"/>
    </row>
    <row r="99" spans="3:7" s="1" customFormat="1" ht="15.75" outlineLevel="1" thickTop="1" x14ac:dyDescent="0.25">
      <c r="C99" s="2"/>
      <c r="D99" s="13" t="s">
        <v>888</v>
      </c>
      <c r="E99" s="4" t="s">
        <v>718</v>
      </c>
      <c r="G99" s="3"/>
    </row>
    <row r="100" spans="3:7" s="1" customFormat="1" ht="30.75" outlineLevel="1" thickBot="1" x14ac:dyDescent="0.3">
      <c r="C100" s="2"/>
      <c r="D100" s="12" t="s">
        <v>757</v>
      </c>
      <c r="E100" s="7" t="s">
        <v>719</v>
      </c>
      <c r="G100" s="3"/>
    </row>
    <row r="101" spans="3:7" s="1" customFormat="1" ht="19.5" thickTop="1" thickBot="1" x14ac:dyDescent="0.25">
      <c r="C101" s="2"/>
      <c r="D101" s="160" t="s">
        <v>861</v>
      </c>
      <c r="E101" s="161"/>
      <c r="G101" s="3"/>
    </row>
    <row r="102" spans="3:7" s="1" customFormat="1" ht="59.25" thickTop="1" thickBot="1" x14ac:dyDescent="0.3">
      <c r="C102" s="2"/>
      <c r="D102" s="46"/>
      <c r="E102" s="47" t="s">
        <v>1294</v>
      </c>
      <c r="G102" s="3"/>
    </row>
    <row r="103" spans="3:7" s="1" customFormat="1" ht="15.75" thickTop="1" thickBot="1" x14ac:dyDescent="0.25">
      <c r="C103" s="2"/>
      <c r="D103" s="2"/>
      <c r="E103" s="8"/>
      <c r="G103" s="3"/>
    </row>
    <row r="104" spans="3:7" s="1" customFormat="1" ht="21.75" thickTop="1" thickBot="1" x14ac:dyDescent="0.35">
      <c r="C104" s="2"/>
      <c r="D104" s="154" t="s">
        <v>889</v>
      </c>
      <c r="E104" s="155"/>
      <c r="G104" s="3"/>
    </row>
    <row r="105" spans="3:7" s="1" customFormat="1" ht="19.5" thickTop="1" thickBot="1" x14ac:dyDescent="0.25">
      <c r="C105" s="2"/>
      <c r="D105" s="160" t="s">
        <v>890</v>
      </c>
      <c r="E105" s="161"/>
      <c r="G105" s="3"/>
    </row>
    <row r="106" spans="3:7" s="1" customFormat="1" ht="90.75" outlineLevel="1" thickTop="1" x14ac:dyDescent="0.25">
      <c r="C106" s="2"/>
      <c r="D106" s="13" t="s">
        <v>891</v>
      </c>
      <c r="E106" s="4" t="s">
        <v>718</v>
      </c>
      <c r="G106" s="3"/>
    </row>
    <row r="107" spans="3:7" s="1" customFormat="1" ht="75.75" outlineLevel="1" thickBot="1" x14ac:dyDescent="0.3">
      <c r="C107" s="2"/>
      <c r="D107" s="12" t="s">
        <v>892</v>
      </c>
      <c r="E107" s="7" t="s">
        <v>718</v>
      </c>
      <c r="G107" s="3"/>
    </row>
    <row r="108" spans="3:7" s="1" customFormat="1" ht="19.5" thickTop="1" thickBot="1" x14ac:dyDescent="0.25">
      <c r="C108" s="2"/>
      <c r="D108" s="160" t="s">
        <v>893</v>
      </c>
      <c r="E108" s="161"/>
      <c r="G108" s="3"/>
    </row>
    <row r="109" spans="3:7" s="1" customFormat="1" ht="45.75" outlineLevel="1" thickTop="1" x14ac:dyDescent="0.25">
      <c r="C109" s="2"/>
      <c r="D109" s="13" t="s">
        <v>894</v>
      </c>
      <c r="E109" s="4" t="s">
        <v>718</v>
      </c>
      <c r="G109" s="3"/>
    </row>
    <row r="110" spans="3:7" s="1" customFormat="1" ht="60.75" outlineLevel="1" thickBot="1" x14ac:dyDescent="0.3">
      <c r="C110" s="2"/>
      <c r="D110" s="12" t="s">
        <v>895</v>
      </c>
      <c r="E110" s="7" t="s">
        <v>718</v>
      </c>
      <c r="G110" s="3"/>
    </row>
    <row r="111" spans="3:7" s="1" customFormat="1" ht="15.75" thickTop="1" thickBot="1" x14ac:dyDescent="0.25">
      <c r="C111" s="2"/>
      <c r="D111" s="2"/>
      <c r="E111" s="8"/>
      <c r="G111" s="3"/>
    </row>
    <row r="112" spans="3:7" s="1" customFormat="1" ht="29.25" thickTop="1" thickBot="1" x14ac:dyDescent="0.45">
      <c r="C112" s="2"/>
      <c r="D112" s="162" t="s">
        <v>896</v>
      </c>
      <c r="E112" s="163"/>
      <c r="G112" s="3"/>
    </row>
    <row r="113" spans="3:7" s="1" customFormat="1" ht="19.5" thickTop="1" thickBot="1" x14ac:dyDescent="0.25">
      <c r="C113" s="2"/>
      <c r="D113" s="160" t="s">
        <v>897</v>
      </c>
      <c r="E113" s="161"/>
      <c r="G113" s="3"/>
    </row>
    <row r="114" spans="3:7" s="1" customFormat="1" ht="15.75" outlineLevel="1" thickTop="1" x14ac:dyDescent="0.25">
      <c r="C114" s="2"/>
      <c r="D114" s="13" t="s">
        <v>898</v>
      </c>
      <c r="E114" s="4" t="s">
        <v>746</v>
      </c>
      <c r="G114" s="3"/>
    </row>
    <row r="115" spans="3:7" s="1" customFormat="1" ht="44.25" outlineLevel="1" thickBot="1" x14ac:dyDescent="0.3">
      <c r="C115" s="2"/>
      <c r="D115" s="12" t="s">
        <v>899</v>
      </c>
      <c r="E115" s="7" t="s">
        <v>979</v>
      </c>
      <c r="G115" s="3"/>
    </row>
    <row r="116" spans="3:7" s="1" customFormat="1" ht="19.5" thickTop="1" thickBot="1" x14ac:dyDescent="0.25">
      <c r="C116" s="2"/>
      <c r="D116" s="160" t="s">
        <v>900</v>
      </c>
      <c r="E116" s="161"/>
      <c r="G116" s="3"/>
    </row>
    <row r="117" spans="3:7" s="1" customFormat="1" ht="43.5" outlineLevel="1" thickTop="1" x14ac:dyDescent="0.2">
      <c r="C117" s="2"/>
      <c r="D117" s="21" t="s">
        <v>901</v>
      </c>
      <c r="E117" s="4" t="s">
        <v>734</v>
      </c>
      <c r="G117" s="3"/>
    </row>
    <row r="118" spans="3:7" s="1" customFormat="1" ht="42.75" outlineLevel="1" x14ac:dyDescent="0.2">
      <c r="C118" s="2"/>
      <c r="D118" s="15" t="s">
        <v>902</v>
      </c>
      <c r="E118" s="6" t="s">
        <v>1187</v>
      </c>
      <c r="G118" s="3"/>
    </row>
    <row r="119" spans="3:7" s="1" customFormat="1" ht="42.75" outlineLevel="1" x14ac:dyDescent="0.2">
      <c r="C119" s="2"/>
      <c r="D119" s="15" t="s">
        <v>903</v>
      </c>
      <c r="E119" s="6" t="s">
        <v>734</v>
      </c>
      <c r="G119" s="3"/>
    </row>
    <row r="120" spans="3:7" s="1" customFormat="1" ht="43.5" outlineLevel="1" thickBot="1" x14ac:dyDescent="0.25">
      <c r="C120" s="2"/>
      <c r="D120" s="16" t="s">
        <v>904</v>
      </c>
      <c r="E120" s="7" t="s">
        <v>1187</v>
      </c>
      <c r="G120" s="3"/>
    </row>
    <row r="121" spans="3:7" s="1" customFormat="1" ht="15.75" thickTop="1" thickBot="1" x14ac:dyDescent="0.25">
      <c r="C121" s="2"/>
      <c r="D121" s="160" t="s">
        <v>1454</v>
      </c>
      <c r="E121" s="161" t="s">
        <v>553</v>
      </c>
      <c r="G121" s="3"/>
    </row>
    <row r="122" spans="3:7" s="1" customFormat="1" ht="30" outlineLevel="1" thickTop="1" x14ac:dyDescent="0.25">
      <c r="C122" s="2"/>
      <c r="D122" s="13" t="s">
        <v>905</v>
      </c>
      <c r="E122" s="4" t="s">
        <v>753</v>
      </c>
      <c r="G122" s="3"/>
    </row>
    <row r="123" spans="3:7" s="1" customFormat="1" ht="171.75" outlineLevel="1" x14ac:dyDescent="0.25">
      <c r="C123" s="2"/>
      <c r="D123" s="10" t="s">
        <v>906</v>
      </c>
      <c r="E123" s="6" t="s">
        <v>1395</v>
      </c>
      <c r="G123" s="3"/>
    </row>
    <row r="124" spans="3:7" s="1" customFormat="1" ht="114.75" outlineLevel="1" x14ac:dyDescent="0.25">
      <c r="C124" s="2"/>
      <c r="D124" s="10" t="s">
        <v>907</v>
      </c>
      <c r="E124" s="6" t="s">
        <v>1040</v>
      </c>
      <c r="G124" s="3"/>
    </row>
    <row r="125" spans="3:7" s="1" customFormat="1" ht="30" outlineLevel="1" x14ac:dyDescent="0.25">
      <c r="C125" s="2"/>
      <c r="D125" s="10" t="s">
        <v>1474</v>
      </c>
      <c r="E125" s="19" t="s">
        <v>1295</v>
      </c>
      <c r="G125" s="3"/>
    </row>
    <row r="126" spans="3:7" s="1" customFormat="1" ht="42.75" outlineLevel="1" x14ac:dyDescent="0.2">
      <c r="C126" s="2"/>
      <c r="D126" s="9" t="s">
        <v>828</v>
      </c>
      <c r="E126" s="11" t="s">
        <v>567</v>
      </c>
      <c r="G126" s="3"/>
    </row>
    <row r="127" spans="3:7" s="1" customFormat="1" ht="30" outlineLevel="1" x14ac:dyDescent="0.25">
      <c r="C127" s="2"/>
      <c r="D127" s="10" t="s">
        <v>772</v>
      </c>
      <c r="E127" s="19" t="s">
        <v>1296</v>
      </c>
      <c r="G127" s="3"/>
    </row>
    <row r="128" spans="3:7" s="1" customFormat="1" ht="57" outlineLevel="1" x14ac:dyDescent="0.2">
      <c r="C128" s="2"/>
      <c r="D128" s="9" t="s">
        <v>828</v>
      </c>
      <c r="E128" s="11" t="s">
        <v>1396</v>
      </c>
      <c r="G128" s="3"/>
    </row>
    <row r="129" spans="3:7" s="1" customFormat="1" ht="15" outlineLevel="1" x14ac:dyDescent="0.25">
      <c r="C129" s="2"/>
      <c r="D129" s="97" t="s">
        <v>908</v>
      </c>
      <c r="E129" s="6"/>
      <c r="G129" s="3"/>
    </row>
    <row r="130" spans="3:7" s="1" customFormat="1" outlineLevel="1" x14ac:dyDescent="0.2">
      <c r="C130" s="2"/>
      <c r="D130" s="15" t="s">
        <v>909</v>
      </c>
      <c r="E130" s="19" t="s">
        <v>1170</v>
      </c>
      <c r="G130" s="3"/>
    </row>
    <row r="131" spans="3:7" s="1" customFormat="1" outlineLevel="1" x14ac:dyDescent="0.2">
      <c r="C131" s="2"/>
      <c r="D131" s="15" t="s">
        <v>910</v>
      </c>
      <c r="E131" s="19" t="s">
        <v>1171</v>
      </c>
      <c r="G131" s="3"/>
    </row>
    <row r="132" spans="3:7" s="1" customFormat="1" outlineLevel="1" x14ac:dyDescent="0.2">
      <c r="C132" s="2"/>
      <c r="D132" s="15" t="s">
        <v>911</v>
      </c>
      <c r="E132" s="19" t="s">
        <v>1172</v>
      </c>
      <c r="G132" s="3"/>
    </row>
    <row r="133" spans="3:7" s="1" customFormat="1" outlineLevel="1" x14ac:dyDescent="0.2">
      <c r="C133" s="2"/>
      <c r="D133" s="9" t="s">
        <v>912</v>
      </c>
      <c r="E133" s="11">
        <v>0</v>
      </c>
      <c r="G133" s="3"/>
    </row>
    <row r="134" spans="3:7" s="1" customFormat="1" ht="58.5" outlineLevel="1" thickBot="1" x14ac:dyDescent="0.3">
      <c r="C134" s="2"/>
      <c r="D134" s="12" t="s">
        <v>913</v>
      </c>
      <c r="E134" s="14" t="s">
        <v>1397</v>
      </c>
      <c r="G134" s="3"/>
    </row>
    <row r="135" spans="3:7" s="1" customFormat="1" ht="15.75" thickTop="1" thickBot="1" x14ac:dyDescent="0.25">
      <c r="C135" s="2"/>
      <c r="D135" s="160" t="s">
        <v>1455</v>
      </c>
      <c r="E135" s="161" t="s">
        <v>260</v>
      </c>
      <c r="G135" s="3"/>
    </row>
    <row r="136" spans="3:7" s="1" customFormat="1" ht="30" outlineLevel="1" thickTop="1" x14ac:dyDescent="0.25">
      <c r="C136" s="2"/>
      <c r="D136" s="13" t="s">
        <v>905</v>
      </c>
      <c r="E136" s="4" t="s">
        <v>753</v>
      </c>
      <c r="G136" s="3"/>
    </row>
    <row r="137" spans="3:7" s="1" customFormat="1" ht="171.75" outlineLevel="1" x14ac:dyDescent="0.25">
      <c r="C137" s="2"/>
      <c r="D137" s="10" t="s">
        <v>906</v>
      </c>
      <c r="E137" s="6" t="s">
        <v>1395</v>
      </c>
      <c r="G137" s="3"/>
    </row>
    <row r="138" spans="3:7" s="1" customFormat="1" ht="114.75" outlineLevel="1" x14ac:dyDescent="0.25">
      <c r="C138" s="2"/>
      <c r="D138" s="10" t="s">
        <v>907</v>
      </c>
      <c r="E138" s="6" t="s">
        <v>1040</v>
      </c>
      <c r="G138" s="3"/>
    </row>
    <row r="139" spans="3:7" s="1" customFormat="1" ht="30" outlineLevel="1" x14ac:dyDescent="0.25">
      <c r="C139" s="2"/>
      <c r="D139" s="10" t="s">
        <v>1474</v>
      </c>
      <c r="E139" s="19" t="s">
        <v>1295</v>
      </c>
      <c r="G139" s="3"/>
    </row>
    <row r="140" spans="3:7" s="1" customFormat="1" ht="42.75" outlineLevel="1" x14ac:dyDescent="0.2">
      <c r="C140" s="2"/>
      <c r="D140" s="9" t="s">
        <v>828</v>
      </c>
      <c r="E140" s="11" t="s">
        <v>567</v>
      </c>
      <c r="G140" s="3"/>
    </row>
    <row r="141" spans="3:7" s="1" customFormat="1" ht="30" outlineLevel="1" x14ac:dyDescent="0.25">
      <c r="C141" s="2"/>
      <c r="D141" s="10" t="s">
        <v>772</v>
      </c>
      <c r="E141" s="19" t="s">
        <v>1297</v>
      </c>
      <c r="G141" s="3"/>
    </row>
    <row r="142" spans="3:7" s="1" customFormat="1" ht="57" outlineLevel="1" x14ac:dyDescent="0.2">
      <c r="C142" s="2"/>
      <c r="D142" s="9" t="s">
        <v>828</v>
      </c>
      <c r="E142" s="11" t="s">
        <v>1398</v>
      </c>
      <c r="G142" s="3"/>
    </row>
    <row r="143" spans="3:7" s="1" customFormat="1" ht="15" outlineLevel="1" x14ac:dyDescent="0.25">
      <c r="C143" s="2"/>
      <c r="D143" s="97" t="s">
        <v>908</v>
      </c>
      <c r="E143" s="6"/>
      <c r="G143" s="3"/>
    </row>
    <row r="144" spans="3:7" s="1" customFormat="1" outlineLevel="1" x14ac:dyDescent="0.2">
      <c r="C144" s="2"/>
      <c r="D144" s="15" t="s">
        <v>909</v>
      </c>
      <c r="E144" s="19" t="s">
        <v>1170</v>
      </c>
      <c r="G144" s="3"/>
    </row>
    <row r="145" spans="3:7" s="1" customFormat="1" outlineLevel="1" x14ac:dyDescent="0.2">
      <c r="C145" s="2"/>
      <c r="D145" s="15" t="s">
        <v>910</v>
      </c>
      <c r="E145" s="19" t="s">
        <v>1171</v>
      </c>
      <c r="G145" s="3"/>
    </row>
    <row r="146" spans="3:7" s="1" customFormat="1" outlineLevel="1" x14ac:dyDescent="0.2">
      <c r="C146" s="2"/>
      <c r="D146" s="15" t="s">
        <v>911</v>
      </c>
      <c r="E146" s="19" t="s">
        <v>1172</v>
      </c>
      <c r="G146" s="3"/>
    </row>
    <row r="147" spans="3:7" s="1" customFormat="1" outlineLevel="1" x14ac:dyDescent="0.2">
      <c r="C147" s="2"/>
      <c r="D147" s="9" t="s">
        <v>912</v>
      </c>
      <c r="E147" s="11">
        <v>0</v>
      </c>
      <c r="G147" s="3"/>
    </row>
    <row r="148" spans="3:7" s="1" customFormat="1" ht="158.25" outlineLevel="1" thickBot="1" x14ac:dyDescent="0.3">
      <c r="C148" s="2"/>
      <c r="D148" s="12" t="s">
        <v>913</v>
      </c>
      <c r="E148" s="14" t="s">
        <v>1399</v>
      </c>
      <c r="G148" s="3"/>
    </row>
    <row r="149" spans="3:7" s="1" customFormat="1" ht="15" thickTop="1" x14ac:dyDescent="0.2">
      <c r="C149" s="2"/>
      <c r="D149" s="22"/>
      <c r="E149" s="23"/>
      <c r="G149" s="3"/>
    </row>
    <row r="155" spans="3:7" s="1" customFormat="1" x14ac:dyDescent="0.2">
      <c r="C155" s="2"/>
      <c r="D155" s="2"/>
      <c r="E155" s="8"/>
      <c r="G155" s="3"/>
    </row>
    <row r="156" spans="3:7" s="1" customFormat="1" x14ac:dyDescent="0.2">
      <c r="C156" s="2"/>
      <c r="D156" s="2"/>
      <c r="E156" s="8"/>
      <c r="G156" s="3"/>
    </row>
  </sheetData>
  <mergeCells count="33">
    <mergeCell ref="D116:E116"/>
    <mergeCell ref="D121:E121"/>
    <mergeCell ref="D135:E135"/>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D947A180-0F99-44BB-82F4-7C115C94F597}"/>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BCA9C-3A18-4B67-85F1-9CCB031D93C0}">
  <sheetPr codeName="Tabelle103">
    <outlinePr summaryBelow="0"/>
  </sheetPr>
  <dimension ref="A1:EY15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218</v>
      </c>
      <c r="G1" s="111" t="s">
        <v>915</v>
      </c>
    </row>
    <row r="2" spans="3:8" s="1" customFormat="1" ht="29.25" thickTop="1" thickBot="1" x14ac:dyDescent="0.45">
      <c r="C2" s="2"/>
      <c r="D2" s="165" t="s">
        <v>815</v>
      </c>
      <c r="E2" s="166"/>
      <c r="G2" s="3"/>
    </row>
    <row r="3" spans="3:8" s="1" customFormat="1" ht="115.5" outlineLevel="1" thickTop="1" x14ac:dyDescent="0.25">
      <c r="C3" s="2"/>
      <c r="D3" s="13" t="s">
        <v>816</v>
      </c>
      <c r="E3" s="4" t="s">
        <v>677</v>
      </c>
      <c r="G3" s="3"/>
      <c r="H3" s="5"/>
    </row>
    <row r="4" spans="3:8" s="1" customFormat="1" ht="15" outlineLevel="1" x14ac:dyDescent="0.25">
      <c r="C4" s="2"/>
      <c r="D4" s="10" t="s">
        <v>817</v>
      </c>
      <c r="E4" s="6" t="s">
        <v>1299</v>
      </c>
      <c r="G4" s="3"/>
    </row>
    <row r="5" spans="3:8" s="1" customFormat="1" ht="15" outlineLevel="1" x14ac:dyDescent="0.25">
      <c r="C5" s="2"/>
      <c r="D5" s="10" t="s">
        <v>721</v>
      </c>
      <c r="E5" s="6" t="s">
        <v>219</v>
      </c>
      <c r="G5" s="3"/>
    </row>
    <row r="6" spans="3:8" s="1" customFormat="1" ht="15" outlineLevel="1" x14ac:dyDescent="0.25">
      <c r="C6" s="2"/>
      <c r="D6" s="10" t="s">
        <v>712</v>
      </c>
      <c r="E6" s="6" t="s">
        <v>1488</v>
      </c>
      <c r="G6" s="3"/>
    </row>
    <row r="7" spans="3:8" s="1" customFormat="1" ht="15" outlineLevel="1" x14ac:dyDescent="0.25">
      <c r="C7" s="2"/>
      <c r="D7" s="10" t="s">
        <v>738</v>
      </c>
      <c r="E7" s="6" t="s">
        <v>220</v>
      </c>
      <c r="G7" s="3"/>
    </row>
    <row r="8" spans="3:8" s="1" customFormat="1" ht="15" outlineLevel="1" x14ac:dyDescent="0.25">
      <c r="C8" s="2"/>
      <c r="D8" s="10" t="s">
        <v>737</v>
      </c>
      <c r="E8" s="6" t="s">
        <v>363</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100</v>
      </c>
      <c r="G11" s="3"/>
    </row>
    <row r="12" spans="3:8" s="1" customFormat="1" ht="28.5" outlineLevel="1" x14ac:dyDescent="0.2">
      <c r="C12" s="2"/>
      <c r="D12" s="15" t="s">
        <v>821</v>
      </c>
      <c r="E12" s="27">
        <v>70</v>
      </c>
      <c r="G12" s="3"/>
    </row>
    <row r="13" spans="3:8" s="1" customFormat="1" ht="28.5" outlineLevel="1" x14ac:dyDescent="0.2">
      <c r="C13" s="2"/>
      <c r="D13" s="15" t="s">
        <v>822</v>
      </c>
      <c r="E13" s="27">
        <v>20</v>
      </c>
      <c r="G13" s="3"/>
    </row>
    <row r="14" spans="3:8" s="1" customFormat="1" ht="15" outlineLevel="1" thickBot="1" x14ac:dyDescent="0.25">
      <c r="C14" s="2"/>
      <c r="D14" s="16" t="s">
        <v>823</v>
      </c>
      <c r="E14" s="91">
        <v>10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739</v>
      </c>
      <c r="G18" s="3"/>
    </row>
    <row r="19" spans="3:7" s="1" customFormat="1" ht="15" outlineLevel="1" x14ac:dyDescent="0.25">
      <c r="C19" s="2"/>
      <c r="D19" s="10" t="s">
        <v>827</v>
      </c>
      <c r="E19" s="6" t="s">
        <v>736</v>
      </c>
      <c r="G19" s="3"/>
    </row>
    <row r="20" spans="3:7" s="1" customFormat="1" outlineLevel="1" x14ac:dyDescent="0.2">
      <c r="C20" s="2"/>
      <c r="D20" s="9" t="s">
        <v>828</v>
      </c>
      <c r="E20" s="11" t="s">
        <v>254</v>
      </c>
      <c r="G20" s="3"/>
    </row>
    <row r="21" spans="3:7" s="1" customFormat="1" ht="45" outlineLevel="1" x14ac:dyDescent="0.25">
      <c r="C21" s="2"/>
      <c r="D21" s="10" t="s">
        <v>829</v>
      </c>
      <c r="E21" s="6" t="s">
        <v>741</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930</v>
      </c>
      <c r="G26" s="3"/>
    </row>
    <row r="27" spans="3:7" s="1" customFormat="1" ht="45.75" outlineLevel="1" thickBot="1" x14ac:dyDescent="0.3">
      <c r="C27" s="2"/>
      <c r="D27" s="12" t="s">
        <v>833</v>
      </c>
      <c r="E27" s="31">
        <v>1000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221</v>
      </c>
      <c r="G29" s="3"/>
    </row>
    <row r="30" spans="3:7" s="1" customFormat="1" ht="30" outlineLevel="1" x14ac:dyDescent="0.25">
      <c r="C30" s="2"/>
      <c r="D30" s="10" t="s">
        <v>836</v>
      </c>
      <c r="E30" s="6" t="s">
        <v>1343</v>
      </c>
      <c r="G30" s="3"/>
    </row>
    <row r="31" spans="3:7" s="1" customFormat="1" ht="60"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72" outlineLevel="1" thickBot="1" x14ac:dyDescent="0.25">
      <c r="C34" s="2"/>
      <c r="D34" s="16" t="s">
        <v>840</v>
      </c>
      <c r="E34" s="7" t="s">
        <v>1103</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727</v>
      </c>
      <c r="G36" s="3"/>
    </row>
    <row r="37" spans="3:7" s="1" customFormat="1" ht="15" outlineLevel="1" x14ac:dyDescent="0.25">
      <c r="C37" s="2"/>
      <c r="D37" s="10" t="s">
        <v>844</v>
      </c>
      <c r="E37" s="6" t="s">
        <v>728</v>
      </c>
      <c r="G37" s="3"/>
    </row>
    <row r="38" spans="3:7" s="1" customFormat="1" ht="29.25" outlineLevel="1" x14ac:dyDescent="0.25">
      <c r="C38" s="2"/>
      <c r="D38" s="10" t="s">
        <v>845</v>
      </c>
      <c r="E38" s="6" t="s">
        <v>942</v>
      </c>
      <c r="G38" s="3"/>
    </row>
    <row r="39" spans="3:7" s="1" customFormat="1" ht="15" outlineLevel="1" x14ac:dyDescent="0.25">
      <c r="C39" s="2"/>
      <c r="D39" s="10" t="s">
        <v>846</v>
      </c>
      <c r="E39" s="6" t="s">
        <v>732</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720</v>
      </c>
      <c r="G44" s="3"/>
    </row>
    <row r="45" spans="3:7" s="1" customFormat="1" ht="15.75" outlineLevel="1" thickBot="1" x14ac:dyDescent="0.3">
      <c r="C45" s="2"/>
      <c r="D45" s="12" t="s">
        <v>852</v>
      </c>
      <c r="E45" s="7" t="s">
        <v>1300</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728</v>
      </c>
      <c r="G53" s="3"/>
    </row>
    <row r="54" spans="3:7" s="1" customFormat="1" ht="28.5" outlineLevel="1" x14ac:dyDescent="0.2">
      <c r="C54" s="2"/>
      <c r="D54" s="15" t="s">
        <v>856</v>
      </c>
      <c r="E54" s="27" t="s">
        <v>728</v>
      </c>
      <c r="G54" s="3"/>
    </row>
    <row r="55" spans="3:7" s="1" customFormat="1" ht="28.5" outlineLevel="1" x14ac:dyDescent="0.2">
      <c r="C55" s="2"/>
      <c r="D55" s="15" t="s">
        <v>857</v>
      </c>
      <c r="E55" s="27" t="s">
        <v>728</v>
      </c>
      <c r="G55" s="3"/>
    </row>
    <row r="56" spans="3:7" s="1" customFormat="1" outlineLevel="1" x14ac:dyDescent="0.2">
      <c r="C56" s="2"/>
      <c r="D56" s="15" t="s">
        <v>858</v>
      </c>
      <c r="E56" s="27" t="s">
        <v>727</v>
      </c>
      <c r="G56" s="3"/>
    </row>
    <row r="57" spans="3:7" s="1" customFormat="1" ht="28.5" outlineLevel="1" x14ac:dyDescent="0.2">
      <c r="C57" s="2"/>
      <c r="D57" s="15" t="s">
        <v>859</v>
      </c>
      <c r="E57" s="27" t="s">
        <v>727</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1301</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720</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720</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1052</v>
      </c>
      <c r="G73" s="3"/>
    </row>
    <row r="74" spans="3:7" s="1" customFormat="1" ht="29.25" outlineLevel="1" x14ac:dyDescent="0.25">
      <c r="C74" s="2"/>
      <c r="D74" s="10" t="s">
        <v>868</v>
      </c>
      <c r="E74" s="6" t="s">
        <v>1062</v>
      </c>
      <c r="G74" s="3"/>
    </row>
    <row r="75" spans="3:7" s="1" customFormat="1" ht="57.75" outlineLevel="1" x14ac:dyDescent="0.25">
      <c r="C75" s="2"/>
      <c r="D75" s="10" t="s">
        <v>869</v>
      </c>
      <c r="E75" s="6" t="s">
        <v>1112</v>
      </c>
      <c r="G75" s="3"/>
    </row>
    <row r="76" spans="3:7" s="1" customFormat="1" ht="30" outlineLevel="1" x14ac:dyDescent="0.25">
      <c r="C76" s="2"/>
      <c r="D76" s="10" t="s">
        <v>870</v>
      </c>
      <c r="E76" s="6" t="s">
        <v>1204</v>
      </c>
      <c r="G76" s="164"/>
    </row>
    <row r="77" spans="3:7" s="1" customFormat="1" ht="15" outlineLevel="1" thickBot="1" x14ac:dyDescent="0.25">
      <c r="C77" s="2"/>
      <c r="D77" s="44" t="s">
        <v>871</v>
      </c>
      <c r="E77" s="45" t="s">
        <v>427</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724</v>
      </c>
      <c r="G79" s="3"/>
    </row>
    <row r="80" spans="3:7" s="1" customFormat="1" outlineLevel="1" x14ac:dyDescent="0.2">
      <c r="C80" s="2"/>
      <c r="D80" s="15" t="s">
        <v>874</v>
      </c>
      <c r="E80" s="27" t="s">
        <v>432</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719</v>
      </c>
      <c r="G83" s="3"/>
    </row>
    <row r="84" spans="3:7" s="1" customFormat="1" ht="30" outlineLevel="1" x14ac:dyDescent="0.25">
      <c r="C84" s="2"/>
      <c r="D84" s="10" t="s">
        <v>758</v>
      </c>
      <c r="E84" s="6" t="s">
        <v>718</v>
      </c>
      <c r="G84" s="3"/>
    </row>
    <row r="85" spans="3:7" s="1" customFormat="1" ht="60" outlineLevel="1" x14ac:dyDescent="0.25">
      <c r="C85" s="2"/>
      <c r="D85" s="10" t="s">
        <v>765</v>
      </c>
      <c r="E85" s="6" t="s">
        <v>720</v>
      </c>
      <c r="G85" s="3"/>
    </row>
    <row r="86" spans="3:7" s="1" customFormat="1" ht="30" outlineLevel="1" x14ac:dyDescent="0.25">
      <c r="C86" s="2"/>
      <c r="D86" s="10" t="s">
        <v>760</v>
      </c>
      <c r="E86" s="6" t="s">
        <v>719</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16.5" outlineLevel="1" thickTop="1" thickBot="1" x14ac:dyDescent="0.3">
      <c r="C89" s="2"/>
      <c r="D89" s="46" t="s">
        <v>842</v>
      </c>
      <c r="E89" s="47" t="s">
        <v>914</v>
      </c>
      <c r="G89" s="3"/>
    </row>
    <row r="90" spans="3:7" s="1" customFormat="1" ht="19.5" thickTop="1" thickBot="1" x14ac:dyDescent="0.25">
      <c r="C90" s="2"/>
      <c r="D90" s="160" t="s">
        <v>882</v>
      </c>
      <c r="E90" s="161"/>
      <c r="G90" s="3"/>
    </row>
    <row r="91" spans="3:7" s="1" customFormat="1" ht="15.75" outlineLevel="1" thickTop="1" x14ac:dyDescent="0.25">
      <c r="C91" s="2"/>
      <c r="D91" s="13" t="s">
        <v>883</v>
      </c>
      <c r="E91" s="4" t="s">
        <v>718</v>
      </c>
      <c r="G91" s="3"/>
    </row>
    <row r="92" spans="3:7" s="1" customFormat="1" ht="15" outlineLevel="1" x14ac:dyDescent="0.25">
      <c r="C92" s="2"/>
      <c r="D92" s="10" t="s">
        <v>884</v>
      </c>
      <c r="E92" s="6" t="s">
        <v>719</v>
      </c>
      <c r="G92" s="3"/>
    </row>
    <row r="93" spans="3:7" s="1" customFormat="1" ht="15.75" outlineLevel="1" thickBot="1" x14ac:dyDescent="0.3">
      <c r="C93" s="2"/>
      <c r="D93" s="12" t="s">
        <v>885</v>
      </c>
      <c r="E93" s="7" t="s">
        <v>1162</v>
      </c>
      <c r="G93" s="3"/>
    </row>
    <row r="94" spans="3:7" s="1" customFormat="1" ht="15.75" thickTop="1" thickBot="1" x14ac:dyDescent="0.25">
      <c r="C94" s="2"/>
      <c r="D94" s="2"/>
      <c r="E94" s="8"/>
      <c r="G94" s="3"/>
    </row>
    <row r="95" spans="3:7" s="1" customFormat="1" ht="21.75" thickTop="1" thickBot="1" x14ac:dyDescent="0.35">
      <c r="C95" s="2"/>
      <c r="D95" s="154" t="s">
        <v>886</v>
      </c>
      <c r="E95" s="155"/>
      <c r="G95" s="17"/>
    </row>
    <row r="96" spans="3:7" s="1" customFormat="1" ht="19.5" thickTop="1" thickBot="1" x14ac:dyDescent="0.25">
      <c r="C96" s="2"/>
      <c r="D96" s="160" t="s">
        <v>298</v>
      </c>
      <c r="E96" s="161"/>
      <c r="G96" s="17"/>
    </row>
    <row r="97" spans="3:7" s="1" customFormat="1" ht="16.5" outlineLevel="1" thickTop="1" thickBot="1" x14ac:dyDescent="0.3">
      <c r="C97" s="2"/>
      <c r="D97" s="46" t="s">
        <v>764</v>
      </c>
      <c r="E97" s="47" t="s">
        <v>718</v>
      </c>
      <c r="G97" s="3"/>
    </row>
    <row r="98" spans="3:7" s="1" customFormat="1" ht="19.5" thickTop="1" thickBot="1" x14ac:dyDescent="0.25">
      <c r="C98" s="2"/>
      <c r="D98" s="160" t="s">
        <v>887</v>
      </c>
      <c r="E98" s="161"/>
      <c r="G98" s="3"/>
    </row>
    <row r="99" spans="3:7" s="1" customFormat="1" ht="15.75" outlineLevel="1" thickTop="1" x14ac:dyDescent="0.25">
      <c r="C99" s="2"/>
      <c r="D99" s="13" t="s">
        <v>888</v>
      </c>
      <c r="E99" s="4" t="s">
        <v>718</v>
      </c>
      <c r="G99" s="3"/>
    </row>
    <row r="100" spans="3:7" s="1" customFormat="1" ht="30.75" outlineLevel="1" thickBot="1" x14ac:dyDescent="0.3">
      <c r="C100" s="2"/>
      <c r="D100" s="12" t="s">
        <v>757</v>
      </c>
      <c r="E100" s="7" t="s">
        <v>718</v>
      </c>
      <c r="G100" s="3"/>
    </row>
    <row r="101" spans="3:7" s="1" customFormat="1" ht="19.5" thickTop="1" thickBot="1" x14ac:dyDescent="0.25">
      <c r="C101" s="2"/>
      <c r="D101" s="160" t="s">
        <v>861</v>
      </c>
      <c r="E101" s="161"/>
      <c r="G101" s="3"/>
    </row>
    <row r="102" spans="3:7" s="1" customFormat="1" ht="30.75" thickTop="1" thickBot="1" x14ac:dyDescent="0.3">
      <c r="C102" s="2"/>
      <c r="D102" s="46"/>
      <c r="E102" s="47" t="s">
        <v>1302</v>
      </c>
      <c r="G102" s="3"/>
    </row>
    <row r="103" spans="3:7" s="1" customFormat="1" ht="15.75" thickTop="1" thickBot="1" x14ac:dyDescent="0.25">
      <c r="C103" s="2"/>
      <c r="D103" s="2"/>
      <c r="E103" s="8"/>
      <c r="G103" s="3"/>
    </row>
    <row r="104" spans="3:7" s="1" customFormat="1" ht="21.75" thickTop="1" thickBot="1" x14ac:dyDescent="0.35">
      <c r="C104" s="2"/>
      <c r="D104" s="154" t="s">
        <v>889</v>
      </c>
      <c r="E104" s="155"/>
      <c r="G104" s="3"/>
    </row>
    <row r="105" spans="3:7" s="1" customFormat="1" ht="19.5" thickTop="1" thickBot="1" x14ac:dyDescent="0.25">
      <c r="C105" s="2"/>
      <c r="D105" s="160" t="s">
        <v>890</v>
      </c>
      <c r="E105" s="161"/>
      <c r="G105" s="3"/>
    </row>
    <row r="106" spans="3:7" s="1" customFormat="1" ht="90.75" outlineLevel="1" thickTop="1" x14ac:dyDescent="0.25">
      <c r="C106" s="2"/>
      <c r="D106" s="13" t="s">
        <v>891</v>
      </c>
      <c r="E106" s="4" t="s">
        <v>718</v>
      </c>
      <c r="G106" s="3"/>
    </row>
    <row r="107" spans="3:7" s="1" customFormat="1" ht="75.75" outlineLevel="1" thickBot="1" x14ac:dyDescent="0.3">
      <c r="C107" s="2"/>
      <c r="D107" s="12" t="s">
        <v>892</v>
      </c>
      <c r="E107" s="7" t="s">
        <v>719</v>
      </c>
      <c r="G107" s="3"/>
    </row>
    <row r="108" spans="3:7" s="1" customFormat="1" ht="19.5" thickTop="1" thickBot="1" x14ac:dyDescent="0.25">
      <c r="C108" s="2"/>
      <c r="D108" s="160" t="s">
        <v>893</v>
      </c>
      <c r="E108" s="161"/>
      <c r="G108" s="3"/>
    </row>
    <row r="109" spans="3:7" s="1" customFormat="1" ht="45.75" outlineLevel="1" thickTop="1" x14ac:dyDescent="0.25">
      <c r="C109" s="2"/>
      <c r="D109" s="13" t="s">
        <v>894</v>
      </c>
      <c r="E109" s="4" t="s">
        <v>719</v>
      </c>
      <c r="G109" s="3"/>
    </row>
    <row r="110" spans="3:7" s="1" customFormat="1" ht="60.75" outlineLevel="1" thickBot="1" x14ac:dyDescent="0.3">
      <c r="C110" s="2"/>
      <c r="D110" s="12" t="s">
        <v>895</v>
      </c>
      <c r="E110" s="7" t="s">
        <v>719</v>
      </c>
      <c r="G110" s="3"/>
    </row>
    <row r="111" spans="3:7" s="1" customFormat="1" ht="15.75" thickTop="1" thickBot="1" x14ac:dyDescent="0.25">
      <c r="C111" s="2"/>
      <c r="D111" s="2"/>
      <c r="E111" s="8"/>
      <c r="G111" s="3"/>
    </row>
    <row r="112" spans="3:7" s="1" customFormat="1" ht="29.25" thickTop="1" thickBot="1" x14ac:dyDescent="0.45">
      <c r="C112" s="2"/>
      <c r="D112" s="162" t="s">
        <v>896</v>
      </c>
      <c r="E112" s="163"/>
      <c r="G112" s="3"/>
    </row>
    <row r="113" spans="3:7" s="1" customFormat="1" ht="19.5" thickTop="1" thickBot="1" x14ac:dyDescent="0.25">
      <c r="C113" s="2"/>
      <c r="D113" s="160" t="s">
        <v>897</v>
      </c>
      <c r="E113" s="161"/>
      <c r="G113" s="3"/>
    </row>
    <row r="114" spans="3:7" s="1" customFormat="1" ht="15.75" outlineLevel="1" thickTop="1" x14ac:dyDescent="0.25">
      <c r="C114" s="2"/>
      <c r="D114" s="13" t="s">
        <v>898</v>
      </c>
      <c r="E114" s="4" t="s">
        <v>746</v>
      </c>
      <c r="G114" s="3"/>
    </row>
    <row r="115" spans="3:7" s="1" customFormat="1" ht="44.25" outlineLevel="1" thickBot="1" x14ac:dyDescent="0.3">
      <c r="C115" s="2"/>
      <c r="D115" s="12" t="s">
        <v>899</v>
      </c>
      <c r="E115" s="7" t="s">
        <v>971</v>
      </c>
      <c r="G115" s="3"/>
    </row>
    <row r="116" spans="3:7" s="1" customFormat="1" ht="19.5" thickTop="1" thickBot="1" x14ac:dyDescent="0.25">
      <c r="C116" s="2"/>
      <c r="D116" s="160" t="s">
        <v>900</v>
      </c>
      <c r="E116" s="161"/>
      <c r="G116" s="3"/>
    </row>
    <row r="117" spans="3:7" s="1" customFormat="1" ht="43.5" outlineLevel="1" thickTop="1" x14ac:dyDescent="0.2">
      <c r="C117" s="2"/>
      <c r="D117" s="21" t="s">
        <v>901</v>
      </c>
      <c r="E117" s="4" t="s">
        <v>1216</v>
      </c>
      <c r="G117" s="3"/>
    </row>
    <row r="118" spans="3:7" s="1" customFormat="1" ht="42.75" outlineLevel="1" x14ac:dyDescent="0.2">
      <c r="C118" s="2"/>
      <c r="D118" s="15" t="s">
        <v>902</v>
      </c>
      <c r="E118" s="6" t="s">
        <v>1167</v>
      </c>
      <c r="G118" s="3"/>
    </row>
    <row r="119" spans="3:7" s="1" customFormat="1" ht="42.75" outlineLevel="1" x14ac:dyDescent="0.2">
      <c r="C119" s="2"/>
      <c r="D119" s="15" t="s">
        <v>903</v>
      </c>
      <c r="E119" s="6" t="s">
        <v>734</v>
      </c>
      <c r="G119" s="3"/>
    </row>
    <row r="120" spans="3:7" s="1" customFormat="1" ht="43.5" outlineLevel="1" thickBot="1" x14ac:dyDescent="0.25">
      <c r="C120" s="2"/>
      <c r="D120" s="16" t="s">
        <v>904</v>
      </c>
      <c r="E120" s="7" t="s">
        <v>734</v>
      </c>
      <c r="G120" s="3"/>
    </row>
    <row r="121" spans="3:7" s="1" customFormat="1" ht="15.75" thickTop="1" thickBot="1" x14ac:dyDescent="0.25">
      <c r="C121" s="2"/>
      <c r="D121" s="160" t="s">
        <v>1456</v>
      </c>
      <c r="E121" s="161" t="s">
        <v>222</v>
      </c>
      <c r="G121" s="3"/>
    </row>
    <row r="122" spans="3:7" s="1" customFormat="1" ht="30" outlineLevel="1" thickTop="1" x14ac:dyDescent="0.25">
      <c r="C122" s="2"/>
      <c r="D122" s="13" t="s">
        <v>905</v>
      </c>
      <c r="E122" s="4" t="s">
        <v>753</v>
      </c>
      <c r="G122" s="3"/>
    </row>
    <row r="123" spans="3:7" s="1" customFormat="1" ht="243" outlineLevel="1" x14ac:dyDescent="0.25">
      <c r="C123" s="2"/>
      <c r="D123" s="10" t="s">
        <v>906</v>
      </c>
      <c r="E123" s="6" t="s">
        <v>1010</v>
      </c>
      <c r="G123" s="3"/>
    </row>
    <row r="124" spans="3:7" s="1" customFormat="1" ht="114.75" outlineLevel="1" x14ac:dyDescent="0.25">
      <c r="C124" s="2"/>
      <c r="D124" s="10" t="s">
        <v>907</v>
      </c>
      <c r="E124" s="6" t="s">
        <v>1035</v>
      </c>
      <c r="G124" s="3"/>
    </row>
    <row r="125" spans="3:7" s="1" customFormat="1" ht="30" outlineLevel="1" x14ac:dyDescent="0.25">
      <c r="C125" s="2"/>
      <c r="D125" s="10" t="s">
        <v>1474</v>
      </c>
      <c r="E125" s="19" t="s">
        <v>1303</v>
      </c>
      <c r="G125" s="3"/>
    </row>
    <row r="126" spans="3:7" s="1" customFormat="1" outlineLevel="1" x14ac:dyDescent="0.2">
      <c r="C126" s="2"/>
      <c r="D126" s="9" t="s">
        <v>828</v>
      </c>
      <c r="E126" s="11" t="s">
        <v>568</v>
      </c>
      <c r="G126" s="3"/>
    </row>
    <row r="127" spans="3:7" s="1" customFormat="1" ht="30" outlineLevel="1" x14ac:dyDescent="0.25">
      <c r="C127" s="2"/>
      <c r="D127" s="10" t="s">
        <v>772</v>
      </c>
      <c r="E127" s="19" t="s">
        <v>1199</v>
      </c>
      <c r="G127" s="3"/>
    </row>
    <row r="128" spans="3:7" s="1" customFormat="1" outlineLevel="1" x14ac:dyDescent="0.2">
      <c r="C128" s="2"/>
      <c r="D128" s="9" t="s">
        <v>828</v>
      </c>
      <c r="E128" s="11" t="s">
        <v>591</v>
      </c>
      <c r="G128" s="3"/>
    </row>
    <row r="129" spans="3:7" s="1" customFormat="1" ht="15" outlineLevel="1" x14ac:dyDescent="0.25">
      <c r="C129" s="2"/>
      <c r="D129" s="97" t="s">
        <v>908</v>
      </c>
      <c r="E129" s="6"/>
      <c r="G129" s="3"/>
    </row>
    <row r="130" spans="3:7" s="1" customFormat="1" outlineLevel="1" x14ac:dyDescent="0.2">
      <c r="C130" s="2"/>
      <c r="D130" s="15" t="s">
        <v>909</v>
      </c>
      <c r="E130" s="19" t="s">
        <v>1170</v>
      </c>
      <c r="G130" s="3"/>
    </row>
    <row r="131" spans="3:7" s="1" customFormat="1" outlineLevel="1" x14ac:dyDescent="0.2">
      <c r="C131" s="2"/>
      <c r="D131" s="15" t="s">
        <v>910</v>
      </c>
      <c r="E131" s="19" t="s">
        <v>1304</v>
      </c>
      <c r="G131" s="3"/>
    </row>
    <row r="132" spans="3:7" s="1" customFormat="1" outlineLevel="1" x14ac:dyDescent="0.2">
      <c r="C132" s="2"/>
      <c r="D132" s="15" t="s">
        <v>911</v>
      </c>
      <c r="E132" s="19" t="s">
        <v>1305</v>
      </c>
      <c r="G132" s="3"/>
    </row>
    <row r="133" spans="3:7" s="1" customFormat="1" ht="28.5" outlineLevel="1" x14ac:dyDescent="0.2">
      <c r="C133" s="2"/>
      <c r="D133" s="9" t="s">
        <v>912</v>
      </c>
      <c r="E133" s="11" t="s">
        <v>606</v>
      </c>
      <c r="G133" s="3"/>
    </row>
    <row r="134" spans="3:7" s="1" customFormat="1" ht="30.75" outlineLevel="1" thickBot="1" x14ac:dyDescent="0.3">
      <c r="C134" s="2"/>
      <c r="D134" s="12" t="s">
        <v>913</v>
      </c>
      <c r="E134" s="14" t="s">
        <v>223</v>
      </c>
      <c r="G134" s="3"/>
    </row>
    <row r="135" spans="3:7" s="1" customFormat="1" ht="15.75" thickTop="1" thickBot="1" x14ac:dyDescent="0.25">
      <c r="C135" s="2"/>
      <c r="D135" s="160" t="s">
        <v>1457</v>
      </c>
      <c r="E135" s="161" t="s">
        <v>224</v>
      </c>
      <c r="G135" s="3"/>
    </row>
    <row r="136" spans="3:7" s="1" customFormat="1" ht="30" outlineLevel="1" thickTop="1" x14ac:dyDescent="0.25">
      <c r="C136" s="2"/>
      <c r="D136" s="13" t="s">
        <v>905</v>
      </c>
      <c r="E136" s="4" t="s">
        <v>753</v>
      </c>
      <c r="G136" s="3"/>
    </row>
    <row r="137" spans="3:7" s="1" customFormat="1" ht="86.25" outlineLevel="1" x14ac:dyDescent="0.25">
      <c r="C137" s="2"/>
      <c r="D137" s="10" t="s">
        <v>906</v>
      </c>
      <c r="E137" s="6" t="s">
        <v>1079</v>
      </c>
      <c r="G137" s="3"/>
    </row>
    <row r="138" spans="3:7" s="1" customFormat="1" ht="86.25" outlineLevel="1" x14ac:dyDescent="0.25">
      <c r="C138" s="2"/>
      <c r="D138" s="10" t="s">
        <v>907</v>
      </c>
      <c r="E138" s="6" t="s">
        <v>1020</v>
      </c>
      <c r="G138" s="3"/>
    </row>
    <row r="139" spans="3:7" s="1" customFormat="1" ht="30" outlineLevel="1" x14ac:dyDescent="0.25">
      <c r="C139" s="2"/>
      <c r="D139" s="10" t="s">
        <v>1474</v>
      </c>
      <c r="E139" s="19" t="s">
        <v>1303</v>
      </c>
      <c r="G139" s="3"/>
    </row>
    <row r="140" spans="3:7" s="1" customFormat="1" outlineLevel="1" x14ac:dyDescent="0.2">
      <c r="C140" s="2"/>
      <c r="D140" s="9" t="s">
        <v>828</v>
      </c>
      <c r="E140" s="11" t="s">
        <v>568</v>
      </c>
      <c r="G140" s="3"/>
    </row>
    <row r="141" spans="3:7" s="1" customFormat="1" ht="30" outlineLevel="1" x14ac:dyDescent="0.25">
      <c r="C141" s="2"/>
      <c r="D141" s="10" t="s">
        <v>772</v>
      </c>
      <c r="E141" s="19" t="s">
        <v>1306</v>
      </c>
      <c r="G141" s="3"/>
    </row>
    <row r="142" spans="3:7" s="1" customFormat="1" outlineLevel="1" x14ac:dyDescent="0.2">
      <c r="C142" s="2"/>
      <c r="D142" s="9" t="s">
        <v>828</v>
      </c>
      <c r="E142" s="11" t="s">
        <v>591</v>
      </c>
      <c r="G142" s="3"/>
    </row>
    <row r="143" spans="3:7" s="1" customFormat="1" ht="15" outlineLevel="1" x14ac:dyDescent="0.25">
      <c r="C143" s="2"/>
      <c r="D143" s="97" t="s">
        <v>908</v>
      </c>
      <c r="E143" s="6"/>
      <c r="G143" s="3"/>
    </row>
    <row r="144" spans="3:7" s="1" customFormat="1" outlineLevel="1" x14ac:dyDescent="0.2">
      <c r="C144" s="2"/>
      <c r="D144" s="15" t="s">
        <v>909</v>
      </c>
      <c r="E144" s="19" t="s">
        <v>1170</v>
      </c>
      <c r="G144" s="3"/>
    </row>
    <row r="145" spans="3:7" s="1" customFormat="1" outlineLevel="1" x14ac:dyDescent="0.2">
      <c r="C145" s="2"/>
      <c r="D145" s="15" t="s">
        <v>910</v>
      </c>
      <c r="E145" s="19" t="s">
        <v>1171</v>
      </c>
      <c r="G145" s="3"/>
    </row>
    <row r="146" spans="3:7" s="1" customFormat="1" outlineLevel="1" x14ac:dyDescent="0.2">
      <c r="C146" s="2"/>
      <c r="D146" s="15" t="s">
        <v>911</v>
      </c>
      <c r="E146" s="19" t="s">
        <v>1172</v>
      </c>
      <c r="G146" s="3"/>
    </row>
    <row r="147" spans="3:7" s="1" customFormat="1" outlineLevel="1" x14ac:dyDescent="0.2">
      <c r="C147" s="2"/>
      <c r="D147" s="9" t="s">
        <v>912</v>
      </c>
      <c r="E147" s="11">
        <v>0</v>
      </c>
      <c r="G147" s="3"/>
    </row>
    <row r="148" spans="3:7" s="1" customFormat="1" ht="30.75" outlineLevel="1" thickBot="1" x14ac:dyDescent="0.3">
      <c r="C148" s="2"/>
      <c r="D148" s="12" t="s">
        <v>913</v>
      </c>
      <c r="E148" s="14" t="s">
        <v>223</v>
      </c>
      <c r="G148" s="3"/>
    </row>
    <row r="149" spans="3:7" s="1" customFormat="1" ht="15" thickTop="1" x14ac:dyDescent="0.2">
      <c r="C149" s="2"/>
      <c r="D149" s="22"/>
      <c r="E149" s="23"/>
      <c r="G149" s="3"/>
    </row>
    <row r="155" spans="3:7" s="1" customFormat="1" x14ac:dyDescent="0.2">
      <c r="C155" s="2"/>
      <c r="D155" s="2"/>
      <c r="E155" s="8"/>
      <c r="G155" s="3"/>
    </row>
    <row r="156" spans="3:7" s="1" customFormat="1" x14ac:dyDescent="0.2">
      <c r="C156" s="2"/>
      <c r="D156" s="2"/>
      <c r="E156" s="8"/>
      <c r="G156" s="3"/>
    </row>
  </sheetData>
  <mergeCells count="33">
    <mergeCell ref="D116:E116"/>
    <mergeCell ref="D121:E121"/>
    <mergeCell ref="D135:E135"/>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60EC1577-6D9F-4B2F-9007-93CB122C8515}"/>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1EAB6-51E7-4231-812C-7FD9953AD3B3}">
  <sheetPr codeName="Tabelle120">
    <outlinePr summaryBelow="0"/>
  </sheetPr>
  <dimension ref="A1:EY15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1867</v>
      </c>
      <c r="G1" s="111" t="s">
        <v>915</v>
      </c>
    </row>
    <row r="2" spans="3:8" s="1" customFormat="1" ht="29.25" thickTop="1" thickBot="1" x14ac:dyDescent="0.45">
      <c r="C2" s="2"/>
      <c r="D2" s="165" t="s">
        <v>815</v>
      </c>
      <c r="E2" s="166"/>
      <c r="G2" s="3"/>
    </row>
    <row r="3" spans="3:8" s="1" customFormat="1" ht="101.25" outlineLevel="1" thickTop="1" x14ac:dyDescent="0.25">
      <c r="C3" s="2"/>
      <c r="D3" s="13" t="s">
        <v>816</v>
      </c>
      <c r="E3" s="4" t="s">
        <v>1854</v>
      </c>
      <c r="G3" s="3"/>
      <c r="H3" s="5"/>
    </row>
    <row r="4" spans="3:8" s="1" customFormat="1" ht="15" outlineLevel="1" x14ac:dyDescent="0.25">
      <c r="C4" s="2"/>
      <c r="D4" s="10" t="s">
        <v>817</v>
      </c>
      <c r="E4" s="6" t="s">
        <v>1335</v>
      </c>
      <c r="G4" s="3"/>
    </row>
    <row r="5" spans="3:8" s="1" customFormat="1" ht="15" outlineLevel="1" x14ac:dyDescent="0.25">
      <c r="C5" s="2"/>
      <c r="D5" s="10" t="s">
        <v>721</v>
      </c>
      <c r="E5" s="6" t="s">
        <v>1814</v>
      </c>
      <c r="G5" s="3"/>
    </row>
    <row r="6" spans="3:8" s="1" customFormat="1" ht="15" outlineLevel="1" x14ac:dyDescent="0.25">
      <c r="C6" s="2"/>
      <c r="D6" s="10" t="s">
        <v>712</v>
      </c>
      <c r="E6" s="6" t="s">
        <v>1880</v>
      </c>
      <c r="G6" s="3"/>
    </row>
    <row r="7" spans="3:8" s="1" customFormat="1" ht="15" outlineLevel="1" x14ac:dyDescent="0.25">
      <c r="C7" s="2"/>
      <c r="D7" s="10" t="s">
        <v>738</v>
      </c>
      <c r="E7" s="6" t="s">
        <v>1815</v>
      </c>
      <c r="G7" s="3"/>
    </row>
    <row r="8" spans="3:8" s="1" customFormat="1" ht="15" outlineLevel="1" x14ac:dyDescent="0.25">
      <c r="C8" s="2"/>
      <c r="D8" s="10" t="s">
        <v>737</v>
      </c>
      <c r="E8" s="6" t="s">
        <v>1887</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t="s">
        <v>734</v>
      </c>
      <c r="G11" s="3"/>
    </row>
    <row r="12" spans="3:8" s="1" customFormat="1" ht="28.5" outlineLevel="1" x14ac:dyDescent="0.2">
      <c r="C12" s="2"/>
      <c r="D12" s="15" t="s">
        <v>821</v>
      </c>
      <c r="E12" s="27" t="s">
        <v>734</v>
      </c>
      <c r="G12" s="3"/>
    </row>
    <row r="13" spans="3:8" s="1" customFormat="1" ht="28.5" outlineLevel="1" x14ac:dyDescent="0.2">
      <c r="C13" s="2"/>
      <c r="D13" s="15" t="s">
        <v>822</v>
      </c>
      <c r="E13" s="27" t="s">
        <v>734</v>
      </c>
      <c r="G13" s="3"/>
    </row>
    <row r="14" spans="3:8" s="1" customFormat="1" ht="15" outlineLevel="1" thickBot="1" x14ac:dyDescent="0.25">
      <c r="C14" s="2"/>
      <c r="D14" s="16" t="s">
        <v>823</v>
      </c>
      <c r="E14" s="91" t="s">
        <v>734</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959</v>
      </c>
      <c r="G18" s="3"/>
    </row>
    <row r="19" spans="3:7" s="1" customFormat="1" ht="15" outlineLevel="1" x14ac:dyDescent="0.25">
      <c r="C19" s="2"/>
      <c r="D19" s="10" t="s">
        <v>827</v>
      </c>
      <c r="E19" s="6" t="s">
        <v>735</v>
      </c>
      <c r="G19" s="3"/>
    </row>
    <row r="20" spans="3:7" s="1" customFormat="1" outlineLevel="1" x14ac:dyDescent="0.2">
      <c r="C20" s="2"/>
      <c r="D20" s="9" t="s">
        <v>828</v>
      </c>
      <c r="E20" s="11" t="s">
        <v>1833</v>
      </c>
      <c r="G20" s="3"/>
    </row>
    <row r="21" spans="3:7" s="1" customFormat="1" ht="45" outlineLevel="1" x14ac:dyDescent="0.25">
      <c r="C21" s="2"/>
      <c r="D21" s="10" t="s">
        <v>829</v>
      </c>
      <c r="E21" s="6" t="s">
        <v>739</v>
      </c>
      <c r="G21" s="3"/>
    </row>
    <row r="22" spans="3:7" s="1" customFormat="1" ht="29.25" outlineLevel="1" thickBot="1" x14ac:dyDescent="0.25">
      <c r="C22" s="2"/>
      <c r="D22" s="44" t="s">
        <v>830</v>
      </c>
      <c r="E22" s="45" t="s">
        <v>1837</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v>500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1838</v>
      </c>
      <c r="G29" s="3"/>
    </row>
    <row r="30" spans="3:7" s="1" customFormat="1" ht="271.5" outlineLevel="1" x14ac:dyDescent="0.25">
      <c r="C30" s="2"/>
      <c r="D30" s="10" t="s">
        <v>836</v>
      </c>
      <c r="E30" s="6" t="s">
        <v>1817</v>
      </c>
      <c r="G30" s="3"/>
    </row>
    <row r="31" spans="3:7" s="1" customFormat="1" ht="45" outlineLevel="1" x14ac:dyDescent="0.25">
      <c r="C31" s="2"/>
      <c r="D31" s="10" t="s">
        <v>837</v>
      </c>
      <c r="E31" s="6" t="s">
        <v>743</v>
      </c>
      <c r="G31" s="3"/>
    </row>
    <row r="32" spans="3:7" s="1" customFormat="1" ht="30" outlineLevel="1" x14ac:dyDescent="0.25">
      <c r="C32" s="2"/>
      <c r="D32" s="10" t="s">
        <v>838</v>
      </c>
      <c r="E32" s="6" t="s">
        <v>745</v>
      </c>
      <c r="G32" s="3"/>
    </row>
    <row r="33" spans="3:7" s="1" customFormat="1" ht="30" outlineLevel="1" x14ac:dyDescent="0.25">
      <c r="C33" s="2"/>
      <c r="D33" s="10" t="s">
        <v>839</v>
      </c>
      <c r="E33" s="6" t="s">
        <v>1342</v>
      </c>
      <c r="G33" s="3"/>
    </row>
    <row r="34" spans="3:7" s="1" customFormat="1" ht="57.75" outlineLevel="1" thickBot="1" x14ac:dyDescent="0.25">
      <c r="C34" s="2"/>
      <c r="D34" s="16" t="s">
        <v>840</v>
      </c>
      <c r="E34" s="7" t="s">
        <v>1852</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29.25" outlineLevel="1" x14ac:dyDescent="0.25">
      <c r="C38" s="2"/>
      <c r="D38" s="10" t="s">
        <v>845</v>
      </c>
      <c r="E38" s="6" t="s">
        <v>942</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728</v>
      </c>
      <c r="G42" s="3"/>
    </row>
    <row r="43" spans="3:7" s="1" customFormat="1" ht="15" outlineLevel="1" x14ac:dyDescent="0.25">
      <c r="C43" s="2"/>
      <c r="D43" s="10" t="s">
        <v>850</v>
      </c>
      <c r="E43" s="6" t="s">
        <v>718</v>
      </c>
      <c r="G43" s="3"/>
    </row>
    <row r="44" spans="3:7" s="1" customFormat="1" ht="15" outlineLevel="1" x14ac:dyDescent="0.25">
      <c r="C44" s="2"/>
      <c r="D44" s="10" t="s">
        <v>851</v>
      </c>
      <c r="E44" s="6" t="s">
        <v>718</v>
      </c>
      <c r="G44" s="3"/>
    </row>
    <row r="45" spans="3:7" s="1" customFormat="1" ht="15.75" outlineLevel="1" thickBot="1" x14ac:dyDescent="0.3">
      <c r="C45" s="2"/>
      <c r="D45" s="12" t="s">
        <v>852</v>
      </c>
      <c r="E45" s="7" t="s">
        <v>733</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728</v>
      </c>
      <c r="G53" s="3"/>
    </row>
    <row r="54" spans="3:7" s="1" customFormat="1" ht="28.5" outlineLevel="1" x14ac:dyDescent="0.2">
      <c r="C54" s="2"/>
      <c r="D54" s="15" t="s">
        <v>856</v>
      </c>
      <c r="E54" s="27" t="s">
        <v>728</v>
      </c>
      <c r="G54" s="3"/>
    </row>
    <row r="55" spans="3:7" s="1" customFormat="1" ht="28.5" outlineLevel="1" x14ac:dyDescent="0.2">
      <c r="C55" s="2"/>
      <c r="D55" s="15" t="s">
        <v>857</v>
      </c>
      <c r="E55" s="27" t="s">
        <v>728</v>
      </c>
      <c r="G55" s="3"/>
    </row>
    <row r="56" spans="3:7" s="1" customFormat="1" outlineLevel="1" x14ac:dyDescent="0.2">
      <c r="C56" s="2"/>
      <c r="D56" s="15" t="s">
        <v>858</v>
      </c>
      <c r="E56" s="27" t="s">
        <v>728</v>
      </c>
      <c r="G56" s="3"/>
    </row>
    <row r="57" spans="3:7" s="1" customFormat="1" ht="28.5" outlineLevel="1" x14ac:dyDescent="0.2">
      <c r="C57" s="2"/>
      <c r="D57" s="15" t="s">
        <v>859</v>
      </c>
      <c r="E57" s="27" t="s">
        <v>728</v>
      </c>
      <c r="G57" s="3"/>
    </row>
    <row r="58" spans="3:7" s="1" customFormat="1" ht="29.25" outlineLevel="1" thickBot="1" x14ac:dyDescent="0.25">
      <c r="C58" s="2"/>
      <c r="D58" s="16" t="s">
        <v>860</v>
      </c>
      <c r="E58" s="91" t="s">
        <v>733</v>
      </c>
      <c r="G58" s="3"/>
    </row>
    <row r="59" spans="3:7" s="1" customFormat="1" ht="19.5" thickTop="1" thickBot="1" x14ac:dyDescent="0.25">
      <c r="C59" s="2"/>
      <c r="D59" s="160" t="s">
        <v>861</v>
      </c>
      <c r="E59" s="161"/>
      <c r="G59" s="3"/>
    </row>
    <row r="60" spans="3:7" s="1" customFormat="1" ht="16.5" thickTop="1" thickBot="1" x14ac:dyDescent="0.3">
      <c r="C60" s="2"/>
      <c r="D60" s="46"/>
      <c r="E60" s="47" t="s">
        <v>733</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43.5" outlineLevel="1" x14ac:dyDescent="0.25">
      <c r="C73" s="2"/>
      <c r="D73" s="10" t="s">
        <v>867</v>
      </c>
      <c r="E73" s="6" t="s">
        <v>1845</v>
      </c>
      <c r="G73" s="3"/>
    </row>
    <row r="74" spans="3:7" s="1" customFormat="1" ht="15" outlineLevel="1" x14ac:dyDescent="0.25">
      <c r="C74" s="2"/>
      <c r="D74" s="10" t="s">
        <v>868</v>
      </c>
      <c r="E74" s="6" t="s">
        <v>778</v>
      </c>
      <c r="G74" s="3"/>
    </row>
    <row r="75" spans="3:7" s="1" customFormat="1" ht="57.75" outlineLevel="1" x14ac:dyDescent="0.25">
      <c r="C75" s="2"/>
      <c r="D75" s="10" t="s">
        <v>869</v>
      </c>
      <c r="E75" s="6" t="s">
        <v>1112</v>
      </c>
      <c r="G75" s="3"/>
    </row>
    <row r="76" spans="3:7" s="1" customFormat="1" ht="30" outlineLevel="1" x14ac:dyDescent="0.25">
      <c r="C76" s="2"/>
      <c r="D76" s="10" t="s">
        <v>870</v>
      </c>
      <c r="E76" s="6" t="s">
        <v>1861</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940</v>
      </c>
      <c r="G79" s="3"/>
    </row>
    <row r="80" spans="3:7" s="1" customFormat="1" outlineLevel="1" x14ac:dyDescent="0.2">
      <c r="C80" s="2"/>
      <c r="D80" s="15" t="s">
        <v>874</v>
      </c>
      <c r="E80" s="27" t="s">
        <v>254</v>
      </c>
      <c r="G80" s="3"/>
    </row>
    <row r="81" spans="3:7" s="1" customFormat="1" ht="30.75" outlineLevel="1" thickBot="1" x14ac:dyDescent="0.3">
      <c r="C81" s="2"/>
      <c r="D81" s="12" t="s">
        <v>875</v>
      </c>
      <c r="E81" s="56" t="s">
        <v>1829</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720</v>
      </c>
      <c r="G83" s="3"/>
    </row>
    <row r="84" spans="3:7" s="1" customFormat="1" ht="30" outlineLevel="1" x14ac:dyDescent="0.25">
      <c r="C84" s="2"/>
      <c r="D84" s="10" t="s">
        <v>758</v>
      </c>
      <c r="E84" s="6" t="s">
        <v>720</v>
      </c>
      <c r="G84" s="3"/>
    </row>
    <row r="85" spans="3:7" s="1" customFormat="1" ht="60" outlineLevel="1" x14ac:dyDescent="0.25">
      <c r="C85" s="2"/>
      <c r="D85" s="10" t="s">
        <v>765</v>
      </c>
      <c r="E85" s="6" t="s">
        <v>718</v>
      </c>
      <c r="G85" s="3"/>
    </row>
    <row r="86" spans="3:7" s="1" customFormat="1" ht="30" outlineLevel="1" x14ac:dyDescent="0.25">
      <c r="C86" s="2"/>
      <c r="D86" s="10" t="s">
        <v>760</v>
      </c>
      <c r="E86" s="6" t="s">
        <v>720</v>
      </c>
      <c r="G86" s="3"/>
    </row>
    <row r="87" spans="3:7" s="1" customFormat="1" ht="45.75" outlineLevel="1" thickBot="1" x14ac:dyDescent="0.3">
      <c r="C87" s="2"/>
      <c r="D87" s="12" t="s">
        <v>877</v>
      </c>
      <c r="E87" s="7" t="s">
        <v>728</v>
      </c>
      <c r="G87" s="3"/>
    </row>
    <row r="88" spans="3:7" s="1" customFormat="1" ht="19.5" thickTop="1" thickBot="1" x14ac:dyDescent="0.25">
      <c r="C88" s="2"/>
      <c r="D88" s="160" t="s">
        <v>878</v>
      </c>
      <c r="E88" s="161"/>
      <c r="G88" s="3"/>
    </row>
    <row r="89" spans="3:7" s="1" customFormat="1" ht="16.5" outlineLevel="1" thickTop="1" thickBot="1" x14ac:dyDescent="0.3">
      <c r="C89" s="2"/>
      <c r="D89" s="46" t="s">
        <v>842</v>
      </c>
      <c r="E89" s="47" t="s">
        <v>914</v>
      </c>
      <c r="G89" s="3"/>
    </row>
    <row r="90" spans="3:7" s="1" customFormat="1" ht="19.5" thickTop="1" thickBot="1" x14ac:dyDescent="0.25">
      <c r="C90" s="2"/>
      <c r="D90" s="160" t="s">
        <v>882</v>
      </c>
      <c r="E90" s="161"/>
      <c r="G90" s="3"/>
    </row>
    <row r="91" spans="3:7" s="1" customFormat="1" ht="15.75" outlineLevel="1" thickTop="1" x14ac:dyDescent="0.25">
      <c r="C91" s="2"/>
      <c r="D91" s="13" t="s">
        <v>883</v>
      </c>
      <c r="E91" s="4" t="s">
        <v>718</v>
      </c>
      <c r="G91" s="3"/>
    </row>
    <row r="92" spans="3:7" s="1" customFormat="1" ht="15" outlineLevel="1" x14ac:dyDescent="0.25">
      <c r="C92" s="2"/>
      <c r="D92" s="10" t="s">
        <v>884</v>
      </c>
      <c r="E92" s="6" t="s">
        <v>720</v>
      </c>
      <c r="G92" s="3"/>
    </row>
    <row r="93" spans="3:7" s="1" customFormat="1" ht="15.75" outlineLevel="1" thickBot="1" x14ac:dyDescent="0.3">
      <c r="C93" s="2"/>
      <c r="D93" s="12" t="s">
        <v>885</v>
      </c>
      <c r="E93" s="7" t="s">
        <v>733</v>
      </c>
      <c r="G93" s="3"/>
    </row>
    <row r="94" spans="3:7" s="1" customFormat="1" ht="15.75" thickTop="1" thickBot="1" x14ac:dyDescent="0.25">
      <c r="C94" s="2"/>
      <c r="D94" s="2"/>
      <c r="E94" s="8"/>
      <c r="G94" s="3"/>
    </row>
    <row r="95" spans="3:7" s="1" customFormat="1" ht="21.75" thickTop="1" thickBot="1" x14ac:dyDescent="0.35">
      <c r="C95" s="2"/>
      <c r="D95" s="154" t="s">
        <v>886</v>
      </c>
      <c r="E95" s="155"/>
      <c r="G95" s="17"/>
    </row>
    <row r="96" spans="3:7" s="1" customFormat="1" ht="19.5" thickTop="1" thickBot="1" x14ac:dyDescent="0.25">
      <c r="C96" s="2"/>
      <c r="D96" s="160" t="s">
        <v>298</v>
      </c>
      <c r="E96" s="161"/>
      <c r="G96" s="17"/>
    </row>
    <row r="97" spans="3:7" s="1" customFormat="1" ht="16.5" outlineLevel="1" thickTop="1" thickBot="1" x14ac:dyDescent="0.3">
      <c r="C97" s="2"/>
      <c r="D97" s="46" t="s">
        <v>764</v>
      </c>
      <c r="E97" s="47" t="s">
        <v>719</v>
      </c>
      <c r="G97" s="3"/>
    </row>
    <row r="98" spans="3:7" s="1" customFormat="1" ht="19.5" thickTop="1" thickBot="1" x14ac:dyDescent="0.25">
      <c r="C98" s="2"/>
      <c r="D98" s="160" t="s">
        <v>887</v>
      </c>
      <c r="E98" s="161"/>
      <c r="G98" s="3"/>
    </row>
    <row r="99" spans="3:7" s="1" customFormat="1" ht="15.75" outlineLevel="1" thickTop="1" x14ac:dyDescent="0.25">
      <c r="C99" s="2"/>
      <c r="D99" s="13" t="s">
        <v>888</v>
      </c>
      <c r="E99" s="4" t="s">
        <v>720</v>
      </c>
      <c r="G99" s="3"/>
    </row>
    <row r="100" spans="3:7" s="1" customFormat="1" ht="30.75" outlineLevel="1" thickBot="1" x14ac:dyDescent="0.3">
      <c r="C100" s="2"/>
      <c r="D100" s="12" t="s">
        <v>757</v>
      </c>
      <c r="E100" s="7" t="s">
        <v>719</v>
      </c>
      <c r="G100" s="3"/>
    </row>
    <row r="101" spans="3:7" s="1" customFormat="1" ht="19.5" thickTop="1" thickBot="1" x14ac:dyDescent="0.25">
      <c r="C101" s="2"/>
      <c r="D101" s="160" t="s">
        <v>861</v>
      </c>
      <c r="E101" s="161"/>
      <c r="G101" s="3"/>
    </row>
    <row r="102" spans="3:7" s="1" customFormat="1" ht="16.5" thickTop="1" thickBot="1" x14ac:dyDescent="0.3">
      <c r="C102" s="2"/>
      <c r="D102" s="46"/>
      <c r="E102" s="47" t="s">
        <v>733</v>
      </c>
      <c r="G102" s="3"/>
    </row>
    <row r="103" spans="3:7" s="1" customFormat="1" ht="15.75" thickTop="1" thickBot="1" x14ac:dyDescent="0.25">
      <c r="C103" s="2"/>
      <c r="D103" s="2"/>
      <c r="E103" s="8"/>
      <c r="G103" s="3"/>
    </row>
    <row r="104" spans="3:7" s="1" customFormat="1" ht="21.75" thickTop="1" thickBot="1" x14ac:dyDescent="0.35">
      <c r="C104" s="2"/>
      <c r="D104" s="154" t="s">
        <v>889</v>
      </c>
      <c r="E104" s="155"/>
      <c r="G104" s="3"/>
    </row>
    <row r="105" spans="3:7" s="1" customFormat="1" ht="19.5" thickTop="1" thickBot="1" x14ac:dyDescent="0.25">
      <c r="C105" s="2"/>
      <c r="D105" s="160" t="s">
        <v>890</v>
      </c>
      <c r="E105" s="161"/>
      <c r="G105" s="3"/>
    </row>
    <row r="106" spans="3:7" s="1" customFormat="1" ht="90.75" outlineLevel="1" thickTop="1" x14ac:dyDescent="0.25">
      <c r="C106" s="2"/>
      <c r="D106" s="13" t="s">
        <v>891</v>
      </c>
      <c r="E106" s="4" t="s">
        <v>718</v>
      </c>
      <c r="G106" s="3"/>
    </row>
    <row r="107" spans="3:7" s="1" customFormat="1" ht="75.75" outlineLevel="1" thickBot="1" x14ac:dyDescent="0.3">
      <c r="C107" s="2"/>
      <c r="D107" s="12" t="s">
        <v>892</v>
      </c>
      <c r="E107" s="7" t="s">
        <v>718</v>
      </c>
      <c r="G107" s="3"/>
    </row>
    <row r="108" spans="3:7" s="1" customFormat="1" ht="19.5" thickTop="1" thickBot="1" x14ac:dyDescent="0.25">
      <c r="C108" s="2"/>
      <c r="D108" s="160" t="s">
        <v>893</v>
      </c>
      <c r="E108" s="161"/>
      <c r="G108" s="3"/>
    </row>
    <row r="109" spans="3:7" s="1" customFormat="1" ht="45.75" outlineLevel="1" thickTop="1" x14ac:dyDescent="0.25">
      <c r="C109" s="2"/>
      <c r="D109" s="13" t="s">
        <v>894</v>
      </c>
      <c r="E109" s="4" t="s">
        <v>718</v>
      </c>
      <c r="G109" s="3"/>
    </row>
    <row r="110" spans="3:7" s="1" customFormat="1" ht="45.75" outlineLevel="1" thickBot="1" x14ac:dyDescent="0.3">
      <c r="C110" s="2"/>
      <c r="D110" s="12" t="s">
        <v>895</v>
      </c>
      <c r="E110" s="7" t="s">
        <v>718</v>
      </c>
      <c r="G110" s="3"/>
    </row>
    <row r="111" spans="3:7" s="1" customFormat="1" ht="15.75" thickTop="1" thickBot="1" x14ac:dyDescent="0.25">
      <c r="C111" s="2"/>
      <c r="D111" s="2"/>
      <c r="E111" s="8"/>
      <c r="G111" s="3"/>
    </row>
    <row r="112" spans="3:7" s="1" customFormat="1" ht="29.25" thickTop="1" thickBot="1" x14ac:dyDescent="0.45">
      <c r="C112" s="2"/>
      <c r="D112" s="162" t="s">
        <v>896</v>
      </c>
      <c r="E112" s="163"/>
      <c r="G112" s="3"/>
    </row>
    <row r="113" spans="3:7" s="1" customFormat="1" ht="19.5" thickTop="1" thickBot="1" x14ac:dyDescent="0.25">
      <c r="C113" s="2"/>
      <c r="D113" s="160" t="s">
        <v>897</v>
      </c>
      <c r="E113" s="161"/>
      <c r="G113" s="3"/>
    </row>
    <row r="114" spans="3:7" s="1" customFormat="1" ht="44.25" outlineLevel="1" thickTop="1" x14ac:dyDescent="0.25">
      <c r="C114" s="2"/>
      <c r="D114" s="13" t="s">
        <v>898</v>
      </c>
      <c r="E114" s="4" t="s">
        <v>1506</v>
      </c>
      <c r="G114" s="3"/>
    </row>
    <row r="115" spans="3:7" s="1" customFormat="1" ht="15.75" outlineLevel="1" thickBot="1" x14ac:dyDescent="0.3">
      <c r="C115" s="2"/>
      <c r="D115" s="12" t="s">
        <v>899</v>
      </c>
      <c r="E115" s="7" t="s">
        <v>751</v>
      </c>
      <c r="G115" s="3"/>
    </row>
    <row r="116" spans="3:7" s="1" customFormat="1" ht="19.5" thickTop="1" thickBot="1" x14ac:dyDescent="0.25">
      <c r="C116" s="2"/>
      <c r="D116" s="160" t="s">
        <v>900</v>
      </c>
      <c r="E116" s="161"/>
      <c r="G116" s="3"/>
    </row>
    <row r="117" spans="3:7" s="1" customFormat="1" ht="43.5" outlineLevel="1" thickTop="1" x14ac:dyDescent="0.2">
      <c r="C117" s="2"/>
      <c r="D117" s="21" t="s">
        <v>901</v>
      </c>
      <c r="E117" s="4" t="s">
        <v>1862</v>
      </c>
      <c r="G117" s="3"/>
    </row>
    <row r="118" spans="3:7" s="1" customFormat="1" ht="42.75" outlineLevel="1" x14ac:dyDescent="0.2">
      <c r="C118" s="2"/>
      <c r="D118" s="15" t="s">
        <v>902</v>
      </c>
      <c r="E118" s="6" t="s">
        <v>1179</v>
      </c>
      <c r="G118" s="3"/>
    </row>
    <row r="119" spans="3:7" s="1" customFormat="1" ht="42.75" outlineLevel="1" x14ac:dyDescent="0.2">
      <c r="C119" s="2"/>
      <c r="D119" s="15" t="s">
        <v>903</v>
      </c>
      <c r="E119" s="6" t="s">
        <v>1179</v>
      </c>
      <c r="G119" s="3"/>
    </row>
    <row r="120" spans="3:7" s="1" customFormat="1" ht="43.5" outlineLevel="1" thickBot="1" x14ac:dyDescent="0.25">
      <c r="C120" s="2"/>
      <c r="D120" s="16" t="s">
        <v>904</v>
      </c>
      <c r="E120" s="7" t="s">
        <v>1167</v>
      </c>
      <c r="G120" s="3"/>
    </row>
    <row r="121" spans="3:7" s="1" customFormat="1" ht="15.75" thickTop="1" thickBot="1" x14ac:dyDescent="0.25">
      <c r="C121" s="2"/>
      <c r="D121" s="160" t="s">
        <v>1863</v>
      </c>
      <c r="E121" s="161" t="s">
        <v>247</v>
      </c>
      <c r="G121" s="3"/>
    </row>
    <row r="122" spans="3:7" s="1" customFormat="1" ht="15.75" outlineLevel="1" thickTop="1" x14ac:dyDescent="0.25">
      <c r="C122" s="2"/>
      <c r="D122" s="13" t="s">
        <v>905</v>
      </c>
      <c r="E122" s="4" t="s">
        <v>754</v>
      </c>
      <c r="G122" s="3"/>
    </row>
    <row r="123" spans="3:7" s="1" customFormat="1" ht="100.5" outlineLevel="1" x14ac:dyDescent="0.25">
      <c r="C123" s="2"/>
      <c r="D123" s="10" t="s">
        <v>906</v>
      </c>
      <c r="E123" s="6" t="s">
        <v>991</v>
      </c>
      <c r="G123" s="3"/>
    </row>
    <row r="124" spans="3:7" s="1" customFormat="1" ht="129" outlineLevel="1" x14ac:dyDescent="0.25">
      <c r="C124" s="2"/>
      <c r="D124" s="10" t="s">
        <v>907</v>
      </c>
      <c r="E124" s="6" t="s">
        <v>1841</v>
      </c>
      <c r="G124" s="3"/>
    </row>
    <row r="125" spans="3:7" s="1" customFormat="1" ht="30" outlineLevel="1" x14ac:dyDescent="0.25">
      <c r="C125" s="2"/>
      <c r="D125" s="10" t="s">
        <v>1474</v>
      </c>
      <c r="E125" s="19" t="s">
        <v>1173</v>
      </c>
      <c r="G125" s="3"/>
    </row>
    <row r="126" spans="3:7" s="1" customFormat="1" outlineLevel="1" x14ac:dyDescent="0.2">
      <c r="C126" s="2"/>
      <c r="D126" s="9" t="s">
        <v>828</v>
      </c>
      <c r="E126" s="11">
        <v>0</v>
      </c>
      <c r="G126" s="3"/>
    </row>
    <row r="127" spans="3:7" s="1" customFormat="1" ht="30" outlineLevel="1" x14ac:dyDescent="0.25">
      <c r="C127" s="2"/>
      <c r="D127" s="10" t="s">
        <v>772</v>
      </c>
      <c r="E127" s="19" t="s">
        <v>1864</v>
      </c>
      <c r="G127" s="3"/>
    </row>
    <row r="128" spans="3:7" s="1" customFormat="1" outlineLevel="1" x14ac:dyDescent="0.2">
      <c r="C128" s="2"/>
      <c r="D128" s="9" t="s">
        <v>828</v>
      </c>
      <c r="E128" s="11" t="s">
        <v>1844</v>
      </c>
      <c r="G128" s="3"/>
    </row>
    <row r="129" spans="3:7" s="1" customFormat="1" ht="15" outlineLevel="1" x14ac:dyDescent="0.25">
      <c r="C129" s="2"/>
      <c r="D129" s="97" t="s">
        <v>908</v>
      </c>
      <c r="E129" s="6"/>
      <c r="G129" s="3"/>
    </row>
    <row r="130" spans="3:7" s="1" customFormat="1" outlineLevel="1" x14ac:dyDescent="0.2">
      <c r="C130" s="2"/>
      <c r="D130" s="15" t="s">
        <v>909</v>
      </c>
      <c r="E130" s="19" t="s">
        <v>1247</v>
      </c>
      <c r="G130" s="3"/>
    </row>
    <row r="131" spans="3:7" s="1" customFormat="1" outlineLevel="1" x14ac:dyDescent="0.2">
      <c r="C131" s="2"/>
      <c r="D131" s="15" t="s">
        <v>910</v>
      </c>
      <c r="E131" s="19" t="s">
        <v>1536</v>
      </c>
      <c r="G131" s="3"/>
    </row>
    <row r="132" spans="3:7" s="1" customFormat="1" outlineLevel="1" x14ac:dyDescent="0.2">
      <c r="C132" s="2"/>
      <c r="D132" s="15" t="s">
        <v>911</v>
      </c>
      <c r="E132" s="19" t="s">
        <v>1537</v>
      </c>
      <c r="G132" s="3"/>
    </row>
    <row r="133" spans="3:7" s="1" customFormat="1" outlineLevel="1" x14ac:dyDescent="0.2">
      <c r="C133" s="2"/>
      <c r="D133" s="9" t="s">
        <v>912</v>
      </c>
      <c r="E133" s="11">
        <v>0</v>
      </c>
      <c r="G133" s="3"/>
    </row>
    <row r="134" spans="3:7" s="1" customFormat="1" ht="30.75" outlineLevel="1" thickBot="1" x14ac:dyDescent="0.3">
      <c r="C134" s="2"/>
      <c r="D134" s="12" t="s">
        <v>913</v>
      </c>
      <c r="E134" s="14">
        <v>0</v>
      </c>
      <c r="G134" s="3"/>
    </row>
    <row r="135" spans="3:7" s="1" customFormat="1" ht="15.75" thickTop="1" thickBot="1" x14ac:dyDescent="0.25">
      <c r="C135" s="2"/>
      <c r="D135" s="160" t="s">
        <v>1865</v>
      </c>
      <c r="E135" s="161" t="s">
        <v>248</v>
      </c>
      <c r="G135" s="3"/>
    </row>
    <row r="136" spans="3:7" s="1" customFormat="1" ht="15.75" outlineLevel="1" thickTop="1" x14ac:dyDescent="0.25">
      <c r="C136" s="2"/>
      <c r="D136" s="13" t="s">
        <v>905</v>
      </c>
      <c r="E136" s="4" t="s">
        <v>755</v>
      </c>
      <c r="G136" s="3"/>
    </row>
    <row r="137" spans="3:7" s="1" customFormat="1" ht="86.25" outlineLevel="1" x14ac:dyDescent="0.25">
      <c r="C137" s="2"/>
      <c r="D137" s="10" t="s">
        <v>906</v>
      </c>
      <c r="E137" s="6" t="s">
        <v>995</v>
      </c>
      <c r="G137" s="3"/>
    </row>
    <row r="138" spans="3:7" s="1" customFormat="1" ht="129" outlineLevel="1" x14ac:dyDescent="0.25">
      <c r="C138" s="2"/>
      <c r="D138" s="10" t="s">
        <v>907</v>
      </c>
      <c r="E138" s="6" t="s">
        <v>1841</v>
      </c>
      <c r="G138" s="3"/>
    </row>
    <row r="139" spans="3:7" s="1" customFormat="1" ht="30" outlineLevel="1" x14ac:dyDescent="0.25">
      <c r="C139" s="2"/>
      <c r="D139" s="10" t="s">
        <v>1474</v>
      </c>
      <c r="E139" s="19" t="s">
        <v>1866</v>
      </c>
      <c r="G139" s="3"/>
    </row>
    <row r="140" spans="3:7" s="1" customFormat="1" outlineLevel="1" x14ac:dyDescent="0.2">
      <c r="C140" s="2"/>
      <c r="D140" s="9" t="s">
        <v>828</v>
      </c>
      <c r="E140" s="11" t="s">
        <v>1847</v>
      </c>
      <c r="G140" s="3"/>
    </row>
    <row r="141" spans="3:7" s="1" customFormat="1" ht="30" outlineLevel="1" x14ac:dyDescent="0.25">
      <c r="C141" s="2"/>
      <c r="D141" s="10" t="s">
        <v>772</v>
      </c>
      <c r="E141" s="19" t="s">
        <v>1242</v>
      </c>
      <c r="G141" s="3"/>
    </row>
    <row r="142" spans="3:7" s="1" customFormat="1" outlineLevel="1" x14ac:dyDescent="0.2">
      <c r="C142" s="2"/>
      <c r="D142" s="9" t="s">
        <v>828</v>
      </c>
      <c r="E142" s="11" t="s">
        <v>1844</v>
      </c>
      <c r="G142" s="3"/>
    </row>
    <row r="143" spans="3:7" s="1" customFormat="1" ht="15" outlineLevel="1" x14ac:dyDescent="0.25">
      <c r="C143" s="2"/>
      <c r="D143" s="97" t="s">
        <v>908</v>
      </c>
      <c r="E143" s="6"/>
      <c r="G143" s="3"/>
    </row>
    <row r="144" spans="3:7" s="1" customFormat="1" outlineLevel="1" x14ac:dyDescent="0.2">
      <c r="C144" s="2"/>
      <c r="D144" s="15" t="s">
        <v>909</v>
      </c>
      <c r="E144" s="19" t="s">
        <v>1247</v>
      </c>
      <c r="G144" s="3"/>
    </row>
    <row r="145" spans="3:7" s="1" customFormat="1" outlineLevel="1" x14ac:dyDescent="0.2">
      <c r="C145" s="2"/>
      <c r="D145" s="15" t="s">
        <v>910</v>
      </c>
      <c r="E145" s="19" t="s">
        <v>1536</v>
      </c>
      <c r="G145" s="3"/>
    </row>
    <row r="146" spans="3:7" s="1" customFormat="1" outlineLevel="1" x14ac:dyDescent="0.2">
      <c r="C146" s="2"/>
      <c r="D146" s="15" t="s">
        <v>911</v>
      </c>
      <c r="E146" s="19" t="s">
        <v>1537</v>
      </c>
      <c r="G146" s="3"/>
    </row>
    <row r="147" spans="3:7" s="1" customFormat="1" outlineLevel="1" x14ac:dyDescent="0.2">
      <c r="C147" s="2"/>
      <c r="D147" s="9" t="s">
        <v>912</v>
      </c>
      <c r="E147" s="11">
        <v>0</v>
      </c>
      <c r="G147" s="3"/>
    </row>
    <row r="148" spans="3:7" s="1" customFormat="1" ht="30.75" outlineLevel="1" thickBot="1" x14ac:dyDescent="0.3">
      <c r="C148" s="2"/>
      <c r="D148" s="12" t="s">
        <v>913</v>
      </c>
      <c r="E148" s="14" t="s">
        <v>1850</v>
      </c>
      <c r="G148" s="3"/>
    </row>
    <row r="149" spans="3:7" s="1" customFormat="1" ht="15" thickTop="1" x14ac:dyDescent="0.2">
      <c r="C149" s="2"/>
      <c r="D149" s="22"/>
      <c r="E149" s="23"/>
      <c r="G149" s="3"/>
    </row>
    <row r="155" spans="3:7" s="1" customFormat="1" x14ac:dyDescent="0.2">
      <c r="C155" s="2"/>
      <c r="D155" s="2"/>
      <c r="E155" s="8"/>
      <c r="G155" s="3"/>
    </row>
    <row r="156" spans="3:7" s="1" customFormat="1" x14ac:dyDescent="0.2">
      <c r="C156" s="2"/>
      <c r="D156" s="2"/>
      <c r="E156" s="8"/>
      <c r="G156"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01:E101"/>
    <mergeCell ref="D104:E104"/>
    <mergeCell ref="D105:E105"/>
    <mergeCell ref="D108:E108"/>
    <mergeCell ref="D112:E112"/>
    <mergeCell ref="D113:E113"/>
  </mergeCells>
  <hyperlinks>
    <hyperlink ref="G1" location="Aperçu!A1" display="retour à l’aperçu →" xr:uid="{5833F0F0-D525-4CA4-9B35-9B38538FB9A9}"/>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DCBCF-4AB7-4693-9530-1C370474571E}">
  <sheetPr codeName="Tabelle104">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294</v>
      </c>
      <c r="G1" s="111" t="s">
        <v>915</v>
      </c>
    </row>
    <row r="2" spans="3:8" s="1" customFormat="1" ht="29.25" thickTop="1" thickBot="1" x14ac:dyDescent="0.45">
      <c r="C2" s="2"/>
      <c r="D2" s="165" t="s">
        <v>815</v>
      </c>
      <c r="E2" s="166"/>
      <c r="G2" s="3"/>
    </row>
    <row r="3" spans="3:8" s="1" customFormat="1" ht="15.75" outlineLevel="1" thickTop="1" x14ac:dyDescent="0.25">
      <c r="C3" s="2"/>
      <c r="D3" s="13" t="s">
        <v>816</v>
      </c>
      <c r="E3" s="4" t="s">
        <v>678</v>
      </c>
      <c r="G3" s="3"/>
      <c r="H3" s="5"/>
    </row>
    <row r="4" spans="3:8" s="1" customFormat="1" ht="15" outlineLevel="1" x14ac:dyDescent="0.25">
      <c r="C4" s="2"/>
      <c r="D4" s="10" t="s">
        <v>817</v>
      </c>
      <c r="E4" s="6" t="s">
        <v>1307</v>
      </c>
      <c r="G4" s="3"/>
    </row>
    <row r="5" spans="3:8" s="1" customFormat="1" ht="15" outlineLevel="1" x14ac:dyDescent="0.25">
      <c r="C5" s="2"/>
      <c r="D5" s="10" t="s">
        <v>721</v>
      </c>
      <c r="E5" s="6" t="s">
        <v>295</v>
      </c>
      <c r="G5" s="3"/>
    </row>
    <row r="6" spans="3:8" s="1" customFormat="1" ht="15" outlineLevel="1" x14ac:dyDescent="0.25">
      <c r="C6" s="2"/>
      <c r="D6" s="10" t="s">
        <v>712</v>
      </c>
      <c r="E6" s="6" t="s">
        <v>296</v>
      </c>
      <c r="G6" s="3"/>
    </row>
    <row r="7" spans="3:8" s="1" customFormat="1" ht="15" outlineLevel="1" x14ac:dyDescent="0.25">
      <c r="C7" s="2"/>
      <c r="D7" s="10" t="s">
        <v>738</v>
      </c>
      <c r="E7" s="6" t="s">
        <v>297</v>
      </c>
      <c r="G7" s="3"/>
    </row>
    <row r="8" spans="3:8" s="1" customFormat="1" ht="15" outlineLevel="1" x14ac:dyDescent="0.25">
      <c r="C8" s="2"/>
      <c r="D8" s="10" t="s">
        <v>737</v>
      </c>
      <c r="E8" s="6" t="s">
        <v>367</v>
      </c>
      <c r="G8" s="3"/>
    </row>
    <row r="9" spans="3:8" s="1" customFormat="1" ht="30" outlineLevel="1" x14ac:dyDescent="0.25">
      <c r="C9" s="2"/>
      <c r="D9" s="10" t="s">
        <v>818</v>
      </c>
      <c r="E9" s="6" t="s">
        <v>924</v>
      </c>
      <c r="G9" s="3"/>
    </row>
    <row r="10" spans="3:8" s="1" customFormat="1" outlineLevel="1" x14ac:dyDescent="0.2">
      <c r="C10" s="2"/>
      <c r="D10" s="72" t="s">
        <v>819</v>
      </c>
      <c r="E10" s="55" t="s">
        <v>254</v>
      </c>
      <c r="G10" s="3"/>
    </row>
    <row r="11" spans="3:8" s="1" customFormat="1" ht="60" outlineLevel="1" x14ac:dyDescent="0.25">
      <c r="C11" s="2"/>
      <c r="D11" s="10" t="s">
        <v>820</v>
      </c>
      <c r="E11" s="6" t="s">
        <v>734</v>
      </c>
      <c r="G11" s="3"/>
    </row>
    <row r="12" spans="3:8" s="1" customFormat="1" ht="28.5" outlineLevel="1" x14ac:dyDescent="0.2">
      <c r="C12" s="2"/>
      <c r="D12" s="15" t="s">
        <v>821</v>
      </c>
      <c r="E12" s="27" t="s">
        <v>734</v>
      </c>
      <c r="G12" s="3"/>
    </row>
    <row r="13" spans="3:8" s="1" customFormat="1" ht="28.5" outlineLevel="1" x14ac:dyDescent="0.2">
      <c r="C13" s="2"/>
      <c r="D13" s="15" t="s">
        <v>822</v>
      </c>
      <c r="E13" s="27" t="s">
        <v>734</v>
      </c>
      <c r="G13" s="3"/>
    </row>
    <row r="14" spans="3:8" s="1" customFormat="1" ht="15" outlineLevel="1" thickBot="1" x14ac:dyDescent="0.25">
      <c r="C14" s="2"/>
      <c r="D14" s="16" t="s">
        <v>823</v>
      </c>
      <c r="E14" s="91" t="s">
        <v>734</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962</v>
      </c>
      <c r="G18" s="3"/>
    </row>
    <row r="19" spans="3:7" s="1" customFormat="1" ht="15" outlineLevel="1" x14ac:dyDescent="0.25">
      <c r="C19" s="2"/>
      <c r="D19" s="10" t="s">
        <v>827</v>
      </c>
      <c r="E19" s="6" t="s">
        <v>735</v>
      </c>
      <c r="G19" s="3"/>
    </row>
    <row r="20" spans="3:7" s="1" customFormat="1" outlineLevel="1" x14ac:dyDescent="0.2">
      <c r="C20" s="2"/>
      <c r="D20" s="9" t="s">
        <v>828</v>
      </c>
      <c r="E20" s="11" t="s">
        <v>254</v>
      </c>
      <c r="G20" s="3"/>
    </row>
    <row r="21" spans="3:7" s="1" customFormat="1" ht="45" outlineLevel="1" x14ac:dyDescent="0.25">
      <c r="C21" s="2"/>
      <c r="D21" s="10" t="s">
        <v>829</v>
      </c>
      <c r="E21" s="6" t="s">
        <v>966</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931</v>
      </c>
      <c r="G26" s="3"/>
    </row>
    <row r="27" spans="3:7" s="1" customFormat="1" ht="45.75" outlineLevel="1" thickBot="1" x14ac:dyDescent="0.3">
      <c r="C27" s="2"/>
      <c r="D27" s="12" t="s">
        <v>833</v>
      </c>
      <c r="E27" s="31">
        <v>99</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734</v>
      </c>
      <c r="G29" s="3"/>
    </row>
    <row r="30" spans="3:7" s="1" customFormat="1" ht="30" outlineLevel="1" x14ac:dyDescent="0.25">
      <c r="C30" s="2"/>
      <c r="D30" s="10" t="s">
        <v>836</v>
      </c>
      <c r="E30" s="6" t="s">
        <v>37</v>
      </c>
      <c r="G30" s="3"/>
    </row>
    <row r="31" spans="3:7" s="1" customFormat="1" ht="60" outlineLevel="1" x14ac:dyDescent="0.25">
      <c r="C31" s="2"/>
      <c r="D31" s="10" t="s">
        <v>837</v>
      </c>
      <c r="E31" s="6" t="s">
        <v>742</v>
      </c>
      <c r="G31" s="3"/>
    </row>
    <row r="32" spans="3:7" s="1" customFormat="1" ht="30" outlineLevel="1" x14ac:dyDescent="0.25">
      <c r="C32" s="2"/>
      <c r="D32" s="10" t="s">
        <v>838</v>
      </c>
      <c r="E32" s="6" t="s">
        <v>745</v>
      </c>
      <c r="G32" s="3"/>
    </row>
    <row r="33" spans="3:7" s="1" customFormat="1" ht="30" outlineLevel="1" x14ac:dyDescent="0.25">
      <c r="C33" s="2"/>
      <c r="D33" s="10" t="s">
        <v>839</v>
      </c>
      <c r="E33" s="6" t="s">
        <v>1342</v>
      </c>
      <c r="G33" s="3"/>
    </row>
    <row r="34" spans="3:7" s="1" customFormat="1" ht="43.5" outlineLevel="1" thickBot="1" x14ac:dyDescent="0.25">
      <c r="C34" s="2"/>
      <c r="D34" s="16" t="s">
        <v>840</v>
      </c>
      <c r="E34" s="7" t="s">
        <v>1110</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727</v>
      </c>
      <c r="G36" s="3"/>
    </row>
    <row r="37" spans="3:7" s="1" customFormat="1" ht="15" outlineLevel="1" x14ac:dyDescent="0.25">
      <c r="C37" s="2"/>
      <c r="D37" s="10" t="s">
        <v>844</v>
      </c>
      <c r="E37" s="6" t="s">
        <v>718</v>
      </c>
      <c r="G37" s="3"/>
    </row>
    <row r="38" spans="3:7" s="1" customFormat="1" ht="15" outlineLevel="1" x14ac:dyDescent="0.25">
      <c r="C38" s="2"/>
      <c r="D38" s="10" t="s">
        <v>845</v>
      </c>
      <c r="E38" s="6" t="s">
        <v>729</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719</v>
      </c>
      <c r="G42" s="3"/>
    </row>
    <row r="43" spans="3:7" s="1" customFormat="1" ht="15" outlineLevel="1" x14ac:dyDescent="0.25">
      <c r="C43" s="2"/>
      <c r="D43" s="10" t="s">
        <v>850</v>
      </c>
      <c r="E43" s="6" t="s">
        <v>719</v>
      </c>
      <c r="G43" s="3"/>
    </row>
    <row r="44" spans="3:7" s="1" customFormat="1" ht="15" outlineLevel="1" x14ac:dyDescent="0.25">
      <c r="C44" s="2"/>
      <c r="D44" s="10" t="s">
        <v>851</v>
      </c>
      <c r="E44" s="6" t="s">
        <v>719</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719</v>
      </c>
      <c r="G47" s="3"/>
    </row>
    <row r="48" spans="3:7" s="1" customFormat="1" ht="15.75" outlineLevel="1" thickBot="1" x14ac:dyDescent="0.3">
      <c r="C48" s="2"/>
      <c r="D48" s="12" t="s">
        <v>767</v>
      </c>
      <c r="E48" s="7" t="s">
        <v>720</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719</v>
      </c>
      <c r="G50" s="3"/>
    </row>
    <row r="51" spans="3:7" s="1" customFormat="1" ht="30.75" outlineLevel="1" thickBot="1" x14ac:dyDescent="0.3">
      <c r="C51" s="2"/>
      <c r="D51" s="12" t="s">
        <v>770</v>
      </c>
      <c r="E51" s="7" t="s">
        <v>719</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720</v>
      </c>
      <c r="G53" s="3"/>
    </row>
    <row r="54" spans="3:7" s="1" customFormat="1" ht="28.5" outlineLevel="1" x14ac:dyDescent="0.2">
      <c r="C54" s="2"/>
      <c r="D54" s="15" t="s">
        <v>856</v>
      </c>
      <c r="E54" s="27" t="s">
        <v>727</v>
      </c>
      <c r="G54" s="3"/>
    </row>
    <row r="55" spans="3:7" s="1" customFormat="1" ht="28.5" outlineLevel="1" x14ac:dyDescent="0.2">
      <c r="C55" s="2"/>
      <c r="D55" s="15" t="s">
        <v>857</v>
      </c>
      <c r="E55" s="27" t="s">
        <v>727</v>
      </c>
      <c r="G55" s="3"/>
    </row>
    <row r="56" spans="3:7" s="1" customFormat="1" outlineLevel="1" x14ac:dyDescent="0.2">
      <c r="C56" s="2"/>
      <c r="D56" s="15" t="s">
        <v>858</v>
      </c>
      <c r="E56" s="27" t="s">
        <v>727</v>
      </c>
      <c r="G56" s="3"/>
    </row>
    <row r="57" spans="3:7" s="1" customFormat="1" ht="28.5" outlineLevel="1" x14ac:dyDescent="0.2">
      <c r="C57" s="2"/>
      <c r="D57" s="15" t="s">
        <v>859</v>
      </c>
      <c r="E57" s="27" t="s">
        <v>727</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719</v>
      </c>
      <c r="F64" s="18"/>
      <c r="G64" s="3"/>
    </row>
    <row r="65" spans="3:7" s="1" customFormat="1" ht="15.75" outlineLevel="1" thickBot="1" x14ac:dyDescent="0.3">
      <c r="C65" s="2"/>
      <c r="D65" s="12" t="s">
        <v>4</v>
      </c>
      <c r="E65" s="7" t="s">
        <v>719</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719</v>
      </c>
      <c r="G67" s="3"/>
    </row>
    <row r="68" spans="3:7" s="1" customFormat="1" ht="15" outlineLevel="1" x14ac:dyDescent="0.25">
      <c r="C68" s="2"/>
      <c r="D68" s="10" t="s">
        <v>762</v>
      </c>
      <c r="E68" s="6" t="s">
        <v>728</v>
      </c>
      <c r="G68" s="3"/>
    </row>
    <row r="69" spans="3:7" s="1" customFormat="1" ht="15.75" outlineLevel="1" thickBot="1" x14ac:dyDescent="0.3">
      <c r="C69" s="2"/>
      <c r="D69" s="12" t="s">
        <v>763</v>
      </c>
      <c r="E69" s="7" t="s">
        <v>719</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1351</v>
      </c>
      <c r="G73" s="3"/>
    </row>
    <row r="74" spans="3:7" s="1" customFormat="1" ht="15" outlineLevel="1" x14ac:dyDescent="0.25">
      <c r="C74" s="2"/>
      <c r="D74" s="10" t="s">
        <v>868</v>
      </c>
      <c r="E74" s="6" t="s">
        <v>734</v>
      </c>
      <c r="G74" s="3"/>
    </row>
    <row r="75" spans="3:7" s="1" customFormat="1" ht="43.5" outlineLevel="1" x14ac:dyDescent="0.25">
      <c r="C75" s="2"/>
      <c r="D75" s="10" t="s">
        <v>869</v>
      </c>
      <c r="E75" s="6" t="s">
        <v>927</v>
      </c>
      <c r="G75" s="3"/>
    </row>
    <row r="76" spans="3:7" s="1" customFormat="1" ht="30" outlineLevel="1" x14ac:dyDescent="0.25">
      <c r="C76" s="2"/>
      <c r="D76" s="10" t="s">
        <v>870</v>
      </c>
      <c r="E76" s="6" t="s">
        <v>1226</v>
      </c>
      <c r="G76" s="164"/>
    </row>
    <row r="77" spans="3:7" s="1" customFormat="1" ht="15" outlineLevel="1" thickBot="1" x14ac:dyDescent="0.25">
      <c r="C77" s="2"/>
      <c r="D77" s="44" t="s">
        <v>871</v>
      </c>
      <c r="E77" s="45" t="s">
        <v>428</v>
      </c>
      <c r="G77" s="164"/>
    </row>
    <row r="78" spans="3:7" s="1" customFormat="1" ht="19.5" thickTop="1" thickBot="1" x14ac:dyDescent="0.25">
      <c r="C78" s="2"/>
      <c r="D78" s="160" t="s">
        <v>872</v>
      </c>
      <c r="E78" s="161"/>
      <c r="G78" s="3"/>
    </row>
    <row r="79" spans="3:7" s="1" customFormat="1" ht="44.25" outlineLevel="1" thickTop="1" x14ac:dyDescent="0.25">
      <c r="C79" s="2"/>
      <c r="D79" s="13" t="s">
        <v>873</v>
      </c>
      <c r="E79" s="4" t="s">
        <v>936</v>
      </c>
      <c r="G79" s="3"/>
    </row>
    <row r="80" spans="3:7" s="1" customFormat="1" outlineLevel="1" x14ac:dyDescent="0.2">
      <c r="C80" s="2"/>
      <c r="D80" s="15" t="s">
        <v>874</v>
      </c>
      <c r="E80" s="27" t="s">
        <v>254</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728</v>
      </c>
      <c r="G83" s="3"/>
    </row>
    <row r="84" spans="3:7" s="1" customFormat="1" ht="30" outlineLevel="1" x14ac:dyDescent="0.25">
      <c r="C84" s="2"/>
      <c r="D84" s="10" t="s">
        <v>758</v>
      </c>
      <c r="E84" s="6" t="s">
        <v>728</v>
      </c>
      <c r="G84" s="3"/>
    </row>
    <row r="85" spans="3:7" s="1" customFormat="1" ht="60" outlineLevel="1" x14ac:dyDescent="0.25">
      <c r="C85" s="2"/>
      <c r="D85" s="10" t="s">
        <v>765</v>
      </c>
      <c r="E85" s="6" t="s">
        <v>728</v>
      </c>
      <c r="G85" s="3"/>
    </row>
    <row r="86" spans="3:7" s="1" customFormat="1" ht="30" outlineLevel="1" x14ac:dyDescent="0.25">
      <c r="C86" s="2"/>
      <c r="D86" s="10" t="s">
        <v>760</v>
      </c>
      <c r="E86" s="6" t="s">
        <v>719</v>
      </c>
      <c r="G86" s="3"/>
    </row>
    <row r="87" spans="3:7" s="1" customFormat="1" ht="45.75" outlineLevel="1" thickBot="1" x14ac:dyDescent="0.3">
      <c r="C87" s="2"/>
      <c r="D87" s="12" t="s">
        <v>877</v>
      </c>
      <c r="E87" s="7" t="s">
        <v>728</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0</v>
      </c>
      <c r="G90" s="3"/>
    </row>
    <row r="91" spans="3:7" s="1" customFormat="1" ht="30" outlineLevel="1" x14ac:dyDescent="0.25">
      <c r="C91" s="2"/>
      <c r="D91" s="10" t="s">
        <v>881</v>
      </c>
      <c r="E91" s="6" t="s">
        <v>720</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719</v>
      </c>
      <c r="G95" s="3"/>
    </row>
    <row r="96" spans="3:7" s="1" customFormat="1" ht="15" outlineLevel="1" x14ac:dyDescent="0.25">
      <c r="C96" s="2"/>
      <c r="D96" s="10" t="s">
        <v>884</v>
      </c>
      <c r="E96" s="6" t="s">
        <v>719</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719</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719</v>
      </c>
      <c r="G103" s="3"/>
    </row>
    <row r="104" spans="3:7" s="1" customFormat="1" ht="30.75" outlineLevel="1" thickBot="1" x14ac:dyDescent="0.3">
      <c r="C104" s="2"/>
      <c r="D104" s="12" t="s">
        <v>757</v>
      </c>
      <c r="E104" s="7" t="s">
        <v>719</v>
      </c>
      <c r="G104" s="3"/>
    </row>
    <row r="105" spans="3:7" s="1" customFormat="1" ht="19.5" thickTop="1" thickBot="1" x14ac:dyDescent="0.25">
      <c r="C105" s="2"/>
      <c r="D105" s="160" t="s">
        <v>861</v>
      </c>
      <c r="E105" s="161"/>
      <c r="G105" s="3"/>
    </row>
    <row r="106" spans="3:7" s="1" customFormat="1" ht="16.5" thickTop="1" thickBot="1" x14ac:dyDescent="0.3">
      <c r="C106" s="2"/>
      <c r="D106" s="46"/>
      <c r="E106" s="47" t="s">
        <v>1231</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719</v>
      </c>
      <c r="G110" s="3"/>
    </row>
    <row r="111" spans="3:7" s="1" customFormat="1" ht="75.75" outlineLevel="1" thickBot="1" x14ac:dyDescent="0.3">
      <c r="C111" s="2"/>
      <c r="D111" s="12" t="s">
        <v>892</v>
      </c>
      <c r="E111" s="7" t="s">
        <v>720</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719</v>
      </c>
      <c r="G113" s="3"/>
    </row>
    <row r="114" spans="3:7" s="1" customFormat="1" ht="60.75" outlineLevel="1" thickBot="1" x14ac:dyDescent="0.3">
      <c r="C114" s="2"/>
      <c r="D114" s="12" t="s">
        <v>895</v>
      </c>
      <c r="E114" s="7" t="s">
        <v>719</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44.25" outlineLevel="1" thickTop="1" x14ac:dyDescent="0.25">
      <c r="C118" s="2"/>
      <c r="D118" s="13" t="s">
        <v>898</v>
      </c>
      <c r="E118" s="4" t="s">
        <v>1506</v>
      </c>
      <c r="G118" s="3"/>
    </row>
    <row r="119" spans="3:7" s="1" customFormat="1" ht="15.75" outlineLevel="1" thickBot="1" x14ac:dyDescent="0.3">
      <c r="C119" s="2"/>
      <c r="D119" s="12" t="s">
        <v>899</v>
      </c>
      <c r="E119" s="7" t="s">
        <v>551</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734</v>
      </c>
      <c r="G121" s="3"/>
    </row>
    <row r="122" spans="3:7" s="1" customFormat="1" ht="42.75" outlineLevel="1" x14ac:dyDescent="0.2">
      <c r="C122" s="2"/>
      <c r="D122" s="15" t="s">
        <v>902</v>
      </c>
      <c r="E122" s="6" t="s">
        <v>734</v>
      </c>
      <c r="G122" s="3"/>
    </row>
    <row r="123" spans="3:7" s="1" customFormat="1" ht="42.75" outlineLevel="1" x14ac:dyDescent="0.2">
      <c r="C123" s="2"/>
      <c r="D123" s="15" t="s">
        <v>903</v>
      </c>
      <c r="E123" s="6" t="s">
        <v>734</v>
      </c>
      <c r="G123" s="3"/>
    </row>
    <row r="124" spans="3:7" s="1" customFormat="1" ht="43.5" outlineLevel="1" thickBot="1" x14ac:dyDescent="0.25">
      <c r="C124" s="2"/>
      <c r="D124" s="16" t="s">
        <v>904</v>
      </c>
      <c r="E124" s="7" t="s">
        <v>734</v>
      </c>
      <c r="G124" s="3"/>
    </row>
    <row r="125" spans="3:7" s="1" customFormat="1" ht="15.75" thickTop="1" thickBot="1" x14ac:dyDescent="0.25">
      <c r="C125" s="2"/>
      <c r="D125" s="160" t="s">
        <v>1473</v>
      </c>
      <c r="E125" s="161">
        <v>0</v>
      </c>
      <c r="G125" s="3"/>
    </row>
    <row r="126" spans="3:7" s="1" customFormat="1" ht="30" outlineLevel="1" thickTop="1" x14ac:dyDescent="0.25">
      <c r="C126" s="2"/>
      <c r="D126" s="13" t="s">
        <v>905</v>
      </c>
      <c r="E126" s="4" t="s">
        <v>753</v>
      </c>
      <c r="G126" s="3"/>
    </row>
    <row r="127" spans="3:7" s="1" customFormat="1" ht="57.75" outlineLevel="1" x14ac:dyDescent="0.25">
      <c r="C127" s="2"/>
      <c r="D127" s="10" t="s">
        <v>906</v>
      </c>
      <c r="E127" s="6" t="s">
        <v>1011</v>
      </c>
      <c r="G127" s="3"/>
    </row>
    <row r="128" spans="3:7" s="1" customFormat="1" ht="45" outlineLevel="1" x14ac:dyDescent="0.25">
      <c r="C128" s="2"/>
      <c r="D128" s="10" t="s">
        <v>907</v>
      </c>
      <c r="E128" s="6" t="s">
        <v>1042</v>
      </c>
      <c r="G128" s="3"/>
    </row>
    <row r="129" spans="3:7" s="1" customFormat="1" ht="30" outlineLevel="1" x14ac:dyDescent="0.25">
      <c r="C129" s="2"/>
      <c r="D129" s="10" t="s">
        <v>1474</v>
      </c>
      <c r="E129" s="19" t="s">
        <v>734</v>
      </c>
      <c r="G129" s="3"/>
    </row>
    <row r="130" spans="3:7" s="1" customFormat="1" outlineLevel="1" x14ac:dyDescent="0.2">
      <c r="C130" s="2"/>
      <c r="D130" s="9" t="s">
        <v>828</v>
      </c>
      <c r="E130" s="11">
        <v>0</v>
      </c>
      <c r="G130" s="3"/>
    </row>
    <row r="131" spans="3:7" s="1" customFormat="1" ht="30" outlineLevel="1" x14ac:dyDescent="0.25">
      <c r="C131" s="2"/>
      <c r="D131" s="10" t="s">
        <v>772</v>
      </c>
      <c r="E131" s="19" t="s">
        <v>1280</v>
      </c>
      <c r="G131" s="3"/>
    </row>
    <row r="132" spans="3:7" s="1" customFormat="1" outlineLevel="1" x14ac:dyDescent="0.2">
      <c r="C132" s="2"/>
      <c r="D132" s="9" t="s">
        <v>828</v>
      </c>
      <c r="E132" s="11">
        <v>0</v>
      </c>
      <c r="G132" s="3"/>
    </row>
    <row r="133" spans="3:7" s="1" customFormat="1" ht="15" outlineLevel="1" x14ac:dyDescent="0.25">
      <c r="C133" s="2"/>
      <c r="D133" s="97" t="s">
        <v>908</v>
      </c>
      <c r="E133" s="6"/>
      <c r="G133" s="3"/>
    </row>
    <row r="134" spans="3:7" s="1" customFormat="1" outlineLevel="1" x14ac:dyDescent="0.2">
      <c r="C134" s="2"/>
      <c r="D134" s="15" t="s">
        <v>909</v>
      </c>
      <c r="E134" s="19" t="s">
        <v>1170</v>
      </c>
      <c r="G134" s="3"/>
    </row>
    <row r="135" spans="3:7" s="1" customFormat="1" outlineLevel="1" x14ac:dyDescent="0.2">
      <c r="C135" s="2"/>
      <c r="D135" s="15" t="s">
        <v>910</v>
      </c>
      <c r="E135" s="19" t="s">
        <v>734</v>
      </c>
      <c r="G135" s="3"/>
    </row>
    <row r="136" spans="3:7" s="1" customFormat="1" outlineLevel="1" x14ac:dyDescent="0.2">
      <c r="C136" s="2"/>
      <c r="D136" s="15" t="s">
        <v>911</v>
      </c>
      <c r="E136" s="19" t="s">
        <v>734</v>
      </c>
      <c r="G136" s="3"/>
    </row>
    <row r="137" spans="3:7" s="1" customFormat="1" outlineLevel="1" x14ac:dyDescent="0.2">
      <c r="C137" s="2"/>
      <c r="D137" s="9" t="s">
        <v>912</v>
      </c>
      <c r="E137" s="11">
        <v>0</v>
      </c>
      <c r="G137" s="3"/>
    </row>
    <row r="138" spans="3:7" s="1" customFormat="1" ht="30.75" outlineLevel="1" thickBot="1" x14ac:dyDescent="0.3">
      <c r="C138" s="2"/>
      <c r="D138" s="12" t="s">
        <v>913</v>
      </c>
      <c r="E138" s="14">
        <v>0</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3B3FA92F-BB78-4065-8581-33E010100A1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66BE0-9341-4E36-8627-384749C63AFF}">
  <sheetPr codeName="Tabelle105">
    <outlinePr summaryBelow="0"/>
  </sheetPr>
  <dimension ref="A1:EY174"/>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283</v>
      </c>
      <c r="G1" s="111" t="s">
        <v>915</v>
      </c>
    </row>
    <row r="2" spans="3:8" s="1" customFormat="1" ht="29.25" thickTop="1" thickBot="1" x14ac:dyDescent="0.45">
      <c r="C2" s="2"/>
      <c r="D2" s="165" t="s">
        <v>815</v>
      </c>
      <c r="E2" s="166"/>
      <c r="G2" s="3"/>
    </row>
    <row r="3" spans="3:8" s="1" customFormat="1" ht="129.75" outlineLevel="1" thickTop="1" x14ac:dyDescent="0.25">
      <c r="C3" s="2"/>
      <c r="D3" s="13" t="s">
        <v>816</v>
      </c>
      <c r="E3" s="4" t="s">
        <v>679</v>
      </c>
      <c r="G3" s="3"/>
      <c r="H3" s="5"/>
    </row>
    <row r="4" spans="3:8" s="1" customFormat="1" ht="15" outlineLevel="1" x14ac:dyDescent="0.25">
      <c r="C4" s="2"/>
      <c r="D4" s="10" t="s">
        <v>817</v>
      </c>
      <c r="E4" s="6" t="s">
        <v>1308</v>
      </c>
      <c r="G4" s="3"/>
    </row>
    <row r="5" spans="3:8" s="1" customFormat="1" ht="15" outlineLevel="1" x14ac:dyDescent="0.25">
      <c r="C5" s="2"/>
      <c r="D5" s="10" t="s">
        <v>721</v>
      </c>
      <c r="E5" s="6" t="s">
        <v>254</v>
      </c>
      <c r="G5" s="3"/>
    </row>
    <row r="6" spans="3:8" s="1" customFormat="1" ht="15" outlineLevel="1" x14ac:dyDescent="0.25">
      <c r="C6" s="2"/>
      <c r="D6" s="10" t="s">
        <v>712</v>
      </c>
      <c r="E6" s="6" t="s">
        <v>284</v>
      </c>
      <c r="G6" s="3"/>
    </row>
    <row r="7" spans="3:8" s="1" customFormat="1" ht="15" outlineLevel="1" x14ac:dyDescent="0.25">
      <c r="C7" s="2"/>
      <c r="D7" s="10" t="s">
        <v>738</v>
      </c>
      <c r="E7" s="6" t="s">
        <v>285</v>
      </c>
      <c r="G7" s="3"/>
    </row>
    <row r="8" spans="3:8" s="1" customFormat="1" ht="15" outlineLevel="1" x14ac:dyDescent="0.25">
      <c r="C8" s="2"/>
      <c r="D8" s="10" t="s">
        <v>737</v>
      </c>
      <c r="E8" s="6" t="s">
        <v>366</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820</v>
      </c>
      <c r="G11" s="3"/>
    </row>
    <row r="12" spans="3:8" s="1" customFormat="1" ht="28.5" outlineLevel="1" x14ac:dyDescent="0.2">
      <c r="C12" s="2"/>
      <c r="D12" s="15" t="s">
        <v>821</v>
      </c>
      <c r="E12" s="27">
        <v>820</v>
      </c>
      <c r="G12" s="3"/>
    </row>
    <row r="13" spans="3:8" s="1" customFormat="1" ht="28.5" outlineLevel="1" x14ac:dyDescent="0.2">
      <c r="C13" s="2"/>
      <c r="D13" s="15" t="s">
        <v>822</v>
      </c>
      <c r="E13" s="27">
        <v>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58.5" outlineLevel="1" thickTop="1" x14ac:dyDescent="0.25">
      <c r="C18" s="2"/>
      <c r="D18" s="13" t="s">
        <v>826</v>
      </c>
      <c r="E18" s="4" t="s">
        <v>958</v>
      </c>
      <c r="G18" s="3"/>
    </row>
    <row r="19" spans="3:7" s="1" customFormat="1" ht="15" outlineLevel="1" x14ac:dyDescent="0.25">
      <c r="C19" s="2"/>
      <c r="D19" s="10" t="s">
        <v>827</v>
      </c>
      <c r="E19" s="6" t="s">
        <v>735</v>
      </c>
      <c r="G19" s="3"/>
    </row>
    <row r="20" spans="3:7" s="1" customFormat="1" outlineLevel="1" x14ac:dyDescent="0.2">
      <c r="C20" s="2"/>
      <c r="D20" s="9" t="s">
        <v>828</v>
      </c>
      <c r="E20" s="11" t="s">
        <v>254</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928</v>
      </c>
      <c r="G26" s="3"/>
    </row>
    <row r="27" spans="3:7" s="1" customFormat="1" ht="45.75" outlineLevel="1" thickBot="1" x14ac:dyDescent="0.3">
      <c r="C27" s="2"/>
      <c r="D27" s="12" t="s">
        <v>833</v>
      </c>
      <c r="E27" s="31">
        <v>999</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286</v>
      </c>
      <c r="G29" s="3"/>
    </row>
    <row r="30" spans="3:7" s="1" customFormat="1" ht="43.5" outlineLevel="1" x14ac:dyDescent="0.25">
      <c r="C30" s="2"/>
      <c r="D30" s="10" t="s">
        <v>836</v>
      </c>
      <c r="E30" s="6" t="s">
        <v>1344</v>
      </c>
      <c r="G30" s="3"/>
    </row>
    <row r="31" spans="3:7" s="1" customFormat="1" ht="60" outlineLevel="1" x14ac:dyDescent="0.25">
      <c r="C31" s="2"/>
      <c r="D31" s="10" t="s">
        <v>837</v>
      </c>
      <c r="E31" s="6" t="s">
        <v>742</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29.25" outlineLevel="1" thickBot="1" x14ac:dyDescent="0.25">
      <c r="C34" s="2"/>
      <c r="D34" s="16" t="s">
        <v>840</v>
      </c>
      <c r="E34" s="7" t="s">
        <v>1105</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15" outlineLevel="1" x14ac:dyDescent="0.25">
      <c r="C38" s="2"/>
      <c r="D38" s="10" t="s">
        <v>845</v>
      </c>
      <c r="E38" s="6" t="s">
        <v>730</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720</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720</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720</v>
      </c>
      <c r="G53" s="3"/>
    </row>
    <row r="54" spans="3:7" s="1" customFormat="1" ht="28.5" outlineLevel="1" x14ac:dyDescent="0.2">
      <c r="C54" s="2"/>
      <c r="D54" s="15" t="s">
        <v>856</v>
      </c>
      <c r="E54" s="27" t="s">
        <v>728</v>
      </c>
      <c r="G54" s="3"/>
    </row>
    <row r="55" spans="3:7" s="1" customFormat="1" ht="28.5" outlineLevel="1" x14ac:dyDescent="0.2">
      <c r="C55" s="2"/>
      <c r="D55" s="15" t="s">
        <v>857</v>
      </c>
      <c r="E55" s="27" t="s">
        <v>728</v>
      </c>
      <c r="G55" s="3"/>
    </row>
    <row r="56" spans="3:7" s="1" customFormat="1" outlineLevel="1" x14ac:dyDescent="0.2">
      <c r="C56" s="2"/>
      <c r="D56" s="15" t="s">
        <v>858</v>
      </c>
      <c r="E56" s="27" t="s">
        <v>720</v>
      </c>
      <c r="G56" s="3"/>
    </row>
    <row r="57" spans="3:7" s="1" customFormat="1" ht="28.5" outlineLevel="1" x14ac:dyDescent="0.2">
      <c r="C57" s="2"/>
      <c r="D57" s="15" t="s">
        <v>859</v>
      </c>
      <c r="E57" s="27" t="s">
        <v>728</v>
      </c>
      <c r="G57" s="3"/>
    </row>
    <row r="58" spans="3:7" s="1" customFormat="1" ht="29.25" outlineLevel="1" thickBot="1" x14ac:dyDescent="0.25">
      <c r="C58" s="2"/>
      <c r="D58" s="16" t="s">
        <v>860</v>
      </c>
      <c r="E58" s="91" t="s">
        <v>1309</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720</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728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773</v>
      </c>
      <c r="G73" s="3"/>
    </row>
    <row r="74" spans="3:7" s="1" customFormat="1" ht="15" outlineLevel="1" x14ac:dyDescent="0.25">
      <c r="C74" s="2"/>
      <c r="D74" s="10" t="s">
        <v>868</v>
      </c>
      <c r="E74" s="6" t="s">
        <v>780</v>
      </c>
      <c r="G74" s="3"/>
    </row>
    <row r="75" spans="3:7" s="1" customFormat="1" ht="30" outlineLevel="1" x14ac:dyDescent="0.25">
      <c r="C75" s="2"/>
      <c r="D75" s="10" t="s">
        <v>869</v>
      </c>
      <c r="E75" s="6" t="s">
        <v>717</v>
      </c>
      <c r="G75" s="3"/>
    </row>
    <row r="76" spans="3:7" s="1" customFormat="1" ht="30" outlineLevel="1" x14ac:dyDescent="0.25">
      <c r="C76" s="2"/>
      <c r="D76" s="10" t="s">
        <v>870</v>
      </c>
      <c r="E76" s="6" t="s">
        <v>1226</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724</v>
      </c>
      <c r="G79" s="3"/>
    </row>
    <row r="80" spans="3:7" s="1" customFormat="1" outlineLevel="1" x14ac:dyDescent="0.2">
      <c r="C80" s="2"/>
      <c r="D80" s="15" t="s">
        <v>874</v>
      </c>
      <c r="E80" s="27" t="s">
        <v>438</v>
      </c>
      <c r="G80" s="3"/>
    </row>
    <row r="81" spans="3:7" s="1" customFormat="1" ht="30.75" outlineLevel="1" thickBot="1" x14ac:dyDescent="0.3">
      <c r="C81" s="2"/>
      <c r="D81" s="12" t="s">
        <v>875</v>
      </c>
      <c r="E81" s="56" t="s">
        <v>462</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720</v>
      </c>
      <c r="G83" s="3"/>
    </row>
    <row r="84" spans="3:7" s="1" customFormat="1" ht="30" outlineLevel="1" x14ac:dyDescent="0.25">
      <c r="C84" s="2"/>
      <c r="D84" s="10" t="s">
        <v>758</v>
      </c>
      <c r="E84" s="6" t="s">
        <v>720</v>
      </c>
      <c r="G84" s="3"/>
    </row>
    <row r="85" spans="3:7" s="1" customFormat="1" ht="60" outlineLevel="1" x14ac:dyDescent="0.25">
      <c r="C85" s="2"/>
      <c r="D85" s="10" t="s">
        <v>765</v>
      </c>
      <c r="E85" s="6" t="s">
        <v>728</v>
      </c>
      <c r="G85" s="3"/>
    </row>
    <row r="86" spans="3:7" s="1" customFormat="1" ht="30" outlineLevel="1" x14ac:dyDescent="0.25">
      <c r="C86" s="2"/>
      <c r="D86" s="10" t="s">
        <v>760</v>
      </c>
      <c r="E86" s="6" t="s">
        <v>720</v>
      </c>
      <c r="G86" s="3"/>
    </row>
    <row r="87" spans="3:7" s="1" customFormat="1" ht="45.75" outlineLevel="1" thickBot="1" x14ac:dyDescent="0.3">
      <c r="C87" s="2"/>
      <c r="D87" s="12" t="s">
        <v>877</v>
      </c>
      <c r="E87" s="7" t="s">
        <v>728</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1</v>
      </c>
      <c r="G90" s="3"/>
    </row>
    <row r="91" spans="3:7" s="1" customFormat="1" ht="30" outlineLevel="1" x14ac:dyDescent="0.25">
      <c r="C91" s="2"/>
      <c r="D91" s="10" t="s">
        <v>881</v>
      </c>
      <c r="E91" s="6" t="s">
        <v>720</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720</v>
      </c>
      <c r="G95" s="3"/>
    </row>
    <row r="96" spans="3:7" s="1" customFormat="1" ht="15" outlineLevel="1" x14ac:dyDescent="0.25">
      <c r="C96" s="2"/>
      <c r="D96" s="10" t="s">
        <v>884</v>
      </c>
      <c r="E96" s="6" t="s">
        <v>720</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719</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720</v>
      </c>
      <c r="G103" s="3"/>
    </row>
    <row r="104" spans="3:7" s="1" customFormat="1" ht="30.75" outlineLevel="1" thickBot="1" x14ac:dyDescent="0.3">
      <c r="C104" s="2"/>
      <c r="D104" s="12" t="s">
        <v>757</v>
      </c>
      <c r="E104" s="7" t="s">
        <v>720</v>
      </c>
      <c r="G104" s="3"/>
    </row>
    <row r="105" spans="3:7" s="1" customFormat="1" ht="19.5" thickTop="1" thickBot="1" x14ac:dyDescent="0.25">
      <c r="C105" s="2"/>
      <c r="D105" s="160" t="s">
        <v>861</v>
      </c>
      <c r="E105" s="161"/>
      <c r="G105" s="3"/>
    </row>
    <row r="106" spans="3:7" s="1" customFormat="1" ht="16.5" thickTop="1" thickBot="1" x14ac:dyDescent="0.3">
      <c r="C106" s="2"/>
      <c r="D106" s="46"/>
      <c r="E106" s="47" t="s">
        <v>1162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720</v>
      </c>
      <c r="G110" s="3"/>
    </row>
    <row r="111" spans="3:7" s="1" customFormat="1" ht="75.75" outlineLevel="1" thickBot="1" x14ac:dyDescent="0.3">
      <c r="C111" s="2"/>
      <c r="D111" s="12" t="s">
        <v>892</v>
      </c>
      <c r="E111" s="7" t="s">
        <v>720</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720</v>
      </c>
      <c r="G113" s="3"/>
    </row>
    <row r="114" spans="3:7" s="1" customFormat="1" ht="60.75" outlineLevel="1" thickBot="1" x14ac:dyDescent="0.3">
      <c r="C114" s="2"/>
      <c r="D114" s="12" t="s">
        <v>895</v>
      </c>
      <c r="E114" s="7" t="s">
        <v>720</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15.75" outlineLevel="1" thickTop="1" x14ac:dyDescent="0.25">
      <c r="C118" s="2"/>
      <c r="D118" s="13" t="s">
        <v>898</v>
      </c>
      <c r="E118" s="4" t="s">
        <v>746</v>
      </c>
      <c r="G118" s="3"/>
    </row>
    <row r="119" spans="3:7" s="1" customFormat="1" ht="30" outlineLevel="1" thickBot="1" x14ac:dyDescent="0.3">
      <c r="C119" s="2"/>
      <c r="D119" s="12" t="s">
        <v>899</v>
      </c>
      <c r="E119" s="7" t="s">
        <v>975</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1207</v>
      </c>
      <c r="G121" s="3"/>
    </row>
    <row r="122" spans="3:7" s="1" customFormat="1" ht="42.75" outlineLevel="1" x14ac:dyDescent="0.2">
      <c r="C122" s="2"/>
      <c r="D122" s="15" t="s">
        <v>902</v>
      </c>
      <c r="E122" s="6" t="s">
        <v>1167</v>
      </c>
      <c r="G122" s="3"/>
    </row>
    <row r="123" spans="3:7" s="1" customFormat="1" ht="42.75" outlineLevel="1" x14ac:dyDescent="0.2">
      <c r="C123" s="2"/>
      <c r="D123" s="15" t="s">
        <v>903</v>
      </c>
      <c r="E123" s="6" t="s">
        <v>1179</v>
      </c>
      <c r="G123" s="3"/>
    </row>
    <row r="124" spans="3:7" s="1" customFormat="1" ht="43.5" outlineLevel="1" thickBot="1" x14ac:dyDescent="0.25">
      <c r="C124" s="2"/>
      <c r="D124" s="16" t="s">
        <v>904</v>
      </c>
      <c r="E124" s="7" t="s">
        <v>1187</v>
      </c>
      <c r="G124" s="3"/>
    </row>
    <row r="125" spans="3:7" s="1" customFormat="1" ht="15.75" thickTop="1" thickBot="1" x14ac:dyDescent="0.25">
      <c r="C125" s="2"/>
      <c r="D125" s="160" t="s">
        <v>1458</v>
      </c>
      <c r="E125" s="161" t="s">
        <v>287</v>
      </c>
      <c r="G125" s="3"/>
    </row>
    <row r="126" spans="3:7" s="1" customFormat="1" ht="30" outlineLevel="1" thickTop="1" x14ac:dyDescent="0.25">
      <c r="C126" s="2"/>
      <c r="D126" s="13" t="s">
        <v>905</v>
      </c>
      <c r="E126" s="4" t="s">
        <v>752</v>
      </c>
      <c r="G126" s="3"/>
    </row>
    <row r="127" spans="3:7" s="1" customFormat="1" ht="43.5" outlineLevel="1" x14ac:dyDescent="0.25">
      <c r="C127" s="2"/>
      <c r="D127" s="10" t="s">
        <v>906</v>
      </c>
      <c r="E127" s="6" t="s">
        <v>1012</v>
      </c>
      <c r="G127" s="3"/>
    </row>
    <row r="128" spans="3:7" s="1" customFormat="1" ht="57.75" outlineLevel="1" x14ac:dyDescent="0.25">
      <c r="C128" s="2"/>
      <c r="D128" s="10" t="s">
        <v>907</v>
      </c>
      <c r="E128" s="6" t="s">
        <v>1039</v>
      </c>
      <c r="G128" s="3"/>
    </row>
    <row r="129" spans="3:7" s="1" customFormat="1" ht="30" outlineLevel="1" x14ac:dyDescent="0.25">
      <c r="C129" s="2"/>
      <c r="D129" s="10" t="s">
        <v>1474</v>
      </c>
      <c r="E129" s="19" t="s">
        <v>734</v>
      </c>
      <c r="G129" s="3"/>
    </row>
    <row r="130" spans="3:7" s="1" customFormat="1" outlineLevel="1" x14ac:dyDescent="0.2">
      <c r="C130" s="2"/>
      <c r="D130" s="9" t="s">
        <v>828</v>
      </c>
      <c r="E130" s="11" t="s">
        <v>569</v>
      </c>
      <c r="G130" s="3"/>
    </row>
    <row r="131" spans="3:7" s="1" customFormat="1" ht="30" outlineLevel="1" x14ac:dyDescent="0.25">
      <c r="C131" s="2"/>
      <c r="D131" s="10" t="s">
        <v>772</v>
      </c>
      <c r="E131" s="19" t="s">
        <v>1238</v>
      </c>
      <c r="G131" s="3"/>
    </row>
    <row r="132" spans="3:7" s="1" customFormat="1" outlineLevel="1" x14ac:dyDescent="0.2">
      <c r="C132" s="2"/>
      <c r="D132" s="9" t="s">
        <v>828</v>
      </c>
      <c r="E132" s="11" t="s">
        <v>592</v>
      </c>
      <c r="G132" s="3"/>
    </row>
    <row r="133" spans="3:7" s="1" customFormat="1" ht="15" outlineLevel="1" x14ac:dyDescent="0.25">
      <c r="C133" s="2"/>
      <c r="D133" s="97" t="s">
        <v>908</v>
      </c>
      <c r="E133" s="6"/>
      <c r="G133" s="3"/>
    </row>
    <row r="134" spans="3:7" s="1" customFormat="1" outlineLevel="1" x14ac:dyDescent="0.2">
      <c r="C134" s="2"/>
      <c r="D134" s="15" t="s">
        <v>909</v>
      </c>
      <c r="E134" s="19" t="s">
        <v>1170</v>
      </c>
      <c r="G134" s="3"/>
    </row>
    <row r="135" spans="3:7" s="1" customFormat="1" outlineLevel="1" x14ac:dyDescent="0.2">
      <c r="C135" s="2"/>
      <c r="D135" s="15" t="s">
        <v>910</v>
      </c>
      <c r="E135" s="19" t="s">
        <v>1171</v>
      </c>
      <c r="G135" s="3"/>
    </row>
    <row r="136" spans="3:7" s="1" customFormat="1" outlineLevel="1" x14ac:dyDescent="0.2">
      <c r="C136" s="2"/>
      <c r="D136" s="15" t="s">
        <v>911</v>
      </c>
      <c r="E136" s="19" t="s">
        <v>1172</v>
      </c>
      <c r="G136" s="3"/>
    </row>
    <row r="137" spans="3:7" s="1" customFormat="1" outlineLevel="1" x14ac:dyDescent="0.2">
      <c r="C137" s="2"/>
      <c r="D137" s="9" t="s">
        <v>912</v>
      </c>
      <c r="E137" s="11" t="s">
        <v>607</v>
      </c>
      <c r="G137" s="3"/>
    </row>
    <row r="138" spans="3:7" s="1" customFormat="1" ht="30.75" outlineLevel="1" thickBot="1" x14ac:dyDescent="0.3">
      <c r="C138" s="2"/>
      <c r="D138" s="12" t="s">
        <v>913</v>
      </c>
      <c r="E138" s="14">
        <v>0</v>
      </c>
      <c r="G138" s="3"/>
    </row>
    <row r="139" spans="3:7" s="1" customFormat="1" ht="15.75" thickTop="1" thickBot="1" x14ac:dyDescent="0.25">
      <c r="C139" s="2"/>
      <c r="D139" s="160" t="s">
        <v>1459</v>
      </c>
      <c r="E139" s="161" t="s">
        <v>288</v>
      </c>
      <c r="G139" s="3"/>
    </row>
    <row r="140" spans="3:7" s="1" customFormat="1" ht="30" outlineLevel="1" thickTop="1" x14ac:dyDescent="0.25">
      <c r="C140" s="2"/>
      <c r="D140" s="13" t="s">
        <v>905</v>
      </c>
      <c r="E140" s="4" t="s">
        <v>752</v>
      </c>
      <c r="G140" s="3"/>
    </row>
    <row r="141" spans="3:7" s="1" customFormat="1" ht="43.5" outlineLevel="1" x14ac:dyDescent="0.25">
      <c r="C141" s="2"/>
      <c r="D141" s="10" t="s">
        <v>906</v>
      </c>
      <c r="E141" s="6" t="s">
        <v>1012</v>
      </c>
      <c r="G141" s="3"/>
    </row>
    <row r="142" spans="3:7" s="1" customFormat="1" ht="72" outlineLevel="1" x14ac:dyDescent="0.25">
      <c r="C142" s="2"/>
      <c r="D142" s="10" t="s">
        <v>907</v>
      </c>
      <c r="E142" s="6" t="s">
        <v>1033</v>
      </c>
      <c r="G142" s="3"/>
    </row>
    <row r="143" spans="3:7" s="1" customFormat="1" ht="30" outlineLevel="1" x14ac:dyDescent="0.25">
      <c r="C143" s="2"/>
      <c r="D143" s="10" t="s">
        <v>1474</v>
      </c>
      <c r="E143" s="19" t="s">
        <v>734</v>
      </c>
      <c r="G143" s="3"/>
    </row>
    <row r="144" spans="3:7" s="1" customFormat="1" outlineLevel="1" x14ac:dyDescent="0.2">
      <c r="C144" s="2"/>
      <c r="D144" s="9" t="s">
        <v>828</v>
      </c>
      <c r="E144" s="11" t="s">
        <v>621</v>
      </c>
      <c r="G144" s="3"/>
    </row>
    <row r="145" spans="3:7" s="1" customFormat="1" ht="30" outlineLevel="1" x14ac:dyDescent="0.25">
      <c r="C145" s="2"/>
      <c r="D145" s="10" t="s">
        <v>772</v>
      </c>
      <c r="E145" s="19" t="s">
        <v>1310</v>
      </c>
      <c r="G145" s="3"/>
    </row>
    <row r="146" spans="3:7" s="1" customFormat="1" outlineLevel="1" x14ac:dyDescent="0.2">
      <c r="C146" s="2"/>
      <c r="D146" s="9" t="s">
        <v>828</v>
      </c>
      <c r="E146" s="11" t="s">
        <v>631</v>
      </c>
      <c r="G146" s="3"/>
    </row>
    <row r="147" spans="3:7" s="1" customFormat="1" ht="15" outlineLevel="1" x14ac:dyDescent="0.25">
      <c r="C147" s="2"/>
      <c r="D147" s="97" t="s">
        <v>908</v>
      </c>
      <c r="E147" s="6"/>
      <c r="G147" s="3"/>
    </row>
    <row r="148" spans="3:7" s="1" customFormat="1" outlineLevel="1" x14ac:dyDescent="0.2">
      <c r="C148" s="2"/>
      <c r="D148" s="15" t="s">
        <v>909</v>
      </c>
      <c r="E148" s="19" t="s">
        <v>1170</v>
      </c>
      <c r="G148" s="3"/>
    </row>
    <row r="149" spans="3:7" s="1" customFormat="1" outlineLevel="1" x14ac:dyDescent="0.2">
      <c r="C149" s="2"/>
      <c r="D149" s="15" t="s">
        <v>910</v>
      </c>
      <c r="E149" s="19" t="s">
        <v>1171</v>
      </c>
      <c r="G149" s="3"/>
    </row>
    <row r="150" spans="3:7" s="1" customFormat="1" outlineLevel="1" x14ac:dyDescent="0.2">
      <c r="C150" s="2"/>
      <c r="D150" s="15" t="s">
        <v>911</v>
      </c>
      <c r="E150" s="19" t="s">
        <v>1172</v>
      </c>
      <c r="G150" s="3"/>
    </row>
    <row r="151" spans="3:7" s="1" customFormat="1" outlineLevel="1" x14ac:dyDescent="0.2">
      <c r="C151" s="2"/>
      <c r="D151" s="9" t="s">
        <v>912</v>
      </c>
      <c r="E151" s="11" t="s">
        <v>637</v>
      </c>
      <c r="G151" s="3"/>
    </row>
    <row r="152" spans="3:7" s="1" customFormat="1" ht="30.75" outlineLevel="1" thickBot="1" x14ac:dyDescent="0.3">
      <c r="C152" s="2"/>
      <c r="D152" s="12" t="s">
        <v>913</v>
      </c>
      <c r="E152" s="14">
        <v>0</v>
      </c>
      <c r="G152" s="3"/>
    </row>
    <row r="153" spans="3:7" s="1" customFormat="1" ht="15.75" thickTop="1" thickBot="1" x14ac:dyDescent="0.25">
      <c r="C153" s="2"/>
      <c r="D153" s="160" t="s">
        <v>1460</v>
      </c>
      <c r="E153" s="161" t="s">
        <v>289</v>
      </c>
      <c r="G153" s="3"/>
    </row>
    <row r="154" spans="3:7" s="1" customFormat="1" ht="15.75" outlineLevel="1" thickTop="1" x14ac:dyDescent="0.25">
      <c r="C154" s="2"/>
      <c r="D154" s="13" t="s">
        <v>905</v>
      </c>
      <c r="E154" s="4" t="s">
        <v>755</v>
      </c>
      <c r="G154" s="3"/>
    </row>
    <row r="155" spans="3:7" s="1" customFormat="1" ht="30" outlineLevel="1" x14ac:dyDescent="0.25">
      <c r="C155" s="2"/>
      <c r="D155" s="10" t="s">
        <v>906</v>
      </c>
      <c r="E155" s="6" t="s">
        <v>301</v>
      </c>
      <c r="G155" s="3"/>
    </row>
    <row r="156" spans="3:7" s="1" customFormat="1" ht="45" outlineLevel="1" x14ac:dyDescent="0.25">
      <c r="C156" s="2"/>
      <c r="D156" s="10" t="s">
        <v>907</v>
      </c>
      <c r="E156" s="6" t="s">
        <v>301</v>
      </c>
      <c r="G156" s="3"/>
    </row>
    <row r="157" spans="3:7" s="1" customFormat="1" ht="30" outlineLevel="1" x14ac:dyDescent="0.25">
      <c r="C157" s="2"/>
      <c r="D157" s="10" t="s">
        <v>1474</v>
      </c>
      <c r="E157" s="19" t="s">
        <v>734</v>
      </c>
      <c r="G157" s="3"/>
    </row>
    <row r="158" spans="3:7" s="1" customFormat="1" ht="28.5" outlineLevel="1" x14ac:dyDescent="0.2">
      <c r="C158" s="2"/>
      <c r="D158" s="9" t="s">
        <v>828</v>
      </c>
      <c r="E158" s="11" t="s">
        <v>642</v>
      </c>
      <c r="G158" s="3"/>
    </row>
    <row r="159" spans="3:7" s="1" customFormat="1" ht="30" outlineLevel="1" x14ac:dyDescent="0.25">
      <c r="C159" s="2"/>
      <c r="D159" s="10" t="s">
        <v>772</v>
      </c>
      <c r="E159" s="19" t="s">
        <v>1311</v>
      </c>
      <c r="G159" s="3"/>
    </row>
    <row r="160" spans="3:7" s="1" customFormat="1" outlineLevel="1" x14ac:dyDescent="0.2">
      <c r="C160" s="2"/>
      <c r="D160" s="9" t="s">
        <v>828</v>
      </c>
      <c r="E160" s="11" t="s">
        <v>1401</v>
      </c>
      <c r="G160" s="3"/>
    </row>
    <row r="161" spans="3:7" s="1" customFormat="1" ht="15" outlineLevel="1" x14ac:dyDescent="0.25">
      <c r="C161" s="2"/>
      <c r="D161" s="97" t="s">
        <v>908</v>
      </c>
      <c r="E161" s="6"/>
      <c r="G161" s="3"/>
    </row>
    <row r="162" spans="3:7" s="1" customFormat="1" outlineLevel="1" x14ac:dyDescent="0.2">
      <c r="C162" s="2"/>
      <c r="D162" s="15" t="s">
        <v>909</v>
      </c>
      <c r="E162" s="19" t="s">
        <v>1170</v>
      </c>
      <c r="G162" s="3"/>
    </row>
    <row r="163" spans="3:7" s="1" customFormat="1" outlineLevel="1" x14ac:dyDescent="0.2">
      <c r="C163" s="2"/>
      <c r="D163" s="15" t="s">
        <v>910</v>
      </c>
      <c r="E163" s="19" t="s">
        <v>1171</v>
      </c>
      <c r="G163" s="3"/>
    </row>
    <row r="164" spans="3:7" s="1" customFormat="1" outlineLevel="1" x14ac:dyDescent="0.2">
      <c r="C164" s="2"/>
      <c r="D164" s="15" t="s">
        <v>911</v>
      </c>
      <c r="E164" s="19" t="s">
        <v>1172</v>
      </c>
      <c r="G164" s="3"/>
    </row>
    <row r="165" spans="3:7" s="1" customFormat="1" outlineLevel="1" x14ac:dyDescent="0.2">
      <c r="C165" s="2"/>
      <c r="D165" s="9" t="s">
        <v>912</v>
      </c>
      <c r="E165" s="11" t="s">
        <v>1402</v>
      </c>
      <c r="G165" s="3"/>
    </row>
    <row r="166" spans="3:7" s="1" customFormat="1" ht="30.75" outlineLevel="1" thickBot="1" x14ac:dyDescent="0.3">
      <c r="C166" s="2"/>
      <c r="D166" s="12" t="s">
        <v>913</v>
      </c>
      <c r="E166" s="14" t="s">
        <v>1401</v>
      </c>
      <c r="G166" s="3"/>
    </row>
    <row r="167" spans="3:7" s="1" customFormat="1" ht="15" thickTop="1" x14ac:dyDescent="0.2">
      <c r="C167" s="2"/>
      <c r="D167" s="22"/>
      <c r="E167" s="23"/>
      <c r="G167" s="3"/>
    </row>
    <row r="173" spans="3:7" s="1" customFormat="1" x14ac:dyDescent="0.2">
      <c r="C173" s="2"/>
      <c r="D173" s="2"/>
      <c r="E173" s="8"/>
      <c r="G173" s="3"/>
    </row>
    <row r="174" spans="3:7" s="1" customFormat="1" x14ac:dyDescent="0.2">
      <c r="C174" s="2"/>
      <c r="D174" s="2"/>
      <c r="E174" s="8"/>
      <c r="G174" s="3"/>
    </row>
  </sheetData>
  <mergeCells count="34">
    <mergeCell ref="D120:E120"/>
    <mergeCell ref="D125:E125"/>
    <mergeCell ref="D139:E139"/>
    <mergeCell ref="D153:E153"/>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65763B36-FC06-401B-85AA-62FE00A0ADB5}"/>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21646-6719-41F9-B67C-B01B808A1EE3}">
  <sheetPr codeName="Tabelle106">
    <outlinePr summaryBelow="0"/>
  </sheetPr>
  <dimension ref="A1:EY17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18</v>
      </c>
      <c r="G1" s="111" t="s">
        <v>915</v>
      </c>
    </row>
    <row r="2" spans="3:8" s="1" customFormat="1" ht="29.25" thickTop="1" thickBot="1" x14ac:dyDescent="0.45">
      <c r="C2" s="2"/>
      <c r="D2" s="165" t="s">
        <v>815</v>
      </c>
      <c r="E2" s="166"/>
      <c r="G2" s="3"/>
    </row>
    <row r="3" spans="3:8" s="1" customFormat="1" ht="101.25" outlineLevel="1" thickTop="1" x14ac:dyDescent="0.25">
      <c r="C3" s="2"/>
      <c r="D3" s="13" t="s">
        <v>816</v>
      </c>
      <c r="E3" s="4" t="s">
        <v>680</v>
      </c>
      <c r="G3" s="3"/>
      <c r="H3" s="5"/>
    </row>
    <row r="4" spans="3:8" s="1" customFormat="1" ht="15" outlineLevel="1" x14ac:dyDescent="0.25">
      <c r="C4" s="2"/>
      <c r="D4" s="10" t="s">
        <v>817</v>
      </c>
      <c r="E4" s="6" t="s">
        <v>1312</v>
      </c>
      <c r="G4" s="3"/>
    </row>
    <row r="5" spans="3:8" s="1" customFormat="1" ht="15" outlineLevel="1" x14ac:dyDescent="0.25">
      <c r="C5" s="2"/>
      <c r="D5" s="10" t="s">
        <v>721</v>
      </c>
      <c r="E5" s="6" t="s">
        <v>19</v>
      </c>
      <c r="G5" s="3"/>
    </row>
    <row r="6" spans="3:8" s="1" customFormat="1" ht="15" outlineLevel="1" x14ac:dyDescent="0.25">
      <c r="C6" s="2"/>
      <c r="D6" s="10" t="s">
        <v>712</v>
      </c>
      <c r="E6" s="6" t="s">
        <v>20</v>
      </c>
      <c r="G6" s="3"/>
    </row>
    <row r="7" spans="3:8" s="1" customFormat="1" ht="15" outlineLevel="1" x14ac:dyDescent="0.25">
      <c r="C7" s="2"/>
      <c r="D7" s="10" t="s">
        <v>738</v>
      </c>
      <c r="E7" s="6" t="s">
        <v>20</v>
      </c>
      <c r="G7" s="3"/>
    </row>
    <row r="8" spans="3:8" s="1" customFormat="1" ht="15" outlineLevel="1" x14ac:dyDescent="0.25">
      <c r="C8" s="2"/>
      <c r="D8" s="10" t="s">
        <v>737</v>
      </c>
      <c r="E8" s="6" t="s">
        <v>21</v>
      </c>
      <c r="G8" s="3"/>
    </row>
    <row r="9" spans="3:8" s="1" customFormat="1" ht="43.5" outlineLevel="1" x14ac:dyDescent="0.25">
      <c r="C9" s="2"/>
      <c r="D9" s="10" t="s">
        <v>818</v>
      </c>
      <c r="E9" s="6" t="s">
        <v>708</v>
      </c>
      <c r="G9" s="3"/>
    </row>
    <row r="10" spans="3:8" s="1" customFormat="1" outlineLevel="1" x14ac:dyDescent="0.2">
      <c r="C10" s="2"/>
      <c r="D10" s="72" t="s">
        <v>819</v>
      </c>
      <c r="E10" s="55" t="s">
        <v>254</v>
      </c>
      <c r="G10" s="3"/>
    </row>
    <row r="11" spans="3:8" s="1" customFormat="1" ht="60" outlineLevel="1" x14ac:dyDescent="0.25">
      <c r="C11" s="2"/>
      <c r="D11" s="10" t="s">
        <v>820</v>
      </c>
      <c r="E11" s="6">
        <v>150</v>
      </c>
      <c r="G11" s="3"/>
    </row>
    <row r="12" spans="3:8" s="1" customFormat="1" ht="28.5" outlineLevel="1" x14ac:dyDescent="0.2">
      <c r="C12" s="2"/>
      <c r="D12" s="15" t="s">
        <v>821</v>
      </c>
      <c r="E12" s="27">
        <v>150</v>
      </c>
      <c r="G12" s="3"/>
    </row>
    <row r="13" spans="3:8" s="1" customFormat="1" ht="28.5" outlineLevel="1" x14ac:dyDescent="0.2">
      <c r="C13" s="2"/>
      <c r="D13" s="15" t="s">
        <v>822</v>
      </c>
      <c r="E13" s="27">
        <v>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955</v>
      </c>
      <c r="G18" s="3"/>
    </row>
    <row r="19" spans="3:7" s="1" customFormat="1" ht="15" outlineLevel="1" x14ac:dyDescent="0.25">
      <c r="C19" s="2"/>
      <c r="D19" s="10" t="s">
        <v>827</v>
      </c>
      <c r="E19" s="6" t="s">
        <v>735</v>
      </c>
      <c r="G19" s="3"/>
    </row>
    <row r="20" spans="3:7" s="1" customFormat="1" outlineLevel="1" x14ac:dyDescent="0.2">
      <c r="C20" s="2"/>
      <c r="D20" s="9" t="s">
        <v>828</v>
      </c>
      <c r="E20" s="11" t="s">
        <v>496</v>
      </c>
      <c r="G20" s="3"/>
    </row>
    <row r="21" spans="3:7" s="1" customFormat="1" ht="45" outlineLevel="1" x14ac:dyDescent="0.25">
      <c r="C21" s="2"/>
      <c r="D21" s="10" t="s">
        <v>829</v>
      </c>
      <c r="E21" s="6" t="s">
        <v>966</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v>250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22</v>
      </c>
      <c r="G29" s="3"/>
    </row>
    <row r="30" spans="3:7" s="1" customFormat="1" ht="30" outlineLevel="1" x14ac:dyDescent="0.25">
      <c r="C30" s="2"/>
      <c r="D30" s="10" t="s">
        <v>836</v>
      </c>
      <c r="E30" s="6" t="s">
        <v>302</v>
      </c>
      <c r="G30" s="3"/>
    </row>
    <row r="31" spans="3:7" s="1" customFormat="1" ht="60"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1343</v>
      </c>
      <c r="G33" s="3"/>
    </row>
    <row r="34" spans="3:7" s="1" customFormat="1" ht="29.25" outlineLevel="1" thickBot="1" x14ac:dyDescent="0.25">
      <c r="C34" s="2"/>
      <c r="D34" s="16" t="s">
        <v>840</v>
      </c>
      <c r="E34" s="7" t="s">
        <v>3</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720</v>
      </c>
      <c r="G36" s="3"/>
    </row>
    <row r="37" spans="3:7" s="1" customFormat="1" ht="15" outlineLevel="1" x14ac:dyDescent="0.25">
      <c r="C37" s="2"/>
      <c r="D37" s="10" t="s">
        <v>844</v>
      </c>
      <c r="E37" s="6" t="s">
        <v>718</v>
      </c>
      <c r="G37" s="3"/>
    </row>
    <row r="38" spans="3:7" s="1" customFormat="1" ht="15" outlineLevel="1" x14ac:dyDescent="0.25">
      <c r="C38" s="2"/>
      <c r="D38" s="10" t="s">
        <v>845</v>
      </c>
      <c r="E38" s="6" t="s">
        <v>729</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728</v>
      </c>
      <c r="G44" s="3"/>
    </row>
    <row r="45" spans="3:7" s="1" customFormat="1" ht="15.75" outlineLevel="1" thickBot="1" x14ac:dyDescent="0.3">
      <c r="C45" s="2"/>
      <c r="D45" s="12" t="s">
        <v>852</v>
      </c>
      <c r="E45" s="7" t="s">
        <v>1205</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728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728</v>
      </c>
      <c r="G53" s="3"/>
    </row>
    <row r="54" spans="3:7" s="1" customFormat="1" ht="28.5" outlineLevel="1" x14ac:dyDescent="0.2">
      <c r="C54" s="2"/>
      <c r="D54" s="15" t="s">
        <v>856</v>
      </c>
      <c r="E54" s="27" t="s">
        <v>718</v>
      </c>
      <c r="G54" s="3"/>
    </row>
    <row r="55" spans="3:7" s="1" customFormat="1" ht="28.5" outlineLevel="1" x14ac:dyDescent="0.2">
      <c r="C55" s="2"/>
      <c r="D55" s="15" t="s">
        <v>857</v>
      </c>
      <c r="E55" s="27" t="s">
        <v>720</v>
      </c>
      <c r="G55" s="3"/>
    </row>
    <row r="56" spans="3:7" s="1" customFormat="1" outlineLevel="1" x14ac:dyDescent="0.2">
      <c r="C56" s="2"/>
      <c r="D56" s="15" t="s">
        <v>858</v>
      </c>
      <c r="E56" s="27" t="s">
        <v>720</v>
      </c>
      <c r="G56" s="3"/>
    </row>
    <row r="57" spans="3:7" s="1" customFormat="1" ht="28.5" outlineLevel="1" x14ac:dyDescent="0.2">
      <c r="C57" s="2"/>
      <c r="D57" s="15" t="s">
        <v>859</v>
      </c>
      <c r="E57" s="27" t="s">
        <v>720</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1205</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774</v>
      </c>
      <c r="G73" s="3"/>
    </row>
    <row r="74" spans="3:7" s="1" customFormat="1" ht="15" outlineLevel="1" x14ac:dyDescent="0.25">
      <c r="C74" s="2"/>
      <c r="D74" s="10" t="s">
        <v>868</v>
      </c>
      <c r="E74" s="6" t="s">
        <v>779</v>
      </c>
      <c r="G74" s="3"/>
    </row>
    <row r="75" spans="3:7" s="1" customFormat="1" ht="57.75" outlineLevel="1" x14ac:dyDescent="0.25">
      <c r="C75" s="2"/>
      <c r="D75" s="10" t="s">
        <v>869</v>
      </c>
      <c r="E75" s="6" t="s">
        <v>1112</v>
      </c>
      <c r="G75" s="3"/>
    </row>
    <row r="76" spans="3:7" s="1" customFormat="1" ht="30" outlineLevel="1" x14ac:dyDescent="0.25">
      <c r="C76" s="2"/>
      <c r="D76" s="10" t="s">
        <v>870</v>
      </c>
      <c r="E76" s="6" t="s">
        <v>1195</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724</v>
      </c>
      <c r="G79" s="3"/>
    </row>
    <row r="80" spans="3:7" s="1" customFormat="1" outlineLevel="1" x14ac:dyDescent="0.2">
      <c r="C80" s="2"/>
      <c r="D80" s="15" t="s">
        <v>874</v>
      </c>
      <c r="E80" s="27" t="s">
        <v>440</v>
      </c>
      <c r="G80" s="3"/>
    </row>
    <row r="81" spans="3:7" s="1" customFormat="1" ht="30.75" outlineLevel="1" thickBot="1" x14ac:dyDescent="0.3">
      <c r="C81" s="2"/>
      <c r="D81" s="12" t="s">
        <v>875</v>
      </c>
      <c r="E81" s="56" t="s">
        <v>463</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718</v>
      </c>
      <c r="G85" s="3"/>
    </row>
    <row r="86" spans="3:7" s="1" customFormat="1" ht="30" outlineLevel="1" x14ac:dyDescent="0.25">
      <c r="C86" s="2"/>
      <c r="D86" s="10" t="s">
        <v>760</v>
      </c>
      <c r="E86" s="6" t="s">
        <v>719</v>
      </c>
      <c r="G86" s="3"/>
    </row>
    <row r="87" spans="3:7" s="1" customFormat="1" ht="45.75" outlineLevel="1" thickBot="1" x14ac:dyDescent="0.3">
      <c r="C87" s="2"/>
      <c r="D87" s="12" t="s">
        <v>877</v>
      </c>
      <c r="E87" s="7" t="s">
        <v>728</v>
      </c>
      <c r="G87" s="3"/>
    </row>
    <row r="88" spans="3:7" s="1" customFormat="1" ht="19.5" thickTop="1" thickBot="1" x14ac:dyDescent="0.25">
      <c r="C88" s="2"/>
      <c r="D88" s="160" t="s">
        <v>878</v>
      </c>
      <c r="E88" s="161"/>
      <c r="G88" s="3"/>
    </row>
    <row r="89" spans="3:7" s="1" customFormat="1" ht="16.5" outlineLevel="1" thickTop="1" thickBot="1" x14ac:dyDescent="0.3">
      <c r="C89" s="2"/>
      <c r="D89" s="46" t="s">
        <v>842</v>
      </c>
      <c r="E89" s="47" t="s">
        <v>914</v>
      </c>
      <c r="G89" s="3"/>
    </row>
    <row r="90" spans="3:7" s="1" customFormat="1" ht="19.5" thickTop="1" thickBot="1" x14ac:dyDescent="0.25">
      <c r="C90" s="2"/>
      <c r="D90" s="160" t="s">
        <v>882</v>
      </c>
      <c r="E90" s="161"/>
      <c r="G90" s="3"/>
    </row>
    <row r="91" spans="3:7" s="1" customFormat="1" ht="15.75" outlineLevel="1" thickTop="1" x14ac:dyDescent="0.25">
      <c r="C91" s="2"/>
      <c r="D91" s="13" t="s">
        <v>883</v>
      </c>
      <c r="E91" s="4" t="s">
        <v>720</v>
      </c>
      <c r="G91" s="3"/>
    </row>
    <row r="92" spans="3:7" s="1" customFormat="1" ht="15" outlineLevel="1" x14ac:dyDescent="0.25">
      <c r="C92" s="2"/>
      <c r="D92" s="10" t="s">
        <v>884</v>
      </c>
      <c r="E92" s="6" t="s">
        <v>720</v>
      </c>
      <c r="G92" s="3"/>
    </row>
    <row r="93" spans="3:7" s="1" customFormat="1" ht="15.75" outlineLevel="1" thickBot="1" x14ac:dyDescent="0.3">
      <c r="C93" s="2"/>
      <c r="D93" s="12" t="s">
        <v>885</v>
      </c>
      <c r="E93" s="7" t="s">
        <v>1162</v>
      </c>
      <c r="G93" s="3"/>
    </row>
    <row r="94" spans="3:7" s="1" customFormat="1" ht="15.75" thickTop="1" thickBot="1" x14ac:dyDescent="0.25">
      <c r="C94" s="2"/>
      <c r="D94" s="2"/>
      <c r="E94" s="8"/>
      <c r="G94" s="3"/>
    </row>
    <row r="95" spans="3:7" s="1" customFormat="1" ht="21.75" thickTop="1" thickBot="1" x14ac:dyDescent="0.35">
      <c r="C95" s="2"/>
      <c r="D95" s="154" t="s">
        <v>886</v>
      </c>
      <c r="E95" s="155"/>
      <c r="G95" s="17"/>
    </row>
    <row r="96" spans="3:7" s="1" customFormat="1" ht="19.5" thickTop="1" thickBot="1" x14ac:dyDescent="0.25">
      <c r="C96" s="2"/>
      <c r="D96" s="160" t="s">
        <v>298</v>
      </c>
      <c r="E96" s="161"/>
      <c r="G96" s="17"/>
    </row>
    <row r="97" spans="3:7" s="1" customFormat="1" ht="16.5" outlineLevel="1" thickTop="1" thickBot="1" x14ac:dyDescent="0.3">
      <c r="C97" s="2"/>
      <c r="D97" s="46" t="s">
        <v>764</v>
      </c>
      <c r="E97" s="47" t="s">
        <v>718</v>
      </c>
      <c r="G97" s="3"/>
    </row>
    <row r="98" spans="3:7" s="1" customFormat="1" ht="19.5" thickTop="1" thickBot="1" x14ac:dyDescent="0.25">
      <c r="C98" s="2"/>
      <c r="D98" s="160" t="s">
        <v>887</v>
      </c>
      <c r="E98" s="161"/>
      <c r="G98" s="3"/>
    </row>
    <row r="99" spans="3:7" s="1" customFormat="1" ht="15.75" outlineLevel="1" thickTop="1" x14ac:dyDescent="0.25">
      <c r="C99" s="2"/>
      <c r="D99" s="13" t="s">
        <v>888</v>
      </c>
      <c r="E99" s="4" t="s">
        <v>718</v>
      </c>
      <c r="G99" s="3"/>
    </row>
    <row r="100" spans="3:7" s="1" customFormat="1" ht="30.75" outlineLevel="1" thickBot="1" x14ac:dyDescent="0.3">
      <c r="C100" s="2"/>
      <c r="D100" s="12" t="s">
        <v>757</v>
      </c>
      <c r="E100" s="7" t="s">
        <v>718</v>
      </c>
      <c r="G100" s="3"/>
    </row>
    <row r="101" spans="3:7" s="1" customFormat="1" ht="19.5" thickTop="1" thickBot="1" x14ac:dyDescent="0.25">
      <c r="C101" s="2"/>
      <c r="D101" s="160" t="s">
        <v>861</v>
      </c>
      <c r="E101" s="161"/>
      <c r="G101" s="3"/>
    </row>
    <row r="102" spans="3:7" s="1" customFormat="1" ht="16.5" thickTop="1" thickBot="1" x14ac:dyDescent="0.3">
      <c r="C102" s="2"/>
      <c r="D102" s="46"/>
      <c r="E102" s="47" t="s">
        <v>1205</v>
      </c>
      <c r="G102" s="3"/>
    </row>
    <row r="103" spans="3:7" s="1" customFormat="1" ht="15.75" thickTop="1" thickBot="1" x14ac:dyDescent="0.25">
      <c r="C103" s="2"/>
      <c r="D103" s="2"/>
      <c r="E103" s="8"/>
      <c r="G103" s="3"/>
    </row>
    <row r="104" spans="3:7" s="1" customFormat="1" ht="21.75" thickTop="1" thickBot="1" x14ac:dyDescent="0.35">
      <c r="C104" s="2"/>
      <c r="D104" s="154" t="s">
        <v>889</v>
      </c>
      <c r="E104" s="155"/>
      <c r="G104" s="3"/>
    </row>
    <row r="105" spans="3:7" s="1" customFormat="1" ht="19.5" thickTop="1" thickBot="1" x14ac:dyDescent="0.25">
      <c r="C105" s="2"/>
      <c r="D105" s="160" t="s">
        <v>890</v>
      </c>
      <c r="E105" s="161"/>
      <c r="G105" s="3"/>
    </row>
    <row r="106" spans="3:7" s="1" customFormat="1" ht="90.75" outlineLevel="1" thickTop="1" x14ac:dyDescent="0.25">
      <c r="C106" s="2"/>
      <c r="D106" s="13" t="s">
        <v>891</v>
      </c>
      <c r="E106" s="4" t="s">
        <v>718</v>
      </c>
      <c r="G106" s="3"/>
    </row>
    <row r="107" spans="3:7" s="1" customFormat="1" ht="75.75" outlineLevel="1" thickBot="1" x14ac:dyDescent="0.3">
      <c r="C107" s="2"/>
      <c r="D107" s="12" t="s">
        <v>892</v>
      </c>
      <c r="E107" s="7" t="s">
        <v>718</v>
      </c>
      <c r="G107" s="3"/>
    </row>
    <row r="108" spans="3:7" s="1" customFormat="1" ht="19.5" thickTop="1" thickBot="1" x14ac:dyDescent="0.25">
      <c r="C108" s="2"/>
      <c r="D108" s="160" t="s">
        <v>893</v>
      </c>
      <c r="E108" s="161"/>
      <c r="G108" s="3"/>
    </row>
    <row r="109" spans="3:7" s="1" customFormat="1" ht="45.75" outlineLevel="1" thickTop="1" x14ac:dyDescent="0.25">
      <c r="C109" s="2"/>
      <c r="D109" s="13" t="s">
        <v>894</v>
      </c>
      <c r="E109" s="4" t="s">
        <v>718</v>
      </c>
      <c r="G109" s="3"/>
    </row>
    <row r="110" spans="3:7" s="1" customFormat="1" ht="60.75" outlineLevel="1" thickBot="1" x14ac:dyDescent="0.3">
      <c r="C110" s="2"/>
      <c r="D110" s="12" t="s">
        <v>895</v>
      </c>
      <c r="E110" s="7" t="s">
        <v>718</v>
      </c>
      <c r="G110" s="3"/>
    </row>
    <row r="111" spans="3:7" s="1" customFormat="1" ht="15.75" thickTop="1" thickBot="1" x14ac:dyDescent="0.25">
      <c r="C111" s="2"/>
      <c r="D111" s="2"/>
      <c r="E111" s="8"/>
      <c r="G111" s="3"/>
    </row>
    <row r="112" spans="3:7" s="1" customFormat="1" ht="29.25" thickTop="1" thickBot="1" x14ac:dyDescent="0.45">
      <c r="C112" s="2"/>
      <c r="D112" s="162" t="s">
        <v>896</v>
      </c>
      <c r="E112" s="163"/>
      <c r="G112" s="3"/>
    </row>
    <row r="113" spans="3:7" s="1" customFormat="1" ht="19.5" thickTop="1" thickBot="1" x14ac:dyDescent="0.25">
      <c r="C113" s="2"/>
      <c r="D113" s="160" t="s">
        <v>897</v>
      </c>
      <c r="E113" s="161"/>
      <c r="G113" s="3"/>
    </row>
    <row r="114" spans="3:7" s="1" customFormat="1" ht="30" outlineLevel="1" thickTop="1" x14ac:dyDescent="0.25">
      <c r="C114" s="2"/>
      <c r="D114" s="13" t="s">
        <v>898</v>
      </c>
      <c r="E114" s="4" t="s">
        <v>1130</v>
      </c>
      <c r="G114" s="3"/>
    </row>
    <row r="115" spans="3:7" s="1" customFormat="1" ht="15.75" outlineLevel="1" thickBot="1" x14ac:dyDescent="0.3">
      <c r="C115" s="2"/>
      <c r="D115" s="12" t="s">
        <v>899</v>
      </c>
      <c r="E115" s="7" t="s">
        <v>751</v>
      </c>
      <c r="G115" s="3"/>
    </row>
    <row r="116" spans="3:7" s="1" customFormat="1" ht="19.5" thickTop="1" thickBot="1" x14ac:dyDescent="0.25">
      <c r="C116" s="2"/>
      <c r="D116" s="160" t="s">
        <v>900</v>
      </c>
      <c r="E116" s="161"/>
      <c r="G116" s="3"/>
    </row>
    <row r="117" spans="3:7" s="1" customFormat="1" ht="43.5" outlineLevel="1" thickTop="1" x14ac:dyDescent="0.2">
      <c r="C117" s="2"/>
      <c r="D117" s="21" t="s">
        <v>901</v>
      </c>
      <c r="E117" s="4" t="s">
        <v>1197</v>
      </c>
      <c r="G117" s="3"/>
    </row>
    <row r="118" spans="3:7" s="1" customFormat="1" ht="42.75" outlineLevel="1" x14ac:dyDescent="0.2">
      <c r="C118" s="2"/>
      <c r="D118" s="15" t="s">
        <v>902</v>
      </c>
      <c r="E118" s="6" t="s">
        <v>1167</v>
      </c>
      <c r="G118" s="3"/>
    </row>
    <row r="119" spans="3:7" s="1" customFormat="1" ht="42.75" outlineLevel="1" x14ac:dyDescent="0.2">
      <c r="C119" s="2"/>
      <c r="D119" s="15" t="s">
        <v>903</v>
      </c>
      <c r="E119" s="6" t="s">
        <v>1166</v>
      </c>
      <c r="G119" s="3"/>
    </row>
    <row r="120" spans="3:7" s="1" customFormat="1" ht="43.5" outlineLevel="1" thickBot="1" x14ac:dyDescent="0.25">
      <c r="C120" s="2"/>
      <c r="D120" s="16" t="s">
        <v>904</v>
      </c>
      <c r="E120" s="7" t="s">
        <v>1167</v>
      </c>
      <c r="G120" s="3"/>
    </row>
    <row r="121" spans="3:7" s="1" customFormat="1" ht="15.75" thickTop="1" thickBot="1" x14ac:dyDescent="0.25">
      <c r="C121" s="2"/>
      <c r="D121" s="160" t="s">
        <v>1461</v>
      </c>
      <c r="E121" s="161" t="s">
        <v>23</v>
      </c>
      <c r="G121" s="3"/>
    </row>
    <row r="122" spans="3:7" s="1" customFormat="1" ht="30" outlineLevel="1" thickTop="1" x14ac:dyDescent="0.25">
      <c r="C122" s="2"/>
      <c r="D122" s="13" t="s">
        <v>905</v>
      </c>
      <c r="E122" s="4" t="s">
        <v>752</v>
      </c>
      <c r="G122" s="3"/>
    </row>
    <row r="123" spans="3:7" s="1" customFormat="1" ht="214.5" outlineLevel="1" x14ac:dyDescent="0.25">
      <c r="C123" s="2"/>
      <c r="D123" s="10" t="s">
        <v>906</v>
      </c>
      <c r="E123" s="6" t="s">
        <v>1013</v>
      </c>
      <c r="G123" s="3"/>
    </row>
    <row r="124" spans="3:7" s="1" customFormat="1" ht="114.75" outlineLevel="1" x14ac:dyDescent="0.25">
      <c r="C124" s="2"/>
      <c r="D124" s="10" t="s">
        <v>907</v>
      </c>
      <c r="E124" s="6" t="s">
        <v>1027</v>
      </c>
      <c r="G124" s="3"/>
    </row>
    <row r="125" spans="3:7" s="1" customFormat="1" ht="30" outlineLevel="1" x14ac:dyDescent="0.25">
      <c r="C125" s="2"/>
      <c r="D125" s="10" t="s">
        <v>1474</v>
      </c>
      <c r="E125" s="19" t="s">
        <v>1326</v>
      </c>
      <c r="G125" s="3"/>
    </row>
    <row r="126" spans="3:7" s="1" customFormat="1" outlineLevel="1" x14ac:dyDescent="0.2">
      <c r="C126" s="2"/>
      <c r="D126" s="9" t="s">
        <v>828</v>
      </c>
      <c r="E126" s="11" t="s">
        <v>570</v>
      </c>
      <c r="G126" s="3"/>
    </row>
    <row r="127" spans="3:7" s="1" customFormat="1" ht="30" outlineLevel="1" x14ac:dyDescent="0.25">
      <c r="C127" s="2"/>
      <c r="D127" s="10" t="s">
        <v>772</v>
      </c>
      <c r="E127" s="19" t="s">
        <v>1277</v>
      </c>
      <c r="G127" s="3"/>
    </row>
    <row r="128" spans="3:7" s="1" customFormat="1" outlineLevel="1" x14ac:dyDescent="0.2">
      <c r="C128" s="2"/>
      <c r="D128" s="9" t="s">
        <v>828</v>
      </c>
      <c r="E128" s="11" t="s">
        <v>593</v>
      </c>
      <c r="G128" s="3"/>
    </row>
    <row r="129" spans="3:7" s="1" customFormat="1" ht="15" outlineLevel="1" x14ac:dyDescent="0.25">
      <c r="C129" s="2"/>
      <c r="D129" s="97" t="s">
        <v>908</v>
      </c>
      <c r="E129" s="6"/>
      <c r="G129" s="3"/>
    </row>
    <row r="130" spans="3:7" s="1" customFormat="1" outlineLevel="1" x14ac:dyDescent="0.2">
      <c r="C130" s="2"/>
      <c r="D130" s="15" t="s">
        <v>909</v>
      </c>
      <c r="E130" s="19" t="s">
        <v>1246</v>
      </c>
      <c r="G130" s="3"/>
    </row>
    <row r="131" spans="3:7" s="1" customFormat="1" outlineLevel="1" x14ac:dyDescent="0.2">
      <c r="C131" s="2"/>
      <c r="D131" s="15" t="s">
        <v>910</v>
      </c>
      <c r="E131" s="19" t="s">
        <v>1171</v>
      </c>
      <c r="G131" s="3"/>
    </row>
    <row r="132" spans="3:7" s="1" customFormat="1" outlineLevel="1" x14ac:dyDescent="0.2">
      <c r="C132" s="2"/>
      <c r="D132" s="15" t="s">
        <v>911</v>
      </c>
      <c r="E132" s="19" t="s">
        <v>1172</v>
      </c>
      <c r="G132" s="3"/>
    </row>
    <row r="133" spans="3:7" s="1" customFormat="1" outlineLevel="1" x14ac:dyDescent="0.2">
      <c r="C133" s="2"/>
      <c r="D133" s="9" t="s">
        <v>912</v>
      </c>
      <c r="E133" s="11" t="s">
        <v>608</v>
      </c>
      <c r="G133" s="3"/>
    </row>
    <row r="134" spans="3:7" s="1" customFormat="1" ht="30.75" outlineLevel="1" thickBot="1" x14ac:dyDescent="0.3">
      <c r="C134" s="2"/>
      <c r="D134" s="12" t="s">
        <v>913</v>
      </c>
      <c r="E134" s="14">
        <v>0</v>
      </c>
      <c r="G134" s="3"/>
    </row>
    <row r="135" spans="3:7" s="1" customFormat="1" ht="15.75" thickTop="1" thickBot="1" x14ac:dyDescent="0.25">
      <c r="C135" s="2"/>
      <c r="D135" s="160" t="s">
        <v>1462</v>
      </c>
      <c r="E135" s="161" t="s">
        <v>24</v>
      </c>
      <c r="G135" s="3"/>
    </row>
    <row r="136" spans="3:7" s="1" customFormat="1" ht="15.75" outlineLevel="1" thickTop="1" x14ac:dyDescent="0.25">
      <c r="C136" s="2"/>
      <c r="D136" s="13" t="s">
        <v>905</v>
      </c>
      <c r="E136" s="4" t="s">
        <v>755</v>
      </c>
      <c r="G136" s="3"/>
    </row>
    <row r="137" spans="3:7" s="1" customFormat="1" ht="214.5" outlineLevel="1" x14ac:dyDescent="0.25">
      <c r="C137" s="2"/>
      <c r="D137" s="10" t="s">
        <v>906</v>
      </c>
      <c r="E137" s="6" t="s">
        <v>1080</v>
      </c>
      <c r="G137" s="3"/>
    </row>
    <row r="138" spans="3:7" s="1" customFormat="1" ht="114.75" outlineLevel="1" x14ac:dyDescent="0.25">
      <c r="C138" s="2"/>
      <c r="D138" s="10" t="s">
        <v>907</v>
      </c>
      <c r="E138" s="6" t="s">
        <v>1027</v>
      </c>
      <c r="G138" s="3"/>
    </row>
    <row r="139" spans="3:7" s="1" customFormat="1" ht="30" outlineLevel="1" x14ac:dyDescent="0.25">
      <c r="C139" s="2"/>
      <c r="D139" s="10" t="s">
        <v>1474</v>
      </c>
      <c r="E139" s="19" t="s">
        <v>1173</v>
      </c>
      <c r="G139" s="3"/>
    </row>
    <row r="140" spans="3:7" s="1" customFormat="1" outlineLevel="1" x14ac:dyDescent="0.2">
      <c r="C140" s="2"/>
      <c r="D140" s="9" t="s">
        <v>828</v>
      </c>
      <c r="E140" s="11">
        <v>0</v>
      </c>
      <c r="G140" s="3"/>
    </row>
    <row r="141" spans="3:7" s="1" customFormat="1" ht="30" outlineLevel="1" x14ac:dyDescent="0.25">
      <c r="C141" s="2"/>
      <c r="D141" s="10" t="s">
        <v>772</v>
      </c>
      <c r="E141" s="19" t="s">
        <v>1512</v>
      </c>
      <c r="G141" s="3"/>
    </row>
    <row r="142" spans="3:7" s="1" customFormat="1" outlineLevel="1" x14ac:dyDescent="0.2">
      <c r="C142" s="2"/>
      <c r="D142" s="9" t="s">
        <v>828</v>
      </c>
      <c r="E142" s="11" t="s">
        <v>1403</v>
      </c>
      <c r="G142" s="3"/>
    </row>
    <row r="143" spans="3:7" s="1" customFormat="1" ht="15" outlineLevel="1" x14ac:dyDescent="0.25">
      <c r="C143" s="2"/>
      <c r="D143" s="97" t="s">
        <v>908</v>
      </c>
      <c r="E143" s="6"/>
      <c r="G143" s="3"/>
    </row>
    <row r="144" spans="3:7" s="1" customFormat="1" outlineLevel="1" x14ac:dyDescent="0.2">
      <c r="C144" s="2"/>
      <c r="D144" s="15" t="s">
        <v>909</v>
      </c>
      <c r="E144" s="19" t="s">
        <v>1246</v>
      </c>
      <c r="G144" s="3"/>
    </row>
    <row r="145" spans="3:7" s="1" customFormat="1" outlineLevel="1" x14ac:dyDescent="0.2">
      <c r="C145" s="2"/>
      <c r="D145" s="15" t="s">
        <v>910</v>
      </c>
      <c r="E145" s="19" t="s">
        <v>1171</v>
      </c>
      <c r="G145" s="3"/>
    </row>
    <row r="146" spans="3:7" s="1" customFormat="1" outlineLevel="1" x14ac:dyDescent="0.2">
      <c r="C146" s="2"/>
      <c r="D146" s="15" t="s">
        <v>911</v>
      </c>
      <c r="E146" s="19" t="s">
        <v>1172</v>
      </c>
      <c r="G146" s="3"/>
    </row>
    <row r="147" spans="3:7" s="1" customFormat="1" outlineLevel="1" x14ac:dyDescent="0.2">
      <c r="C147" s="2"/>
      <c r="D147" s="9" t="s">
        <v>912</v>
      </c>
      <c r="E147" s="11" t="s">
        <v>638</v>
      </c>
      <c r="G147" s="3"/>
    </row>
    <row r="148" spans="3:7" s="1" customFormat="1" ht="30.75" outlineLevel="1" thickBot="1" x14ac:dyDescent="0.3">
      <c r="C148" s="2"/>
      <c r="D148" s="12" t="s">
        <v>913</v>
      </c>
      <c r="E148" s="14">
        <v>0</v>
      </c>
      <c r="G148" s="3"/>
    </row>
    <row r="149" spans="3:7" s="1" customFormat="1" ht="15.75" thickTop="1" thickBot="1" x14ac:dyDescent="0.25">
      <c r="C149" s="2"/>
      <c r="D149" s="160" t="s">
        <v>1463</v>
      </c>
      <c r="E149" s="161" t="s">
        <v>24</v>
      </c>
      <c r="G149" s="3"/>
    </row>
    <row r="150" spans="3:7" s="1" customFormat="1" ht="15.75" outlineLevel="1" thickTop="1" x14ac:dyDescent="0.25">
      <c r="C150" s="2"/>
      <c r="D150" s="13" t="s">
        <v>905</v>
      </c>
      <c r="E150" s="4" t="s">
        <v>755</v>
      </c>
      <c r="G150" s="3"/>
    </row>
    <row r="151" spans="3:7" s="1" customFormat="1" ht="214.5" outlineLevel="1" x14ac:dyDescent="0.25">
      <c r="C151" s="2"/>
      <c r="D151" s="10" t="s">
        <v>906</v>
      </c>
      <c r="E151" s="6" t="s">
        <v>1080</v>
      </c>
      <c r="G151" s="3"/>
    </row>
    <row r="152" spans="3:7" s="1" customFormat="1" ht="114.75" outlineLevel="1" x14ac:dyDescent="0.25">
      <c r="C152" s="2"/>
      <c r="D152" s="10" t="s">
        <v>907</v>
      </c>
      <c r="E152" s="6" t="s">
        <v>1027</v>
      </c>
      <c r="G152" s="3"/>
    </row>
    <row r="153" spans="3:7" s="1" customFormat="1" ht="30" outlineLevel="1" x14ac:dyDescent="0.25">
      <c r="C153" s="2"/>
      <c r="D153" s="10" t="s">
        <v>1474</v>
      </c>
      <c r="E153" s="19" t="s">
        <v>1173</v>
      </c>
      <c r="G153" s="3"/>
    </row>
    <row r="154" spans="3:7" s="1" customFormat="1" outlineLevel="1" x14ac:dyDescent="0.2">
      <c r="C154" s="2"/>
      <c r="D154" s="9" t="s">
        <v>828</v>
      </c>
      <c r="E154" s="11">
        <v>0</v>
      </c>
      <c r="G154" s="3"/>
    </row>
    <row r="155" spans="3:7" s="1" customFormat="1" ht="30" outlineLevel="1" x14ac:dyDescent="0.25">
      <c r="C155" s="2"/>
      <c r="D155" s="10" t="s">
        <v>772</v>
      </c>
      <c r="E155" s="19" t="s">
        <v>1513</v>
      </c>
      <c r="G155" s="3"/>
    </row>
    <row r="156" spans="3:7" s="1" customFormat="1" outlineLevel="1" x14ac:dyDescent="0.2">
      <c r="C156" s="2"/>
      <c r="D156" s="9" t="s">
        <v>828</v>
      </c>
      <c r="E156" s="11" t="s">
        <v>1403</v>
      </c>
      <c r="G156" s="3"/>
    </row>
    <row r="157" spans="3:7" s="1" customFormat="1" ht="15" outlineLevel="1" x14ac:dyDescent="0.25">
      <c r="C157" s="2"/>
      <c r="D157" s="97" t="s">
        <v>908</v>
      </c>
      <c r="E157" s="6"/>
      <c r="G157" s="3"/>
    </row>
    <row r="158" spans="3:7" s="1" customFormat="1" outlineLevel="1" x14ac:dyDescent="0.2">
      <c r="C158" s="2"/>
      <c r="D158" s="15" t="s">
        <v>909</v>
      </c>
      <c r="E158" s="19" t="s">
        <v>1246</v>
      </c>
      <c r="G158" s="3"/>
    </row>
    <row r="159" spans="3:7" s="1" customFormat="1" outlineLevel="1" x14ac:dyDescent="0.2">
      <c r="C159" s="2"/>
      <c r="D159" s="15" t="s">
        <v>910</v>
      </c>
      <c r="E159" s="19" t="s">
        <v>1171</v>
      </c>
      <c r="G159" s="3"/>
    </row>
    <row r="160" spans="3:7" s="1" customFormat="1" outlineLevel="1" x14ac:dyDescent="0.2">
      <c r="C160" s="2"/>
      <c r="D160" s="15" t="s">
        <v>911</v>
      </c>
      <c r="E160" s="19" t="s">
        <v>1172</v>
      </c>
      <c r="G160" s="3"/>
    </row>
    <row r="161" spans="3:7" s="1" customFormat="1" outlineLevel="1" x14ac:dyDescent="0.2">
      <c r="C161" s="2"/>
      <c r="D161" s="9" t="s">
        <v>912</v>
      </c>
      <c r="E161" s="11" t="s">
        <v>638</v>
      </c>
      <c r="G161" s="3"/>
    </row>
    <row r="162" spans="3:7" s="1" customFormat="1" ht="30.75" outlineLevel="1" thickBot="1" x14ac:dyDescent="0.3">
      <c r="C162" s="2"/>
      <c r="D162" s="12" t="s">
        <v>913</v>
      </c>
      <c r="E162" s="14">
        <v>0</v>
      </c>
      <c r="G162" s="3"/>
    </row>
    <row r="163" spans="3:7" s="1" customFormat="1" ht="15" thickTop="1" x14ac:dyDescent="0.2">
      <c r="C163" s="2"/>
      <c r="D163" s="22"/>
      <c r="E163" s="23"/>
      <c r="G163" s="3"/>
    </row>
    <row r="169" spans="3:7" s="1" customFormat="1" x14ac:dyDescent="0.2">
      <c r="C169" s="2"/>
      <c r="D169" s="2"/>
      <c r="E169" s="8"/>
      <c r="G169" s="3"/>
    </row>
    <row r="170" spans="3:7" s="1" customFormat="1" x14ac:dyDescent="0.2">
      <c r="C170" s="2"/>
      <c r="D170" s="2"/>
      <c r="E170" s="8"/>
      <c r="G170" s="3"/>
    </row>
  </sheetData>
  <mergeCells count="34">
    <mergeCell ref="D116:E116"/>
    <mergeCell ref="D121:E121"/>
    <mergeCell ref="D135:E135"/>
    <mergeCell ref="D149:E149"/>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47434AF5-2218-40A7-A749-FD3C6B1FA9C3}"/>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40FAD-D8A3-4D07-B4A9-B088B8E02840}">
  <sheetPr codeName="Tabelle107">
    <outlinePr summaryBelow="0"/>
  </sheetPr>
  <dimension ref="A1:EY17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228</v>
      </c>
      <c r="G1" s="111" t="s">
        <v>915</v>
      </c>
    </row>
    <row r="2" spans="3:8" s="1" customFormat="1" ht="29.25" thickTop="1" thickBot="1" x14ac:dyDescent="0.45">
      <c r="C2" s="2"/>
      <c r="D2" s="165" t="s">
        <v>815</v>
      </c>
      <c r="E2" s="166"/>
      <c r="G2" s="3"/>
    </row>
    <row r="3" spans="3:8" s="1" customFormat="1" ht="115.5" outlineLevel="1" thickTop="1" x14ac:dyDescent="0.25">
      <c r="C3" s="2"/>
      <c r="D3" s="13" t="s">
        <v>816</v>
      </c>
      <c r="E3" s="4" t="s">
        <v>681</v>
      </c>
      <c r="G3" s="3"/>
      <c r="H3" s="5"/>
    </row>
    <row r="4" spans="3:8" s="1" customFormat="1" ht="15" outlineLevel="1" x14ac:dyDescent="0.25">
      <c r="C4" s="2"/>
      <c r="D4" s="10" t="s">
        <v>817</v>
      </c>
      <c r="E4" s="6" t="s">
        <v>1703</v>
      </c>
      <c r="G4" s="3"/>
    </row>
    <row r="5" spans="3:8" s="1" customFormat="1" ht="15" outlineLevel="1" x14ac:dyDescent="0.25">
      <c r="C5" s="2"/>
      <c r="D5" s="10" t="s">
        <v>721</v>
      </c>
      <c r="E5" s="6" t="s">
        <v>1704</v>
      </c>
      <c r="G5" s="3"/>
    </row>
    <row r="6" spans="3:8" s="1" customFormat="1" ht="15" outlineLevel="1" x14ac:dyDescent="0.25">
      <c r="C6" s="2"/>
      <c r="D6" s="10" t="s">
        <v>712</v>
      </c>
      <c r="E6" s="6" t="s">
        <v>1489</v>
      </c>
      <c r="G6" s="3"/>
    </row>
    <row r="7" spans="3:8" s="1" customFormat="1" ht="15" outlineLevel="1" x14ac:dyDescent="0.25">
      <c r="C7" s="2"/>
      <c r="D7" s="10" t="s">
        <v>738</v>
      </c>
      <c r="E7" s="6" t="s">
        <v>1504</v>
      </c>
      <c r="G7" s="3"/>
    </row>
    <row r="8" spans="3:8" s="1" customFormat="1" ht="15" outlineLevel="1" x14ac:dyDescent="0.25">
      <c r="C8" s="2"/>
      <c r="D8" s="10" t="s">
        <v>737</v>
      </c>
      <c r="E8" s="6" t="s">
        <v>227</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5000</v>
      </c>
      <c r="G11" s="3"/>
    </row>
    <row r="12" spans="3:8" s="1" customFormat="1" ht="28.5" outlineLevel="1" x14ac:dyDescent="0.2">
      <c r="C12" s="2"/>
      <c r="D12" s="15" t="s">
        <v>821</v>
      </c>
      <c r="E12" s="27">
        <v>4000</v>
      </c>
      <c r="G12" s="3"/>
    </row>
    <row r="13" spans="3:8" s="1" customFormat="1" ht="28.5" outlineLevel="1" x14ac:dyDescent="0.2">
      <c r="C13" s="2"/>
      <c r="D13" s="15" t="s">
        <v>822</v>
      </c>
      <c r="E13" s="27">
        <v>800</v>
      </c>
      <c r="G13" s="3"/>
    </row>
    <row r="14" spans="3:8" s="1" customFormat="1" ht="15" outlineLevel="1" thickBot="1" x14ac:dyDescent="0.25">
      <c r="C14" s="2"/>
      <c r="D14" s="16" t="s">
        <v>823</v>
      </c>
      <c r="E14" s="91">
        <v>200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1705</v>
      </c>
      <c r="G18" s="3"/>
    </row>
    <row r="19" spans="3:7" s="1" customFormat="1" ht="15" outlineLevel="1" x14ac:dyDescent="0.25">
      <c r="C19" s="2"/>
      <c r="D19" s="10" t="s">
        <v>827</v>
      </c>
      <c r="E19" s="6" t="s">
        <v>1706</v>
      </c>
      <c r="G19" s="3"/>
    </row>
    <row r="20" spans="3:7" s="1" customFormat="1" outlineLevel="1" x14ac:dyDescent="0.2">
      <c r="C20" s="2"/>
      <c r="D20" s="9" t="s">
        <v>828</v>
      </c>
      <c r="E20" s="11" t="s">
        <v>1707</v>
      </c>
      <c r="G20" s="3"/>
    </row>
    <row r="21" spans="3:7" s="1" customFormat="1" ht="45" outlineLevel="1" x14ac:dyDescent="0.25">
      <c r="C21" s="2"/>
      <c r="D21" s="10" t="s">
        <v>829</v>
      </c>
      <c r="E21" s="6" t="s">
        <v>966</v>
      </c>
      <c r="G21" s="3"/>
    </row>
    <row r="22" spans="3:7" s="1" customFormat="1" ht="29.25" outlineLevel="1" thickBot="1" x14ac:dyDescent="0.25">
      <c r="C22" s="2"/>
      <c r="D22" s="44" t="s">
        <v>830</v>
      </c>
      <c r="E22" s="45" t="s">
        <v>517</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t="s">
        <v>784</v>
      </c>
      <c r="G27" s="3"/>
    </row>
    <row r="28" spans="3:7" s="1" customFormat="1" ht="19.5" thickTop="1" thickBot="1" x14ac:dyDescent="0.25">
      <c r="C28" s="2"/>
      <c r="D28" s="160" t="s">
        <v>834</v>
      </c>
      <c r="E28" s="161"/>
      <c r="G28" s="28"/>
    </row>
    <row r="29" spans="3:7" s="1" customFormat="1" ht="44.25" outlineLevel="1" thickTop="1" x14ac:dyDescent="0.25">
      <c r="C29" s="2"/>
      <c r="D29" s="13" t="s">
        <v>835</v>
      </c>
      <c r="E29" s="4" t="s">
        <v>1710</v>
      </c>
      <c r="G29" s="3"/>
    </row>
    <row r="30" spans="3:7" s="1" customFormat="1" ht="43.5" outlineLevel="1" x14ac:dyDescent="0.25">
      <c r="C30" s="2"/>
      <c r="D30" s="10" t="s">
        <v>836</v>
      </c>
      <c r="E30" s="6" t="s">
        <v>1711</v>
      </c>
      <c r="G30" s="3"/>
    </row>
    <row r="31" spans="3:7" s="1" customFormat="1" ht="60"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1343</v>
      </c>
      <c r="G33" s="3"/>
    </row>
    <row r="34" spans="3:7" s="1" customFormat="1" ht="29.25" outlineLevel="1" thickBot="1" x14ac:dyDescent="0.25">
      <c r="C34" s="2"/>
      <c r="D34" s="16" t="s">
        <v>840</v>
      </c>
      <c r="E34" s="7" t="s">
        <v>301</v>
      </c>
      <c r="G34" s="3"/>
    </row>
    <row r="35" spans="3:7" s="1" customFormat="1" ht="19.5" thickTop="1" thickBot="1" x14ac:dyDescent="0.25">
      <c r="C35" s="2"/>
      <c r="D35" s="160" t="s">
        <v>841</v>
      </c>
      <c r="E35" s="161"/>
      <c r="G35" s="3"/>
    </row>
    <row r="36" spans="3:7" s="1" customFormat="1" ht="16.5" outlineLevel="1" thickTop="1" thickBot="1" x14ac:dyDescent="0.3">
      <c r="C36" s="2"/>
      <c r="D36" s="46" t="s">
        <v>842</v>
      </c>
      <c r="E36" s="47" t="s">
        <v>914</v>
      </c>
      <c r="G36" s="3"/>
    </row>
    <row r="37" spans="3:7" s="1" customFormat="1" ht="19.5" thickTop="1" thickBot="1" x14ac:dyDescent="0.25">
      <c r="C37" s="2"/>
      <c r="D37" s="160" t="s">
        <v>848</v>
      </c>
      <c r="E37" s="161"/>
      <c r="G37" s="3"/>
    </row>
    <row r="38" spans="3:7" s="1" customFormat="1" ht="15.75" outlineLevel="1" thickTop="1" x14ac:dyDescent="0.25">
      <c r="C38" s="2"/>
      <c r="D38" s="13" t="s">
        <v>849</v>
      </c>
      <c r="E38" s="4" t="s">
        <v>718</v>
      </c>
      <c r="G38" s="3"/>
    </row>
    <row r="39" spans="3:7" s="1" customFormat="1" ht="15" outlineLevel="1" x14ac:dyDescent="0.25">
      <c r="C39" s="2"/>
      <c r="D39" s="10" t="s">
        <v>850</v>
      </c>
      <c r="E39" s="6" t="s">
        <v>718</v>
      </c>
      <c r="G39" s="3"/>
    </row>
    <row r="40" spans="3:7" s="1" customFormat="1" ht="15" outlineLevel="1" x14ac:dyDescent="0.25">
      <c r="C40" s="2"/>
      <c r="D40" s="10" t="s">
        <v>851</v>
      </c>
      <c r="E40" s="6" t="s">
        <v>728</v>
      </c>
      <c r="G40" s="3"/>
    </row>
    <row r="41" spans="3:7" s="1" customFormat="1" ht="15.75" outlineLevel="1" thickBot="1" x14ac:dyDescent="0.3">
      <c r="C41" s="2"/>
      <c r="D41" s="12" t="s">
        <v>852</v>
      </c>
      <c r="E41" s="7" t="s">
        <v>1712</v>
      </c>
      <c r="G41" s="3"/>
    </row>
    <row r="42" spans="3:7" s="1" customFormat="1" ht="19.5" thickTop="1" thickBot="1" x14ac:dyDescent="0.25">
      <c r="C42" s="2"/>
      <c r="D42" s="160" t="s">
        <v>853</v>
      </c>
      <c r="E42" s="161"/>
      <c r="G42" s="3"/>
    </row>
    <row r="43" spans="3:7" s="1" customFormat="1" ht="15.75" outlineLevel="1" thickTop="1" x14ac:dyDescent="0.25">
      <c r="C43" s="2"/>
      <c r="D43" s="13" t="s">
        <v>766</v>
      </c>
      <c r="E43" s="4" t="s">
        <v>718</v>
      </c>
      <c r="G43" s="3"/>
    </row>
    <row r="44" spans="3:7" s="1" customFormat="1" ht="15.75" outlineLevel="1" thickBot="1" x14ac:dyDescent="0.3">
      <c r="C44" s="2"/>
      <c r="D44" s="12" t="s">
        <v>767</v>
      </c>
      <c r="E44" s="7" t="s">
        <v>718</v>
      </c>
      <c r="G44" s="3"/>
    </row>
    <row r="45" spans="3:7" s="1" customFormat="1" ht="19.5" thickTop="1" thickBot="1" x14ac:dyDescent="0.25">
      <c r="C45" s="2"/>
      <c r="D45" s="160" t="s">
        <v>854</v>
      </c>
      <c r="E45" s="161"/>
      <c r="G45" s="3"/>
    </row>
    <row r="46" spans="3:7" s="1" customFormat="1" ht="15.75" outlineLevel="1" thickTop="1" x14ac:dyDescent="0.25">
      <c r="C46" s="2"/>
      <c r="D46" s="13" t="s">
        <v>769</v>
      </c>
      <c r="E46" s="4" t="s">
        <v>718</v>
      </c>
      <c r="G46" s="3"/>
    </row>
    <row r="47" spans="3:7" s="1" customFormat="1" ht="30.75" outlineLevel="1" thickBot="1" x14ac:dyDescent="0.3">
      <c r="C47" s="2"/>
      <c r="D47" s="12" t="s">
        <v>770</v>
      </c>
      <c r="E47" s="7" t="s">
        <v>718</v>
      </c>
      <c r="G47" s="3"/>
    </row>
    <row r="48" spans="3:7" s="1" customFormat="1" ht="19.5" thickTop="1" thickBot="1" x14ac:dyDescent="0.25">
      <c r="C48" s="2"/>
      <c r="D48" s="160" t="s">
        <v>855</v>
      </c>
      <c r="E48" s="161"/>
      <c r="G48" s="3"/>
    </row>
    <row r="49" spans="3:7" s="1" customFormat="1" ht="30.75" outlineLevel="1" thickTop="1" x14ac:dyDescent="0.25">
      <c r="C49" s="2"/>
      <c r="D49" s="13" t="s">
        <v>768</v>
      </c>
      <c r="E49" s="4" t="s">
        <v>728</v>
      </c>
      <c r="G49" s="3"/>
    </row>
    <row r="50" spans="3:7" s="1" customFormat="1" ht="28.5" outlineLevel="1" x14ac:dyDescent="0.2">
      <c r="C50" s="2"/>
      <c r="D50" s="15" t="s">
        <v>856</v>
      </c>
      <c r="E50" s="27" t="s">
        <v>301</v>
      </c>
      <c r="G50" s="3"/>
    </row>
    <row r="51" spans="3:7" s="1" customFormat="1" ht="28.5" outlineLevel="1" x14ac:dyDescent="0.2">
      <c r="C51" s="2"/>
      <c r="D51" s="15" t="s">
        <v>857</v>
      </c>
      <c r="E51" s="27" t="s">
        <v>301</v>
      </c>
      <c r="G51" s="3"/>
    </row>
    <row r="52" spans="3:7" s="1" customFormat="1" outlineLevel="1" x14ac:dyDescent="0.2">
      <c r="C52" s="2"/>
      <c r="D52" s="15" t="s">
        <v>858</v>
      </c>
      <c r="E52" s="27" t="s">
        <v>301</v>
      </c>
      <c r="G52" s="3"/>
    </row>
    <row r="53" spans="3:7" s="1" customFormat="1" ht="28.5" outlineLevel="1" x14ac:dyDescent="0.2">
      <c r="C53" s="2"/>
      <c r="D53" s="15" t="s">
        <v>859</v>
      </c>
      <c r="E53" s="27" t="s">
        <v>301</v>
      </c>
      <c r="G53" s="3"/>
    </row>
    <row r="54" spans="3:7" s="1" customFormat="1" ht="29.25" outlineLevel="1" thickBot="1" x14ac:dyDescent="0.25">
      <c r="C54" s="2"/>
      <c r="D54" s="16" t="s">
        <v>860</v>
      </c>
      <c r="E54" s="91" t="s">
        <v>1314</v>
      </c>
      <c r="G54" s="3"/>
    </row>
    <row r="55" spans="3:7" s="1" customFormat="1" ht="19.5" thickTop="1" thickBot="1" x14ac:dyDescent="0.25">
      <c r="C55" s="2"/>
      <c r="D55" s="160" t="s">
        <v>861</v>
      </c>
      <c r="E55" s="161"/>
      <c r="G55" s="3"/>
    </row>
    <row r="56" spans="3:7" s="1" customFormat="1" ht="16.5" thickTop="1" thickBot="1" x14ac:dyDescent="0.3">
      <c r="C56" s="2"/>
      <c r="D56" s="46"/>
      <c r="E56" s="47" t="s">
        <v>1162</v>
      </c>
      <c r="G56" s="3"/>
    </row>
    <row r="57" spans="3:7" ht="15.75" thickTop="1" thickBot="1" x14ac:dyDescent="0.25"/>
    <row r="58" spans="3:7" s="1" customFormat="1" ht="21.75" thickTop="1" thickBot="1" x14ac:dyDescent="0.35">
      <c r="C58" s="2"/>
      <c r="D58" s="154" t="s">
        <v>862</v>
      </c>
      <c r="E58" s="155"/>
      <c r="G58" s="3"/>
    </row>
    <row r="59" spans="3:7" s="1" customFormat="1" ht="19.5" thickTop="1" thickBot="1" x14ac:dyDescent="0.25">
      <c r="C59" s="2"/>
      <c r="D59" s="160" t="s">
        <v>863</v>
      </c>
      <c r="E59" s="161"/>
      <c r="G59" s="3"/>
    </row>
    <row r="60" spans="3:7" s="1" customFormat="1" ht="45.75" outlineLevel="1" thickTop="1" x14ac:dyDescent="0.25">
      <c r="C60" s="2"/>
      <c r="D60" s="13" t="s">
        <v>771</v>
      </c>
      <c r="E60" s="4" t="s">
        <v>718</v>
      </c>
      <c r="F60" s="18"/>
      <c r="G60" s="3"/>
    </row>
    <row r="61" spans="3:7" s="1" customFormat="1" ht="15.75" outlineLevel="1" thickBot="1" x14ac:dyDescent="0.3">
      <c r="C61" s="2"/>
      <c r="D61" s="12" t="s">
        <v>4</v>
      </c>
      <c r="E61" s="7" t="s">
        <v>719</v>
      </c>
      <c r="G61" s="3"/>
    </row>
    <row r="62" spans="3:7" s="1" customFormat="1" ht="19.5" thickTop="1" thickBot="1" x14ac:dyDescent="0.25">
      <c r="C62" s="2"/>
      <c r="D62" s="160" t="s">
        <v>864</v>
      </c>
      <c r="E62" s="161"/>
      <c r="G62" s="3"/>
    </row>
    <row r="63" spans="3:7" s="1" customFormat="1" ht="15.75" outlineLevel="1" thickTop="1" x14ac:dyDescent="0.25">
      <c r="C63" s="2"/>
      <c r="D63" s="13" t="s">
        <v>761</v>
      </c>
      <c r="E63" s="4" t="s">
        <v>718</v>
      </c>
      <c r="G63" s="3"/>
    </row>
    <row r="64" spans="3:7" s="1" customFormat="1" ht="15" outlineLevel="1" x14ac:dyDescent="0.25">
      <c r="C64" s="2"/>
      <c r="D64" s="10" t="s">
        <v>762</v>
      </c>
      <c r="E64" s="6" t="s">
        <v>718</v>
      </c>
      <c r="G64" s="3"/>
    </row>
    <row r="65" spans="3:7" s="1" customFormat="1" ht="15.75" outlineLevel="1" thickBot="1" x14ac:dyDescent="0.3">
      <c r="C65" s="2"/>
      <c r="D65" s="12" t="s">
        <v>763</v>
      </c>
      <c r="E65" s="7" t="s">
        <v>719</v>
      </c>
      <c r="G65" s="3"/>
    </row>
    <row r="66" spans="3:7" s="1" customFormat="1" ht="15.75" thickTop="1" thickBot="1" x14ac:dyDescent="0.25">
      <c r="C66" s="2"/>
      <c r="D66" s="2"/>
      <c r="E66" s="8"/>
      <c r="G66" s="3"/>
    </row>
    <row r="67" spans="3:7" s="1" customFormat="1" ht="21.75" thickTop="1" thickBot="1" x14ac:dyDescent="0.35">
      <c r="C67" s="2"/>
      <c r="D67" s="154" t="s">
        <v>865</v>
      </c>
      <c r="E67" s="155"/>
      <c r="G67" s="3"/>
    </row>
    <row r="68" spans="3:7" s="1" customFormat="1" ht="44.25" outlineLevel="1" thickTop="1" x14ac:dyDescent="0.25">
      <c r="C68" s="2"/>
      <c r="D68" s="13" t="s">
        <v>866</v>
      </c>
      <c r="E68" s="4" t="s">
        <v>714</v>
      </c>
      <c r="G68" s="3"/>
    </row>
    <row r="69" spans="3:7" s="1" customFormat="1" ht="43.5" outlineLevel="1" x14ac:dyDescent="0.25">
      <c r="C69" s="2"/>
      <c r="D69" s="10" t="s">
        <v>867</v>
      </c>
      <c r="E69" s="6" t="s">
        <v>1713</v>
      </c>
      <c r="G69" s="3"/>
    </row>
    <row r="70" spans="3:7" s="1" customFormat="1" ht="29.25" outlineLevel="1" x14ac:dyDescent="0.25">
      <c r="C70" s="2"/>
      <c r="D70" s="10" t="s">
        <v>868</v>
      </c>
      <c r="E70" s="6" t="s">
        <v>1714</v>
      </c>
      <c r="G70" s="3"/>
    </row>
    <row r="71" spans="3:7" s="1" customFormat="1" ht="43.5" outlineLevel="1" x14ac:dyDescent="0.25">
      <c r="C71" s="2"/>
      <c r="D71" s="10" t="s">
        <v>869</v>
      </c>
      <c r="E71" s="6" t="s">
        <v>1715</v>
      </c>
      <c r="G71" s="3"/>
    </row>
    <row r="72" spans="3:7" s="1" customFormat="1" ht="30" outlineLevel="1" x14ac:dyDescent="0.25">
      <c r="C72" s="2"/>
      <c r="D72" s="10" t="s">
        <v>870</v>
      </c>
      <c r="E72" s="6" t="s">
        <v>1163</v>
      </c>
      <c r="G72" s="164"/>
    </row>
    <row r="73" spans="3:7" s="1" customFormat="1" ht="15" outlineLevel="1" thickBot="1" x14ac:dyDescent="0.25">
      <c r="C73" s="2"/>
      <c r="D73" s="44" t="s">
        <v>871</v>
      </c>
      <c r="E73" s="45" t="s">
        <v>254</v>
      </c>
      <c r="G73" s="164"/>
    </row>
    <row r="74" spans="3:7" s="1" customFormat="1" ht="19.5" thickTop="1" thickBot="1" x14ac:dyDescent="0.25">
      <c r="C74" s="2"/>
      <c r="D74" s="160" t="s">
        <v>872</v>
      </c>
      <c r="E74" s="161"/>
      <c r="G74" s="3"/>
    </row>
    <row r="75" spans="3:7" s="1" customFormat="1" ht="58.5" outlineLevel="1" thickTop="1" x14ac:dyDescent="0.25">
      <c r="C75" s="2"/>
      <c r="D75" s="13" t="s">
        <v>873</v>
      </c>
      <c r="E75" s="4" t="s">
        <v>938</v>
      </c>
      <c r="G75" s="3"/>
    </row>
    <row r="76" spans="3:7" s="1" customFormat="1" outlineLevel="1" x14ac:dyDescent="0.2">
      <c r="C76" s="2"/>
      <c r="D76" s="15" t="s">
        <v>874</v>
      </c>
      <c r="E76" s="27" t="s">
        <v>441</v>
      </c>
      <c r="G76" s="3"/>
    </row>
    <row r="77" spans="3:7" s="1" customFormat="1" ht="30.75" outlineLevel="1" thickBot="1" x14ac:dyDescent="0.3">
      <c r="C77" s="2"/>
      <c r="D77" s="12" t="s">
        <v>875</v>
      </c>
      <c r="E77" s="56" t="s">
        <v>254</v>
      </c>
      <c r="G77" s="3"/>
    </row>
    <row r="78" spans="3:7" s="1" customFormat="1" ht="19.5" thickTop="1" thickBot="1" x14ac:dyDescent="0.25">
      <c r="C78" s="2"/>
      <c r="D78" s="160" t="s">
        <v>876</v>
      </c>
      <c r="E78" s="161"/>
      <c r="G78" s="28"/>
    </row>
    <row r="79" spans="3:7" s="1" customFormat="1" ht="30.75" outlineLevel="1" thickTop="1" x14ac:dyDescent="0.25">
      <c r="C79" s="2"/>
      <c r="D79" s="13" t="s">
        <v>759</v>
      </c>
      <c r="E79" s="4" t="s">
        <v>718</v>
      </c>
      <c r="G79" s="3"/>
    </row>
    <row r="80" spans="3:7" s="1" customFormat="1" ht="30" outlineLevel="1" x14ac:dyDescent="0.25">
      <c r="C80" s="2"/>
      <c r="D80" s="10" t="s">
        <v>758</v>
      </c>
      <c r="E80" s="6" t="s">
        <v>718</v>
      </c>
      <c r="G80" s="3"/>
    </row>
    <row r="81" spans="3:7" s="1" customFormat="1" ht="60" outlineLevel="1" x14ac:dyDescent="0.25">
      <c r="C81" s="2"/>
      <c r="D81" s="10" t="s">
        <v>765</v>
      </c>
      <c r="E81" s="6" t="s">
        <v>718</v>
      </c>
      <c r="G81" s="3"/>
    </row>
    <row r="82" spans="3:7" s="1" customFormat="1" ht="30" outlineLevel="1" x14ac:dyDescent="0.25">
      <c r="C82" s="2"/>
      <c r="D82" s="10" t="s">
        <v>760</v>
      </c>
      <c r="E82" s="6" t="s">
        <v>718</v>
      </c>
      <c r="G82" s="3"/>
    </row>
    <row r="83" spans="3:7" s="1" customFormat="1" ht="45.75" outlineLevel="1" thickBot="1" x14ac:dyDescent="0.3">
      <c r="C83" s="2"/>
      <c r="D83" s="12" t="s">
        <v>877</v>
      </c>
      <c r="E83" s="7" t="s">
        <v>719</v>
      </c>
      <c r="G83" s="3"/>
    </row>
    <row r="84" spans="3:7" s="1" customFormat="1" ht="19.5" thickTop="1" thickBot="1" x14ac:dyDescent="0.25">
      <c r="C84" s="2"/>
      <c r="D84" s="160" t="s">
        <v>878</v>
      </c>
      <c r="E84" s="161"/>
      <c r="G84" s="3"/>
    </row>
    <row r="85" spans="3:7" s="1" customFormat="1" ht="44.25" outlineLevel="1" thickTop="1" x14ac:dyDescent="0.25">
      <c r="C85" s="2"/>
      <c r="D85" s="13" t="s">
        <v>879</v>
      </c>
      <c r="E85" s="4" t="s">
        <v>714</v>
      </c>
      <c r="G85" s="3"/>
    </row>
    <row r="86" spans="3:7" s="1" customFormat="1" ht="15" outlineLevel="1" x14ac:dyDescent="0.25">
      <c r="C86" s="2"/>
      <c r="D86" s="10" t="s">
        <v>880</v>
      </c>
      <c r="E86" s="6" t="s">
        <v>782</v>
      </c>
      <c r="G86" s="3"/>
    </row>
    <row r="87" spans="3:7" s="1" customFormat="1" ht="30" outlineLevel="1" x14ac:dyDescent="0.25">
      <c r="C87" s="2"/>
      <c r="D87" s="10" t="s">
        <v>881</v>
      </c>
      <c r="E87" s="6" t="s">
        <v>720</v>
      </c>
      <c r="G87" s="3"/>
    </row>
    <row r="88" spans="3:7" s="1" customFormat="1" ht="15" outlineLevel="1" x14ac:dyDescent="0.25">
      <c r="C88" s="2"/>
      <c r="D88" s="10" t="s">
        <v>878</v>
      </c>
      <c r="E88" s="6" t="s">
        <v>1343</v>
      </c>
      <c r="G88" s="3"/>
    </row>
    <row r="89" spans="3:7" s="1" customFormat="1" ht="15" outlineLevel="1" thickBot="1" x14ac:dyDescent="0.25">
      <c r="C89" s="2"/>
      <c r="D89" s="20" t="s">
        <v>828</v>
      </c>
      <c r="E89" s="14">
        <v>0</v>
      </c>
      <c r="G89" s="3"/>
    </row>
    <row r="90" spans="3:7" s="1" customFormat="1" ht="19.5" thickTop="1" thickBot="1" x14ac:dyDescent="0.25">
      <c r="C90" s="2"/>
      <c r="D90" s="160" t="s">
        <v>882</v>
      </c>
      <c r="E90" s="161"/>
      <c r="G90" s="3"/>
    </row>
    <row r="91" spans="3:7" s="1" customFormat="1" ht="15.75" outlineLevel="1" thickTop="1" x14ac:dyDescent="0.25">
      <c r="C91" s="2"/>
      <c r="D91" s="13" t="s">
        <v>883</v>
      </c>
      <c r="E91" s="4" t="s">
        <v>718</v>
      </c>
      <c r="G91" s="3"/>
    </row>
    <row r="92" spans="3:7" s="1" customFormat="1" ht="15" outlineLevel="1" x14ac:dyDescent="0.25">
      <c r="C92" s="2"/>
      <c r="D92" s="10" t="s">
        <v>884</v>
      </c>
      <c r="E92" s="6" t="s">
        <v>718</v>
      </c>
      <c r="G92" s="3"/>
    </row>
    <row r="93" spans="3:7" s="1" customFormat="1" ht="15.75" outlineLevel="1" thickBot="1" x14ac:dyDescent="0.3">
      <c r="C93" s="2"/>
      <c r="D93" s="12" t="s">
        <v>885</v>
      </c>
      <c r="E93" s="7" t="s">
        <v>1205</v>
      </c>
      <c r="G93" s="3"/>
    </row>
    <row r="94" spans="3:7" s="1" customFormat="1" ht="15.75" thickTop="1" thickBot="1" x14ac:dyDescent="0.25">
      <c r="C94" s="2"/>
      <c r="D94" s="2"/>
      <c r="E94" s="8"/>
      <c r="G94" s="3"/>
    </row>
    <row r="95" spans="3:7" s="1" customFormat="1" ht="21.75" thickTop="1" thickBot="1" x14ac:dyDescent="0.35">
      <c r="C95" s="2"/>
      <c r="D95" s="154" t="s">
        <v>886</v>
      </c>
      <c r="E95" s="155"/>
      <c r="G95" s="17"/>
    </row>
    <row r="96" spans="3:7" s="1" customFormat="1" ht="19.5" thickTop="1" thickBot="1" x14ac:dyDescent="0.25">
      <c r="C96" s="2"/>
      <c r="D96" s="160" t="s">
        <v>298</v>
      </c>
      <c r="E96" s="161"/>
      <c r="G96" s="17"/>
    </row>
    <row r="97" spans="3:7" s="1" customFormat="1" ht="16.5" outlineLevel="1" thickTop="1" thickBot="1" x14ac:dyDescent="0.3">
      <c r="C97" s="2"/>
      <c r="D97" s="46" t="s">
        <v>764</v>
      </c>
      <c r="E97" s="47" t="s">
        <v>718</v>
      </c>
      <c r="G97" s="3"/>
    </row>
    <row r="98" spans="3:7" s="1" customFormat="1" ht="19.5" thickTop="1" thickBot="1" x14ac:dyDescent="0.25">
      <c r="C98" s="2"/>
      <c r="D98" s="160" t="s">
        <v>887</v>
      </c>
      <c r="E98" s="161"/>
      <c r="G98" s="3"/>
    </row>
    <row r="99" spans="3:7" s="1" customFormat="1" ht="15.75" outlineLevel="1" thickTop="1" x14ac:dyDescent="0.25">
      <c r="C99" s="2"/>
      <c r="D99" s="13" t="s">
        <v>888</v>
      </c>
      <c r="E99" s="4" t="s">
        <v>718</v>
      </c>
      <c r="G99" s="3"/>
    </row>
    <row r="100" spans="3:7" s="1" customFormat="1" ht="30.75" outlineLevel="1" thickBot="1" x14ac:dyDescent="0.3">
      <c r="C100" s="2"/>
      <c r="D100" s="12" t="s">
        <v>757</v>
      </c>
      <c r="E100" s="7" t="s">
        <v>718</v>
      </c>
      <c r="G100" s="3"/>
    </row>
    <row r="101" spans="3:7" s="1" customFormat="1" ht="19.5" thickTop="1" thickBot="1" x14ac:dyDescent="0.25">
      <c r="C101" s="2"/>
      <c r="D101" s="160" t="s">
        <v>861</v>
      </c>
      <c r="E101" s="161"/>
      <c r="G101" s="3"/>
    </row>
    <row r="102" spans="3:7" s="1" customFormat="1" ht="30.75" thickTop="1" thickBot="1" x14ac:dyDescent="0.3">
      <c r="C102" s="2"/>
      <c r="D102" s="46"/>
      <c r="E102" s="47" t="s">
        <v>1717</v>
      </c>
      <c r="G102" s="3"/>
    </row>
    <row r="103" spans="3:7" s="1" customFormat="1" ht="15.75" thickTop="1" thickBot="1" x14ac:dyDescent="0.25">
      <c r="C103" s="2"/>
      <c r="D103" s="2"/>
      <c r="E103" s="8"/>
      <c r="G103" s="3"/>
    </row>
    <row r="104" spans="3:7" s="1" customFormat="1" ht="21.75" thickTop="1" thickBot="1" x14ac:dyDescent="0.35">
      <c r="C104" s="2"/>
      <c r="D104" s="154" t="s">
        <v>889</v>
      </c>
      <c r="E104" s="155"/>
      <c r="G104" s="3"/>
    </row>
    <row r="105" spans="3:7" s="1" customFormat="1" ht="19.5" thickTop="1" thickBot="1" x14ac:dyDescent="0.25">
      <c r="C105" s="2"/>
      <c r="D105" s="160" t="s">
        <v>890</v>
      </c>
      <c r="E105" s="161"/>
      <c r="G105" s="3"/>
    </row>
    <row r="106" spans="3:7" s="1" customFormat="1" ht="90.75" outlineLevel="1" thickTop="1" x14ac:dyDescent="0.25">
      <c r="C106" s="2"/>
      <c r="D106" s="13" t="s">
        <v>891</v>
      </c>
      <c r="E106" s="4" t="s">
        <v>718</v>
      </c>
      <c r="G106" s="3"/>
    </row>
    <row r="107" spans="3:7" s="1" customFormat="1" ht="75.75" outlineLevel="1" thickBot="1" x14ac:dyDescent="0.3">
      <c r="C107" s="2"/>
      <c r="D107" s="12" t="s">
        <v>892</v>
      </c>
      <c r="E107" s="7" t="s">
        <v>728</v>
      </c>
      <c r="G107" s="3"/>
    </row>
    <row r="108" spans="3:7" s="1" customFormat="1" ht="19.5" thickTop="1" thickBot="1" x14ac:dyDescent="0.25">
      <c r="C108" s="2"/>
      <c r="D108" s="160" t="s">
        <v>893</v>
      </c>
      <c r="E108" s="161"/>
      <c r="G108" s="3"/>
    </row>
    <row r="109" spans="3:7" s="1" customFormat="1" ht="45.75" outlineLevel="1" thickTop="1" x14ac:dyDescent="0.25">
      <c r="C109" s="2"/>
      <c r="D109" s="13" t="s">
        <v>894</v>
      </c>
      <c r="E109" s="4" t="s">
        <v>718</v>
      </c>
      <c r="G109" s="3"/>
    </row>
    <row r="110" spans="3:7" s="1" customFormat="1" ht="60.75" outlineLevel="1" thickBot="1" x14ac:dyDescent="0.3">
      <c r="C110" s="2"/>
      <c r="D110" s="12" t="s">
        <v>895</v>
      </c>
      <c r="E110" s="7" t="s">
        <v>728</v>
      </c>
      <c r="G110" s="3"/>
    </row>
    <row r="111" spans="3:7" s="1" customFormat="1" ht="15.75" thickTop="1" thickBot="1" x14ac:dyDescent="0.25">
      <c r="C111" s="2"/>
      <c r="D111" s="2"/>
      <c r="E111" s="8"/>
      <c r="G111" s="3"/>
    </row>
    <row r="112" spans="3:7" s="1" customFormat="1" ht="29.25" thickTop="1" thickBot="1" x14ac:dyDescent="0.45">
      <c r="C112" s="2"/>
      <c r="D112" s="162" t="s">
        <v>896</v>
      </c>
      <c r="E112" s="163"/>
      <c r="G112" s="3"/>
    </row>
    <row r="113" spans="3:7" s="1" customFormat="1" ht="19.5" thickTop="1" thickBot="1" x14ac:dyDescent="0.25">
      <c r="C113" s="2"/>
      <c r="D113" s="160" t="s">
        <v>897</v>
      </c>
      <c r="E113" s="161"/>
      <c r="G113" s="3"/>
    </row>
    <row r="114" spans="3:7" s="1" customFormat="1" ht="30" outlineLevel="1" thickTop="1" x14ac:dyDescent="0.25">
      <c r="C114" s="2"/>
      <c r="D114" s="13" t="s">
        <v>898</v>
      </c>
      <c r="E114" s="4" t="s">
        <v>1130</v>
      </c>
      <c r="G114" s="3"/>
    </row>
    <row r="115" spans="3:7" s="1" customFormat="1" ht="58.5" outlineLevel="1" thickBot="1" x14ac:dyDescent="0.3">
      <c r="C115" s="2"/>
      <c r="D115" s="12" t="s">
        <v>899</v>
      </c>
      <c r="E115" s="7" t="s">
        <v>980</v>
      </c>
      <c r="G115" s="3"/>
    </row>
    <row r="116" spans="3:7" s="1" customFormat="1" ht="19.5" thickTop="1" thickBot="1" x14ac:dyDescent="0.25">
      <c r="C116" s="2"/>
      <c r="D116" s="160" t="s">
        <v>900</v>
      </c>
      <c r="E116" s="161"/>
      <c r="G116" s="3"/>
    </row>
    <row r="117" spans="3:7" s="1" customFormat="1" ht="43.5" outlineLevel="1" thickTop="1" x14ac:dyDescent="0.2">
      <c r="C117" s="2"/>
      <c r="D117" s="21" t="s">
        <v>901</v>
      </c>
      <c r="E117" s="4" t="s">
        <v>1718</v>
      </c>
      <c r="G117" s="3"/>
    </row>
    <row r="118" spans="3:7" s="1" customFormat="1" ht="42.75" outlineLevel="1" x14ac:dyDescent="0.2">
      <c r="C118" s="2"/>
      <c r="D118" s="15" t="s">
        <v>902</v>
      </c>
      <c r="E118" s="6" t="s">
        <v>1167</v>
      </c>
      <c r="G118" s="3"/>
    </row>
    <row r="119" spans="3:7" s="1" customFormat="1" ht="42.75" outlineLevel="1" x14ac:dyDescent="0.2">
      <c r="C119" s="2"/>
      <c r="D119" s="15" t="s">
        <v>903</v>
      </c>
      <c r="E119" s="6" t="s">
        <v>1631</v>
      </c>
      <c r="G119" s="3"/>
    </row>
    <row r="120" spans="3:7" s="1" customFormat="1" ht="43.5" outlineLevel="1" thickBot="1" x14ac:dyDescent="0.25">
      <c r="C120" s="2"/>
      <c r="D120" s="16" t="s">
        <v>904</v>
      </c>
      <c r="E120" s="7" t="s">
        <v>1187</v>
      </c>
      <c r="G120" s="3"/>
    </row>
    <row r="121" spans="3:7" s="1" customFormat="1" ht="15.75" thickTop="1" thickBot="1" x14ac:dyDescent="0.25">
      <c r="C121" s="2"/>
      <c r="D121" s="160" t="s">
        <v>1719</v>
      </c>
      <c r="E121" s="161" t="s">
        <v>229</v>
      </c>
      <c r="G121" s="3"/>
    </row>
    <row r="122" spans="3:7" s="1" customFormat="1" ht="30" outlineLevel="1" thickTop="1" x14ac:dyDescent="0.25">
      <c r="C122" s="2"/>
      <c r="D122" s="13" t="s">
        <v>905</v>
      </c>
      <c r="E122" s="4" t="s">
        <v>753</v>
      </c>
      <c r="G122" s="3"/>
    </row>
    <row r="123" spans="3:7" s="1" customFormat="1" ht="114.75" outlineLevel="1" x14ac:dyDescent="0.25">
      <c r="C123" s="2"/>
      <c r="D123" s="10" t="s">
        <v>906</v>
      </c>
      <c r="E123" s="6" t="s">
        <v>1720</v>
      </c>
      <c r="G123" s="3"/>
    </row>
    <row r="124" spans="3:7" s="1" customFormat="1" ht="72" outlineLevel="1" x14ac:dyDescent="0.25">
      <c r="C124" s="2"/>
      <c r="D124" s="10" t="s">
        <v>907</v>
      </c>
      <c r="E124" s="6" t="s">
        <v>1083</v>
      </c>
      <c r="G124" s="3"/>
    </row>
    <row r="125" spans="3:7" s="1" customFormat="1" ht="30" outlineLevel="1" x14ac:dyDescent="0.25">
      <c r="C125" s="2"/>
      <c r="D125" s="10" t="s">
        <v>1474</v>
      </c>
      <c r="E125" s="19" t="s">
        <v>1315</v>
      </c>
      <c r="G125" s="3"/>
    </row>
    <row r="126" spans="3:7" s="1" customFormat="1" outlineLevel="1" x14ac:dyDescent="0.2">
      <c r="C126" s="2"/>
      <c r="D126" s="9" t="s">
        <v>828</v>
      </c>
      <c r="E126" s="11" t="s">
        <v>571</v>
      </c>
      <c r="G126" s="3"/>
    </row>
    <row r="127" spans="3:7" s="1" customFormat="1" ht="30" outlineLevel="1" x14ac:dyDescent="0.25">
      <c r="C127" s="2"/>
      <c r="D127" s="10" t="s">
        <v>772</v>
      </c>
      <c r="E127" s="19" t="s">
        <v>1316</v>
      </c>
      <c r="G127" s="3"/>
    </row>
    <row r="128" spans="3:7" s="1" customFormat="1" outlineLevel="1" x14ac:dyDescent="0.2">
      <c r="C128" s="2"/>
      <c r="D128" s="9" t="s">
        <v>828</v>
      </c>
      <c r="E128" s="11"/>
      <c r="G128" s="3"/>
    </row>
    <row r="129" spans="3:7" s="1" customFormat="1" ht="15" outlineLevel="1" x14ac:dyDescent="0.25">
      <c r="C129" s="2"/>
      <c r="D129" s="97" t="s">
        <v>908</v>
      </c>
      <c r="E129" s="6"/>
      <c r="G129" s="3"/>
    </row>
    <row r="130" spans="3:7" s="1" customFormat="1" outlineLevel="1" x14ac:dyDescent="0.2">
      <c r="C130" s="2"/>
      <c r="D130" s="15" t="s">
        <v>909</v>
      </c>
      <c r="E130" s="19" t="s">
        <v>1170</v>
      </c>
      <c r="G130" s="3"/>
    </row>
    <row r="131" spans="3:7" s="1" customFormat="1" outlineLevel="1" x14ac:dyDescent="0.2">
      <c r="C131" s="2"/>
      <c r="D131" s="15" t="s">
        <v>910</v>
      </c>
      <c r="E131" s="19" t="s">
        <v>1721</v>
      </c>
      <c r="G131" s="3"/>
    </row>
    <row r="132" spans="3:7" s="1" customFormat="1" outlineLevel="1" x14ac:dyDescent="0.2">
      <c r="C132" s="2"/>
      <c r="D132" s="15" t="s">
        <v>911</v>
      </c>
      <c r="E132" s="19" t="s">
        <v>1172</v>
      </c>
      <c r="G132" s="3"/>
    </row>
    <row r="133" spans="3:7" s="1" customFormat="1" outlineLevel="1" x14ac:dyDescent="0.2">
      <c r="C133" s="2"/>
      <c r="D133" s="9" t="s">
        <v>912</v>
      </c>
      <c r="E133" s="11">
        <v>0</v>
      </c>
      <c r="G133" s="3"/>
    </row>
    <row r="134" spans="3:7" s="1" customFormat="1" ht="30.75" outlineLevel="1" thickBot="1" x14ac:dyDescent="0.3">
      <c r="C134" s="2"/>
      <c r="D134" s="12" t="s">
        <v>913</v>
      </c>
      <c r="E134" s="14"/>
      <c r="G134" s="3"/>
    </row>
    <row r="135" spans="3:7" s="1" customFormat="1" ht="15.75" thickTop="1" thickBot="1" x14ac:dyDescent="0.25">
      <c r="C135" s="2"/>
      <c r="D135" s="160" t="s">
        <v>1723</v>
      </c>
      <c r="E135" s="161" t="s">
        <v>230</v>
      </c>
      <c r="G135" s="3"/>
    </row>
    <row r="136" spans="3:7" s="1" customFormat="1" ht="30" outlineLevel="1" thickTop="1" x14ac:dyDescent="0.25">
      <c r="C136" s="2"/>
      <c r="D136" s="13" t="s">
        <v>905</v>
      </c>
      <c r="E136" s="4" t="s">
        <v>753</v>
      </c>
      <c r="G136" s="3"/>
    </row>
    <row r="137" spans="3:7" s="1" customFormat="1" ht="114.75" outlineLevel="1" x14ac:dyDescent="0.25">
      <c r="C137" s="2"/>
      <c r="D137" s="10" t="s">
        <v>906</v>
      </c>
      <c r="E137" s="6" t="s">
        <v>1724</v>
      </c>
      <c r="G137" s="3"/>
    </row>
    <row r="138" spans="3:7" s="1" customFormat="1" ht="72" outlineLevel="1" x14ac:dyDescent="0.25">
      <c r="C138" s="2"/>
      <c r="D138" s="10" t="s">
        <v>907</v>
      </c>
      <c r="E138" s="6" t="s">
        <v>1083</v>
      </c>
      <c r="G138" s="3"/>
    </row>
    <row r="139" spans="3:7" s="1" customFormat="1" ht="30" outlineLevel="1" x14ac:dyDescent="0.25">
      <c r="C139" s="2"/>
      <c r="D139" s="10" t="s">
        <v>1474</v>
      </c>
      <c r="E139" s="19" t="s">
        <v>1315</v>
      </c>
      <c r="G139" s="3"/>
    </row>
    <row r="140" spans="3:7" s="1" customFormat="1" outlineLevel="1" x14ac:dyDescent="0.2">
      <c r="C140" s="2"/>
      <c r="D140" s="9" t="s">
        <v>828</v>
      </c>
      <c r="E140" s="11" t="s">
        <v>622</v>
      </c>
      <c r="G140" s="3"/>
    </row>
    <row r="141" spans="3:7" s="1" customFormat="1" ht="30" outlineLevel="1" x14ac:dyDescent="0.25">
      <c r="C141" s="2"/>
      <c r="D141" s="10" t="s">
        <v>772</v>
      </c>
      <c r="E141" s="19" t="s">
        <v>1317</v>
      </c>
      <c r="G141" s="3"/>
    </row>
    <row r="142" spans="3:7" s="1" customFormat="1" outlineLevel="1" x14ac:dyDescent="0.2">
      <c r="C142" s="2"/>
      <c r="D142" s="9" t="s">
        <v>828</v>
      </c>
      <c r="E142" s="11"/>
      <c r="G142" s="3"/>
    </row>
    <row r="143" spans="3:7" s="1" customFormat="1" ht="15" outlineLevel="1" x14ac:dyDescent="0.25">
      <c r="C143" s="2"/>
      <c r="D143" s="97" t="s">
        <v>908</v>
      </c>
      <c r="E143" s="6"/>
      <c r="G143" s="3"/>
    </row>
    <row r="144" spans="3:7" s="1" customFormat="1" outlineLevel="1" x14ac:dyDescent="0.2">
      <c r="C144" s="2"/>
      <c r="D144" s="15" t="s">
        <v>909</v>
      </c>
      <c r="E144" s="19" t="s">
        <v>1170</v>
      </c>
      <c r="G144" s="3"/>
    </row>
    <row r="145" spans="3:7" s="1" customFormat="1" outlineLevel="1" x14ac:dyDescent="0.2">
      <c r="C145" s="2"/>
      <c r="D145" s="15" t="s">
        <v>910</v>
      </c>
      <c r="E145" s="19" t="s">
        <v>1721</v>
      </c>
      <c r="G145" s="3"/>
    </row>
    <row r="146" spans="3:7" s="1" customFormat="1" outlineLevel="1" x14ac:dyDescent="0.2">
      <c r="C146" s="2"/>
      <c r="D146" s="15" t="s">
        <v>911</v>
      </c>
      <c r="E146" s="19" t="s">
        <v>1172</v>
      </c>
      <c r="G146" s="3"/>
    </row>
    <row r="147" spans="3:7" s="1" customFormat="1" outlineLevel="1" x14ac:dyDescent="0.2">
      <c r="C147" s="2"/>
      <c r="D147" s="9" t="s">
        <v>912</v>
      </c>
      <c r="E147" s="11">
        <v>0</v>
      </c>
      <c r="G147" s="3"/>
    </row>
    <row r="148" spans="3:7" s="1" customFormat="1" ht="30.75" outlineLevel="1" thickBot="1" x14ac:dyDescent="0.3">
      <c r="C148" s="2"/>
      <c r="D148" s="12" t="s">
        <v>913</v>
      </c>
      <c r="E148" s="14" t="s">
        <v>641</v>
      </c>
      <c r="G148" s="3"/>
    </row>
    <row r="149" spans="3:7" s="1" customFormat="1" ht="15.75" thickTop="1" thickBot="1" x14ac:dyDescent="0.25">
      <c r="C149" s="2"/>
      <c r="D149" s="160" t="s">
        <v>1725</v>
      </c>
      <c r="E149" s="161" t="s">
        <v>231</v>
      </c>
      <c r="G149" s="3"/>
    </row>
    <row r="150" spans="3:7" s="1" customFormat="1" ht="30" outlineLevel="1" thickTop="1" x14ac:dyDescent="0.25">
      <c r="C150" s="2"/>
      <c r="D150" s="13" t="s">
        <v>905</v>
      </c>
      <c r="E150" s="4" t="s">
        <v>753</v>
      </c>
      <c r="G150" s="3"/>
    </row>
    <row r="151" spans="3:7" s="1" customFormat="1" ht="114.75" outlineLevel="1" x14ac:dyDescent="0.25">
      <c r="C151" s="2"/>
      <c r="D151" s="10" t="s">
        <v>906</v>
      </c>
      <c r="E151" s="6" t="s">
        <v>1726</v>
      </c>
      <c r="G151" s="3"/>
    </row>
    <row r="152" spans="3:7" s="1" customFormat="1" ht="72" outlineLevel="1" x14ac:dyDescent="0.25">
      <c r="C152" s="2"/>
      <c r="D152" s="10" t="s">
        <v>907</v>
      </c>
      <c r="E152" s="6" t="s">
        <v>1099</v>
      </c>
      <c r="G152" s="3"/>
    </row>
    <row r="153" spans="3:7" s="1" customFormat="1" ht="30" outlineLevel="1" x14ac:dyDescent="0.25">
      <c r="C153" s="2"/>
      <c r="D153" s="10" t="s">
        <v>1474</v>
      </c>
      <c r="E153" s="19" t="s">
        <v>1173</v>
      </c>
      <c r="G153" s="3"/>
    </row>
    <row r="154" spans="3:7" s="1" customFormat="1" outlineLevel="1" x14ac:dyDescent="0.2">
      <c r="C154" s="2"/>
      <c r="D154" s="9" t="s">
        <v>828</v>
      </c>
      <c r="E154" s="11">
        <v>0</v>
      </c>
      <c r="G154" s="3"/>
    </row>
    <row r="155" spans="3:7" s="1" customFormat="1" ht="30" outlineLevel="1" x14ac:dyDescent="0.25">
      <c r="C155" s="2"/>
      <c r="D155" s="10" t="s">
        <v>772</v>
      </c>
      <c r="E155" s="19" t="s">
        <v>1173</v>
      </c>
      <c r="G155" s="3"/>
    </row>
    <row r="156" spans="3:7" s="1" customFormat="1" outlineLevel="1" x14ac:dyDescent="0.2">
      <c r="C156" s="2"/>
      <c r="D156" s="9" t="s">
        <v>828</v>
      </c>
      <c r="E156" s="11">
        <v>0</v>
      </c>
      <c r="G156" s="3"/>
    </row>
    <row r="157" spans="3:7" s="1" customFormat="1" ht="15" outlineLevel="1" x14ac:dyDescent="0.25">
      <c r="C157" s="2"/>
      <c r="D157" s="97" t="s">
        <v>908</v>
      </c>
      <c r="E157" s="6"/>
      <c r="G157" s="3"/>
    </row>
    <row r="158" spans="3:7" s="1" customFormat="1" outlineLevel="1" x14ac:dyDescent="0.2">
      <c r="C158" s="2"/>
      <c r="D158" s="15" t="s">
        <v>909</v>
      </c>
      <c r="E158" s="19" t="s">
        <v>1170</v>
      </c>
      <c r="G158" s="3"/>
    </row>
    <row r="159" spans="3:7" s="1" customFormat="1" outlineLevel="1" x14ac:dyDescent="0.2">
      <c r="C159" s="2"/>
      <c r="D159" s="15" t="s">
        <v>910</v>
      </c>
      <c r="E159" s="19" t="s">
        <v>1318</v>
      </c>
      <c r="G159" s="3"/>
    </row>
    <row r="160" spans="3:7" s="1" customFormat="1" outlineLevel="1" x14ac:dyDescent="0.2">
      <c r="C160" s="2"/>
      <c r="D160" s="15" t="s">
        <v>911</v>
      </c>
      <c r="E160" s="19" t="s">
        <v>1172</v>
      </c>
      <c r="G160" s="3"/>
    </row>
    <row r="161" spans="3:7" s="1" customFormat="1" outlineLevel="1" x14ac:dyDescent="0.2">
      <c r="C161" s="2"/>
      <c r="D161" s="9" t="s">
        <v>912</v>
      </c>
      <c r="E161" s="11">
        <v>0</v>
      </c>
      <c r="G161" s="3"/>
    </row>
    <row r="162" spans="3:7" s="1" customFormat="1" ht="30.75" outlineLevel="1" thickBot="1" x14ac:dyDescent="0.3">
      <c r="C162" s="2"/>
      <c r="D162" s="12" t="s">
        <v>913</v>
      </c>
      <c r="E162" s="14" t="s">
        <v>1727</v>
      </c>
      <c r="G162" s="3"/>
    </row>
    <row r="163" spans="3:7" s="1" customFormat="1" ht="15" thickTop="1" x14ac:dyDescent="0.2">
      <c r="C163" s="2"/>
      <c r="D163" s="22"/>
      <c r="E163" s="23"/>
      <c r="G163" s="3"/>
    </row>
    <row r="169" spans="3:7" s="1" customFormat="1" x14ac:dyDescent="0.2">
      <c r="C169" s="2"/>
      <c r="D169" s="2"/>
      <c r="E169" s="8"/>
      <c r="G169" s="3"/>
    </row>
    <row r="170" spans="3:7" s="1" customFormat="1" x14ac:dyDescent="0.2">
      <c r="C170" s="2"/>
      <c r="D170" s="2"/>
      <c r="E170" s="8"/>
      <c r="G170" s="3"/>
    </row>
  </sheetData>
  <mergeCells count="34">
    <mergeCell ref="D116:E116"/>
    <mergeCell ref="D121:E121"/>
    <mergeCell ref="D135:E135"/>
    <mergeCell ref="D149:E149"/>
    <mergeCell ref="D101:E101"/>
    <mergeCell ref="D104:E104"/>
    <mergeCell ref="D105:E105"/>
    <mergeCell ref="D108:E108"/>
    <mergeCell ref="D112:E112"/>
    <mergeCell ref="D113:E113"/>
    <mergeCell ref="D98:E98"/>
    <mergeCell ref="D58:E58"/>
    <mergeCell ref="D59:E59"/>
    <mergeCell ref="D62:E62"/>
    <mergeCell ref="D67:E67"/>
    <mergeCell ref="D78:E78"/>
    <mergeCell ref="D84:E84"/>
    <mergeCell ref="D90:E90"/>
    <mergeCell ref="D95:E95"/>
    <mergeCell ref="D96:E96"/>
    <mergeCell ref="G72:G73"/>
    <mergeCell ref="D74:E74"/>
    <mergeCell ref="D35:E35"/>
    <mergeCell ref="D37:E37"/>
    <mergeCell ref="D42:E42"/>
    <mergeCell ref="D45:E45"/>
    <mergeCell ref="D48:E48"/>
    <mergeCell ref="D55:E55"/>
    <mergeCell ref="D28:E28"/>
    <mergeCell ref="D2:E2"/>
    <mergeCell ref="D16:E16"/>
    <mergeCell ref="D17:E17"/>
    <mergeCell ref="D24:E24"/>
    <mergeCell ref="D25:E25"/>
  </mergeCells>
  <hyperlinks>
    <hyperlink ref="G1" location="Aperçu!A1" display="retour à l’aperçu →" xr:uid="{B159EF89-EF7E-4E52-B7BE-F43A2D074469}"/>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089C3-7A25-4FB5-A4C6-4DFC3ACE314A}">
  <sheetPr codeName="Tabelle108">
    <outlinePr summaryBelow="0"/>
  </sheetPr>
  <dimension ref="A1:EY16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236</v>
      </c>
      <c r="G1" s="111" t="s">
        <v>915</v>
      </c>
    </row>
    <row r="2" spans="3:8" s="1" customFormat="1" ht="29.25" thickTop="1" thickBot="1" x14ac:dyDescent="0.45">
      <c r="C2" s="2"/>
      <c r="D2" s="165" t="s">
        <v>815</v>
      </c>
      <c r="E2" s="166"/>
      <c r="G2" s="3"/>
    </row>
    <row r="3" spans="3:8" s="1" customFormat="1" ht="101.25" outlineLevel="1" thickTop="1" x14ac:dyDescent="0.25">
      <c r="C3" s="2"/>
      <c r="D3" s="13" t="s">
        <v>816</v>
      </c>
      <c r="E3" s="4" t="s">
        <v>682</v>
      </c>
      <c r="G3" s="3"/>
      <c r="H3" s="5"/>
    </row>
    <row r="4" spans="3:8" s="1" customFormat="1" ht="15" outlineLevel="1" x14ac:dyDescent="0.25">
      <c r="C4" s="2"/>
      <c r="D4" s="10" t="s">
        <v>817</v>
      </c>
      <c r="E4" s="6" t="s">
        <v>1185</v>
      </c>
      <c r="G4" s="3"/>
    </row>
    <row r="5" spans="3:8" s="1" customFormat="1" ht="15" outlineLevel="1" x14ac:dyDescent="0.25">
      <c r="C5" s="2"/>
      <c r="D5" s="10" t="s">
        <v>721</v>
      </c>
      <c r="E5" s="6" t="s">
        <v>237</v>
      </c>
      <c r="G5" s="3"/>
    </row>
    <row r="6" spans="3:8" s="1" customFormat="1" ht="15" outlineLevel="1" x14ac:dyDescent="0.25">
      <c r="C6" s="2"/>
      <c r="D6" s="10" t="s">
        <v>712</v>
      </c>
      <c r="E6" s="6" t="s">
        <v>1490</v>
      </c>
      <c r="G6" s="3"/>
    </row>
    <row r="7" spans="3:8" s="1" customFormat="1" ht="15" outlineLevel="1" x14ac:dyDescent="0.25">
      <c r="C7" s="2"/>
      <c r="D7" s="10" t="s">
        <v>738</v>
      </c>
      <c r="E7" s="6" t="s">
        <v>238</v>
      </c>
      <c r="G7" s="3"/>
    </row>
    <row r="8" spans="3:8" s="1" customFormat="1" ht="15" outlineLevel="1" x14ac:dyDescent="0.25">
      <c r="C8" s="2"/>
      <c r="D8" s="10" t="s">
        <v>737</v>
      </c>
      <c r="E8" s="6" t="s">
        <v>1901</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1500</v>
      </c>
      <c r="G11" s="3"/>
    </row>
    <row r="12" spans="3:8" s="1" customFormat="1" ht="28.5" outlineLevel="1" x14ac:dyDescent="0.2">
      <c r="C12" s="2"/>
      <c r="D12" s="15" t="s">
        <v>821</v>
      </c>
      <c r="E12" s="27">
        <v>1450</v>
      </c>
      <c r="G12" s="3"/>
    </row>
    <row r="13" spans="3:8" s="1" customFormat="1" ht="28.5" outlineLevel="1" x14ac:dyDescent="0.2">
      <c r="C13" s="2"/>
      <c r="D13" s="15" t="s">
        <v>822</v>
      </c>
      <c r="E13" s="27">
        <v>50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738</v>
      </c>
      <c r="G18" s="3"/>
    </row>
    <row r="19" spans="3:7" s="1" customFormat="1" ht="15" outlineLevel="1" x14ac:dyDescent="0.25">
      <c r="C19" s="2"/>
      <c r="D19" s="10" t="s">
        <v>827</v>
      </c>
      <c r="E19" s="6" t="s">
        <v>735</v>
      </c>
      <c r="G19" s="3"/>
    </row>
    <row r="20" spans="3:7" s="1" customFormat="1" outlineLevel="1" x14ac:dyDescent="0.2">
      <c r="C20" s="2"/>
      <c r="D20" s="9" t="s">
        <v>828</v>
      </c>
      <c r="E20" s="11" t="s">
        <v>239</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930</v>
      </c>
      <c r="G26" s="3"/>
    </row>
    <row r="27" spans="3:7" s="1" customFormat="1" ht="45.75" outlineLevel="1" thickBot="1" x14ac:dyDescent="0.3">
      <c r="C27" s="2"/>
      <c r="D27" s="12" t="s">
        <v>833</v>
      </c>
      <c r="E27" s="31">
        <v>100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240</v>
      </c>
      <c r="G29" s="3"/>
    </row>
    <row r="30" spans="3:7" s="1" customFormat="1" ht="43.5" outlineLevel="1" x14ac:dyDescent="0.25">
      <c r="C30" s="2"/>
      <c r="D30" s="10" t="s">
        <v>836</v>
      </c>
      <c r="E30" s="6" t="s">
        <v>312</v>
      </c>
      <c r="G30" s="3"/>
    </row>
    <row r="31" spans="3:7" s="1" customFormat="1" ht="60"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100.5" outlineLevel="1" thickBot="1" x14ac:dyDescent="0.25">
      <c r="C34" s="2"/>
      <c r="D34" s="16" t="s">
        <v>840</v>
      </c>
      <c r="E34" s="7" t="s">
        <v>1101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29.25" outlineLevel="1" x14ac:dyDescent="0.25">
      <c r="C38" s="2"/>
      <c r="D38" s="10" t="s">
        <v>845</v>
      </c>
      <c r="E38" s="6" t="s">
        <v>942</v>
      </c>
      <c r="G38" s="3"/>
    </row>
    <row r="39" spans="3:7" s="1" customFormat="1" ht="29.25" outlineLevel="1" x14ac:dyDescent="0.25">
      <c r="C39" s="2"/>
      <c r="D39" s="10" t="s">
        <v>846</v>
      </c>
      <c r="E39" s="6" t="s">
        <v>947</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719</v>
      </c>
      <c r="G42" s="3"/>
    </row>
    <row r="43" spans="3:7" s="1" customFormat="1" ht="15" outlineLevel="1" x14ac:dyDescent="0.25">
      <c r="C43" s="2"/>
      <c r="D43" s="10" t="s">
        <v>850</v>
      </c>
      <c r="E43" s="6" t="s">
        <v>718</v>
      </c>
      <c r="G43" s="3"/>
    </row>
    <row r="44" spans="3:7" s="1" customFormat="1" ht="15" outlineLevel="1" x14ac:dyDescent="0.25">
      <c r="C44" s="2"/>
      <c r="D44" s="10" t="s">
        <v>851</v>
      </c>
      <c r="E44" s="6" t="s">
        <v>720</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720</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719</v>
      </c>
      <c r="G53" s="3"/>
    </row>
    <row r="54" spans="3:7" s="1" customFormat="1" ht="28.5" outlineLevel="1" x14ac:dyDescent="0.2">
      <c r="C54" s="2"/>
      <c r="D54" s="15" t="s">
        <v>856</v>
      </c>
      <c r="E54" s="27" t="s">
        <v>727</v>
      </c>
      <c r="G54" s="3"/>
    </row>
    <row r="55" spans="3:7" s="1" customFormat="1" ht="28.5" outlineLevel="1" x14ac:dyDescent="0.2">
      <c r="C55" s="2"/>
      <c r="D55" s="15" t="s">
        <v>857</v>
      </c>
      <c r="E55" s="27" t="s">
        <v>727</v>
      </c>
      <c r="G55" s="3"/>
    </row>
    <row r="56" spans="3:7" s="1" customFormat="1" outlineLevel="1" x14ac:dyDescent="0.2">
      <c r="C56" s="2"/>
      <c r="D56" s="15" t="s">
        <v>858</v>
      </c>
      <c r="E56" s="27" t="s">
        <v>727</v>
      </c>
      <c r="G56" s="3"/>
    </row>
    <row r="57" spans="3:7" s="1" customFormat="1" ht="28.5" outlineLevel="1" x14ac:dyDescent="0.2">
      <c r="C57" s="2"/>
      <c r="D57" s="15" t="s">
        <v>859</v>
      </c>
      <c r="E57" s="27" t="s">
        <v>720</v>
      </c>
      <c r="G57" s="3"/>
    </row>
    <row r="58" spans="3:7" s="1" customFormat="1" ht="29.25" outlineLevel="1" thickBot="1" x14ac:dyDescent="0.25">
      <c r="C58" s="2"/>
      <c r="D58" s="16" t="s">
        <v>860</v>
      </c>
      <c r="E58" s="91" t="s">
        <v>1319</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720</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719</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1345</v>
      </c>
      <c r="G73" s="3"/>
    </row>
    <row r="74" spans="3:7" s="1" customFormat="1" ht="43.5" outlineLevel="1" x14ac:dyDescent="0.25">
      <c r="C74" s="2"/>
      <c r="D74" s="10" t="s">
        <v>868</v>
      </c>
      <c r="E74" s="6" t="s">
        <v>1060</v>
      </c>
      <c r="G74" s="3"/>
    </row>
    <row r="75" spans="3:7" s="1" customFormat="1" ht="30" outlineLevel="1" x14ac:dyDescent="0.25">
      <c r="C75" s="2"/>
      <c r="D75" s="10" t="s">
        <v>869</v>
      </c>
      <c r="E75" s="6" t="s">
        <v>925</v>
      </c>
      <c r="G75" s="3"/>
    </row>
    <row r="76" spans="3:7" s="1" customFormat="1" ht="30" outlineLevel="1" x14ac:dyDescent="0.25">
      <c r="C76" s="2"/>
      <c r="D76" s="10" t="s">
        <v>870</v>
      </c>
      <c r="E76" s="6" t="s">
        <v>1163</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58.5" outlineLevel="1" thickTop="1" x14ac:dyDescent="0.25">
      <c r="C79" s="2"/>
      <c r="D79" s="13" t="s">
        <v>873</v>
      </c>
      <c r="E79" s="4" t="s">
        <v>938</v>
      </c>
      <c r="G79" s="3"/>
    </row>
    <row r="80" spans="3:7" s="1" customFormat="1" outlineLevel="1" x14ac:dyDescent="0.2">
      <c r="C80" s="2"/>
      <c r="D80" s="15" t="s">
        <v>874</v>
      </c>
      <c r="E80" s="27" t="s">
        <v>254</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719</v>
      </c>
      <c r="G83" s="3"/>
    </row>
    <row r="84" spans="3:7" s="1" customFormat="1" ht="30" outlineLevel="1" x14ac:dyDescent="0.25">
      <c r="C84" s="2"/>
      <c r="D84" s="10" t="s">
        <v>758</v>
      </c>
      <c r="E84" s="6" t="s">
        <v>720</v>
      </c>
      <c r="G84" s="3"/>
    </row>
    <row r="85" spans="3:7" s="1" customFormat="1" ht="60" outlineLevel="1" x14ac:dyDescent="0.25">
      <c r="C85" s="2"/>
      <c r="D85" s="10" t="s">
        <v>765</v>
      </c>
      <c r="E85" s="6" t="s">
        <v>720</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728</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782</v>
      </c>
      <c r="G90" s="3"/>
    </row>
    <row r="91" spans="3:7" s="1" customFormat="1" ht="43.5" outlineLevel="1" x14ac:dyDescent="0.25">
      <c r="C91" s="2"/>
      <c r="D91" s="10" t="s">
        <v>881</v>
      </c>
      <c r="E91" s="6" t="s">
        <v>716</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718</v>
      </c>
      <c r="G95" s="3"/>
    </row>
    <row r="96" spans="3:7" s="1" customFormat="1" ht="15" outlineLevel="1" x14ac:dyDescent="0.25">
      <c r="C96" s="2"/>
      <c r="D96" s="10" t="s">
        <v>884</v>
      </c>
      <c r="E96" s="6" t="s">
        <v>719</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718</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728</v>
      </c>
      <c r="G103" s="3"/>
    </row>
    <row r="104" spans="3:7" s="1" customFormat="1" ht="30.75" outlineLevel="1" thickBot="1" x14ac:dyDescent="0.3">
      <c r="C104" s="2"/>
      <c r="D104" s="12" t="s">
        <v>757</v>
      </c>
      <c r="E104" s="7" t="s">
        <v>718</v>
      </c>
      <c r="G104" s="3"/>
    </row>
    <row r="105" spans="3:7" s="1" customFormat="1" ht="19.5" thickTop="1" thickBot="1" x14ac:dyDescent="0.25">
      <c r="C105" s="2"/>
      <c r="D105" s="160" t="s">
        <v>861</v>
      </c>
      <c r="E105" s="161"/>
      <c r="G105" s="3"/>
    </row>
    <row r="106" spans="3:7" s="1" customFormat="1" ht="16.5" thickTop="1" thickBot="1" x14ac:dyDescent="0.3">
      <c r="C106" s="2"/>
      <c r="D106" s="46"/>
      <c r="E106" s="47" t="s">
        <v>1162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720</v>
      </c>
      <c r="G110" s="3"/>
    </row>
    <row r="111" spans="3:7" s="1" customFormat="1" ht="75.75" outlineLevel="1" thickBot="1" x14ac:dyDescent="0.3">
      <c r="C111" s="2"/>
      <c r="D111" s="12" t="s">
        <v>892</v>
      </c>
      <c r="E111" s="7" t="s">
        <v>720</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720</v>
      </c>
      <c r="G113" s="3"/>
    </row>
    <row r="114" spans="3:7" s="1" customFormat="1" ht="60.75" outlineLevel="1" thickBot="1" x14ac:dyDescent="0.3">
      <c r="C114" s="2"/>
      <c r="D114" s="12" t="s">
        <v>895</v>
      </c>
      <c r="E114" s="7" t="s">
        <v>720</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15.75" outlineLevel="1" thickTop="1" x14ac:dyDescent="0.25">
      <c r="C118" s="2"/>
      <c r="D118" s="13" t="s">
        <v>898</v>
      </c>
      <c r="E118" s="4" t="s">
        <v>746</v>
      </c>
      <c r="G118" s="3"/>
    </row>
    <row r="119" spans="3:7" s="1" customFormat="1" ht="15.75" outlineLevel="1" thickBot="1" x14ac:dyDescent="0.3">
      <c r="C119" s="2"/>
      <c r="D119" s="12" t="s">
        <v>899</v>
      </c>
      <c r="E119" s="7" t="s">
        <v>748</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1197</v>
      </c>
      <c r="G121" s="3"/>
    </row>
    <row r="122" spans="3:7" s="1" customFormat="1" ht="42.75" outlineLevel="1" x14ac:dyDescent="0.2">
      <c r="C122" s="2"/>
      <c r="D122" s="15" t="s">
        <v>902</v>
      </c>
      <c r="E122" s="6" t="s">
        <v>1167</v>
      </c>
      <c r="G122" s="3"/>
    </row>
    <row r="123" spans="3:7" s="1" customFormat="1" ht="42.75" outlineLevel="1" x14ac:dyDescent="0.2">
      <c r="C123" s="2"/>
      <c r="D123" s="15" t="s">
        <v>903</v>
      </c>
      <c r="E123" s="6" t="s">
        <v>1179</v>
      </c>
      <c r="G123" s="3"/>
    </row>
    <row r="124" spans="3:7" s="1" customFormat="1" ht="43.5" outlineLevel="1" thickBot="1" x14ac:dyDescent="0.25">
      <c r="C124" s="2"/>
      <c r="D124" s="16" t="s">
        <v>904</v>
      </c>
      <c r="E124" s="7" t="s">
        <v>1313</v>
      </c>
      <c r="G124" s="3"/>
    </row>
    <row r="125" spans="3:7" s="1" customFormat="1" ht="15.75" thickTop="1" thickBot="1" x14ac:dyDescent="0.25">
      <c r="C125" s="2"/>
      <c r="D125" s="160" t="s">
        <v>1423</v>
      </c>
      <c r="E125" s="161" t="s">
        <v>47</v>
      </c>
      <c r="G125" s="3"/>
    </row>
    <row r="126" spans="3:7" s="1" customFormat="1" ht="30" outlineLevel="1" thickTop="1" x14ac:dyDescent="0.25">
      <c r="C126" s="2"/>
      <c r="D126" s="13" t="s">
        <v>905</v>
      </c>
      <c r="E126" s="4" t="s">
        <v>752</v>
      </c>
      <c r="G126" s="3"/>
    </row>
    <row r="127" spans="3:7" s="1" customFormat="1" ht="157.5" outlineLevel="1" x14ac:dyDescent="0.25">
      <c r="C127" s="2"/>
      <c r="D127" s="10" t="s">
        <v>906</v>
      </c>
      <c r="E127" s="6" t="s">
        <v>1014</v>
      </c>
      <c r="G127" s="3"/>
    </row>
    <row r="128" spans="3:7" s="1" customFormat="1" ht="72" outlineLevel="1" x14ac:dyDescent="0.25">
      <c r="C128" s="2"/>
      <c r="D128" s="10" t="s">
        <v>907</v>
      </c>
      <c r="E128" s="6" t="s">
        <v>1036</v>
      </c>
      <c r="G128" s="3"/>
    </row>
    <row r="129" spans="3:7" s="1" customFormat="1" ht="30" outlineLevel="1" x14ac:dyDescent="0.25">
      <c r="C129" s="2"/>
      <c r="D129" s="10" t="s">
        <v>1474</v>
      </c>
      <c r="E129" s="19" t="s">
        <v>1320</v>
      </c>
      <c r="G129" s="3"/>
    </row>
    <row r="130" spans="3:7" s="1" customFormat="1" ht="85.5" outlineLevel="1" x14ac:dyDescent="0.2">
      <c r="C130" s="2"/>
      <c r="D130" s="9" t="s">
        <v>828</v>
      </c>
      <c r="E130" s="11" t="s">
        <v>1404</v>
      </c>
      <c r="G130" s="3"/>
    </row>
    <row r="131" spans="3:7" s="1" customFormat="1" ht="30" outlineLevel="1" x14ac:dyDescent="0.25">
      <c r="C131" s="2"/>
      <c r="D131" s="10" t="s">
        <v>772</v>
      </c>
      <c r="E131" s="19" t="s">
        <v>1199</v>
      </c>
      <c r="G131" s="3"/>
    </row>
    <row r="132" spans="3:7" s="1" customFormat="1" ht="42.75" outlineLevel="1" x14ac:dyDescent="0.2">
      <c r="C132" s="2"/>
      <c r="D132" s="9" t="s">
        <v>828</v>
      </c>
      <c r="E132" s="11" t="s">
        <v>594</v>
      </c>
      <c r="G132" s="3"/>
    </row>
    <row r="133" spans="3:7" s="1" customFormat="1" ht="15" outlineLevel="1" x14ac:dyDescent="0.25">
      <c r="C133" s="2"/>
      <c r="D133" s="97" t="s">
        <v>908</v>
      </c>
      <c r="E133" s="6"/>
      <c r="G133" s="3"/>
    </row>
    <row r="134" spans="3:7" s="1" customFormat="1" outlineLevel="1" x14ac:dyDescent="0.2">
      <c r="C134" s="2"/>
      <c r="D134" s="15" t="s">
        <v>909</v>
      </c>
      <c r="E134" s="19" t="s">
        <v>241</v>
      </c>
      <c r="G134" s="3"/>
    </row>
    <row r="135" spans="3:7" s="1" customFormat="1" outlineLevel="1" x14ac:dyDescent="0.2">
      <c r="C135" s="2"/>
      <c r="D135" s="15" t="s">
        <v>910</v>
      </c>
      <c r="E135" s="19" t="s">
        <v>1171</v>
      </c>
      <c r="G135" s="3"/>
    </row>
    <row r="136" spans="3:7" s="1" customFormat="1" outlineLevel="1" x14ac:dyDescent="0.2">
      <c r="C136" s="2"/>
      <c r="D136" s="15" t="s">
        <v>911</v>
      </c>
      <c r="E136" s="19" t="s">
        <v>1172</v>
      </c>
      <c r="G136" s="3"/>
    </row>
    <row r="137" spans="3:7" s="1" customFormat="1" outlineLevel="1" x14ac:dyDescent="0.2">
      <c r="C137" s="2"/>
      <c r="D137" s="9" t="s">
        <v>912</v>
      </c>
      <c r="E137" s="11">
        <v>0</v>
      </c>
      <c r="G137" s="3"/>
    </row>
    <row r="138" spans="3:7" s="1" customFormat="1" ht="30.75" outlineLevel="1" thickBot="1" x14ac:dyDescent="0.3">
      <c r="C138" s="2"/>
      <c r="D138" s="12" t="s">
        <v>913</v>
      </c>
      <c r="E138" s="14">
        <v>0</v>
      </c>
      <c r="G138" s="3"/>
    </row>
    <row r="139" spans="3:7" s="1" customFormat="1" ht="15.75" thickTop="1" thickBot="1" x14ac:dyDescent="0.25">
      <c r="C139" s="2"/>
      <c r="D139" s="160" t="s">
        <v>1424</v>
      </c>
      <c r="E139" s="161" t="s">
        <v>48</v>
      </c>
      <c r="G139" s="3"/>
    </row>
    <row r="140" spans="3:7" s="1" customFormat="1" ht="15.75" outlineLevel="1" thickTop="1" x14ac:dyDescent="0.25">
      <c r="C140" s="2"/>
      <c r="D140" s="13" t="s">
        <v>905</v>
      </c>
      <c r="E140" s="4" t="s">
        <v>755</v>
      </c>
      <c r="G140" s="3"/>
    </row>
    <row r="141" spans="3:7" s="1" customFormat="1" ht="157.5" outlineLevel="1" x14ac:dyDescent="0.25">
      <c r="C141" s="2"/>
      <c r="D141" s="10" t="s">
        <v>906</v>
      </c>
      <c r="E141" s="6" t="s">
        <v>1014</v>
      </c>
      <c r="G141" s="3"/>
    </row>
    <row r="142" spans="3:7" s="1" customFormat="1" ht="72" outlineLevel="1" x14ac:dyDescent="0.25">
      <c r="C142" s="2"/>
      <c r="D142" s="10" t="s">
        <v>907</v>
      </c>
      <c r="E142" s="6" t="s">
        <v>1036</v>
      </c>
      <c r="G142" s="3"/>
    </row>
    <row r="143" spans="3:7" s="1" customFormat="1" ht="30" outlineLevel="1" x14ac:dyDescent="0.25">
      <c r="C143" s="2"/>
      <c r="D143" s="10" t="s">
        <v>1474</v>
      </c>
      <c r="E143" s="19" t="s">
        <v>1321</v>
      </c>
      <c r="G143" s="3"/>
    </row>
    <row r="144" spans="3:7" s="1" customFormat="1" ht="28.5" outlineLevel="1" x14ac:dyDescent="0.2">
      <c r="C144" s="2"/>
      <c r="D144" s="9" t="s">
        <v>828</v>
      </c>
      <c r="E144" s="11" t="s">
        <v>623</v>
      </c>
      <c r="G144" s="3"/>
    </row>
    <row r="145" spans="3:7" s="1" customFormat="1" ht="30" outlineLevel="1" x14ac:dyDescent="0.25">
      <c r="C145" s="2"/>
      <c r="D145" s="10" t="s">
        <v>772</v>
      </c>
      <c r="E145" s="19" t="s">
        <v>1322</v>
      </c>
      <c r="G145" s="3"/>
    </row>
    <row r="146" spans="3:7" s="1" customFormat="1" ht="28.5" outlineLevel="1" x14ac:dyDescent="0.2">
      <c r="C146" s="2"/>
      <c r="D146" s="9" t="s">
        <v>828</v>
      </c>
      <c r="E146" s="11" t="s">
        <v>632</v>
      </c>
      <c r="G146" s="3"/>
    </row>
    <row r="147" spans="3:7" s="1" customFormat="1" ht="15" outlineLevel="1" x14ac:dyDescent="0.25">
      <c r="C147" s="2"/>
      <c r="D147" s="97" t="s">
        <v>908</v>
      </c>
      <c r="E147" s="6"/>
      <c r="G147" s="3"/>
    </row>
    <row r="148" spans="3:7" s="1" customFormat="1" outlineLevel="1" x14ac:dyDescent="0.2">
      <c r="C148" s="2"/>
      <c r="D148" s="15" t="s">
        <v>909</v>
      </c>
      <c r="E148" s="19" t="s">
        <v>1170</v>
      </c>
      <c r="G148" s="3"/>
    </row>
    <row r="149" spans="3:7" s="1" customFormat="1" outlineLevel="1" x14ac:dyDescent="0.2">
      <c r="C149" s="2"/>
      <c r="D149" s="15" t="s">
        <v>910</v>
      </c>
      <c r="E149" s="19" t="s">
        <v>1171</v>
      </c>
      <c r="G149" s="3"/>
    </row>
    <row r="150" spans="3:7" s="1" customFormat="1" outlineLevel="1" x14ac:dyDescent="0.2">
      <c r="C150" s="2"/>
      <c r="D150" s="15" t="s">
        <v>911</v>
      </c>
      <c r="E150" s="19" t="s">
        <v>1172</v>
      </c>
      <c r="G150" s="3"/>
    </row>
    <row r="151" spans="3:7" s="1" customFormat="1" outlineLevel="1" x14ac:dyDescent="0.2">
      <c r="C151" s="2"/>
      <c r="D151" s="9" t="s">
        <v>912</v>
      </c>
      <c r="E151" s="11">
        <v>0</v>
      </c>
      <c r="G151" s="3"/>
    </row>
    <row r="152" spans="3:7" s="1" customFormat="1" ht="30.75" outlineLevel="1" thickBot="1" x14ac:dyDescent="0.3">
      <c r="C152" s="2"/>
      <c r="D152" s="12" t="s">
        <v>913</v>
      </c>
      <c r="E152" s="14">
        <v>0</v>
      </c>
      <c r="G152" s="3"/>
    </row>
    <row r="153" spans="3:7" s="1" customFormat="1" ht="15" thickTop="1" x14ac:dyDescent="0.2">
      <c r="C153" s="2"/>
      <c r="D153" s="22"/>
      <c r="E153" s="23"/>
      <c r="G153" s="3"/>
    </row>
    <row r="159" spans="3:7" s="1" customFormat="1" x14ac:dyDescent="0.2">
      <c r="C159" s="2"/>
      <c r="D159" s="2"/>
      <c r="E159" s="8"/>
      <c r="G159" s="3"/>
    </row>
    <row r="160" spans="3:7" s="1" customFormat="1" x14ac:dyDescent="0.2">
      <c r="C160" s="2"/>
      <c r="D160" s="2"/>
      <c r="E160" s="8"/>
      <c r="G160" s="3"/>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DAA207E3-EC37-4C73-8C9E-795B559D8F4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661C9-85D4-4EE9-BA9C-D68C7F128CF9}">
  <sheetPr codeName="Tabelle109">
    <outlinePr summaryBelow="0"/>
  </sheetPr>
  <dimension ref="A1:EY133"/>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150</v>
      </c>
      <c r="G1" s="111" t="s">
        <v>915</v>
      </c>
    </row>
    <row r="2" spans="3:8" s="1" customFormat="1" ht="29.25" thickTop="1" thickBot="1" x14ac:dyDescent="0.45">
      <c r="C2" s="2"/>
      <c r="D2" s="165" t="s">
        <v>815</v>
      </c>
      <c r="E2" s="166"/>
      <c r="G2" s="3"/>
    </row>
    <row r="3" spans="3:8" s="1" customFormat="1" ht="101.25" outlineLevel="1" thickTop="1" x14ac:dyDescent="0.25">
      <c r="C3" s="2"/>
      <c r="D3" s="13" t="s">
        <v>816</v>
      </c>
      <c r="E3" s="4" t="s">
        <v>683</v>
      </c>
      <c r="G3" s="3"/>
      <c r="H3" s="5"/>
    </row>
    <row r="4" spans="3:8" s="1" customFormat="1" ht="15" outlineLevel="1" x14ac:dyDescent="0.25">
      <c r="C4" s="2"/>
      <c r="D4" s="10" t="s">
        <v>817</v>
      </c>
      <c r="E4" s="6" t="s">
        <v>1323</v>
      </c>
      <c r="G4" s="3"/>
    </row>
    <row r="5" spans="3:8" s="1" customFormat="1" ht="15" outlineLevel="1" x14ac:dyDescent="0.25">
      <c r="C5" s="2"/>
      <c r="D5" s="10" t="s">
        <v>721</v>
      </c>
      <c r="E5" s="6" t="s">
        <v>151</v>
      </c>
      <c r="G5" s="3"/>
    </row>
    <row r="6" spans="3:8" s="1" customFormat="1" ht="15" outlineLevel="1" x14ac:dyDescent="0.25">
      <c r="C6" s="2"/>
      <c r="D6" s="10" t="s">
        <v>712</v>
      </c>
      <c r="E6" s="6" t="s">
        <v>1921</v>
      </c>
      <c r="G6" s="3"/>
    </row>
    <row r="7" spans="3:8" s="1" customFormat="1" ht="15" outlineLevel="1" x14ac:dyDescent="0.25">
      <c r="C7" s="2"/>
      <c r="D7" s="10" t="s">
        <v>738</v>
      </c>
      <c r="E7" s="6" t="s">
        <v>152</v>
      </c>
      <c r="G7" s="3"/>
    </row>
    <row r="8" spans="3:8" s="1" customFormat="1" ht="15" outlineLevel="1" x14ac:dyDescent="0.25">
      <c r="C8" s="2"/>
      <c r="D8" s="10" t="s">
        <v>737</v>
      </c>
      <c r="E8" s="6" t="s">
        <v>153</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7000</v>
      </c>
      <c r="G11" s="3"/>
    </row>
    <row r="12" spans="3:8" s="1" customFormat="1" ht="28.5" outlineLevel="1" x14ac:dyDescent="0.2">
      <c r="C12" s="2"/>
      <c r="D12" s="15" t="s">
        <v>821</v>
      </c>
      <c r="E12" s="27">
        <v>5000</v>
      </c>
      <c r="G12" s="3"/>
    </row>
    <row r="13" spans="3:8" s="1" customFormat="1" ht="28.5" outlineLevel="1" x14ac:dyDescent="0.2">
      <c r="C13" s="2"/>
      <c r="D13" s="15" t="s">
        <v>822</v>
      </c>
      <c r="E13" s="27">
        <v>1500</v>
      </c>
      <c r="G13" s="3"/>
    </row>
    <row r="14" spans="3:8" s="1" customFormat="1" ht="15" outlineLevel="1" thickBot="1" x14ac:dyDescent="0.25">
      <c r="C14" s="2"/>
      <c r="D14" s="16" t="s">
        <v>823</v>
      </c>
      <c r="E14" s="91">
        <v>500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740</v>
      </c>
      <c r="G18" s="3"/>
    </row>
    <row r="19" spans="3:7" s="1" customFormat="1" ht="15" outlineLevel="1" x14ac:dyDescent="0.25">
      <c r="C19" s="2"/>
      <c r="D19" s="10" t="s">
        <v>827</v>
      </c>
      <c r="E19" s="6" t="s">
        <v>736</v>
      </c>
      <c r="G19" s="3"/>
    </row>
    <row r="20" spans="3:7" s="1" customFormat="1" outlineLevel="1" x14ac:dyDescent="0.2">
      <c r="C20" s="2"/>
      <c r="D20" s="9" t="s">
        <v>828</v>
      </c>
      <c r="E20" s="11" t="s">
        <v>254</v>
      </c>
      <c r="G20" s="3"/>
    </row>
    <row r="21" spans="3:7" s="1" customFormat="1" ht="45" outlineLevel="1" x14ac:dyDescent="0.25">
      <c r="C21" s="2"/>
      <c r="D21" s="10" t="s">
        <v>829</v>
      </c>
      <c r="E21" s="6" t="s">
        <v>965</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930</v>
      </c>
      <c r="G26" s="3"/>
    </row>
    <row r="27" spans="3:7" s="1" customFormat="1" ht="45.75" outlineLevel="1" thickBot="1" x14ac:dyDescent="0.3">
      <c r="C27" s="2"/>
      <c r="D27" s="12" t="s">
        <v>833</v>
      </c>
      <c r="E27" s="31">
        <v>30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155</v>
      </c>
      <c r="G29" s="3"/>
    </row>
    <row r="30" spans="3:7" s="1" customFormat="1" ht="30" outlineLevel="1" x14ac:dyDescent="0.25">
      <c r="C30" s="2"/>
      <c r="D30" s="10" t="s">
        <v>836</v>
      </c>
      <c r="E30" s="6" t="s">
        <v>1343</v>
      </c>
      <c r="G30" s="3"/>
    </row>
    <row r="31" spans="3:7" s="1" customFormat="1" ht="60"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72" outlineLevel="1" thickBot="1" x14ac:dyDescent="0.25">
      <c r="C34" s="2"/>
      <c r="D34" s="16" t="s">
        <v>840</v>
      </c>
      <c r="E34" s="7" t="s">
        <v>1103</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29.25" outlineLevel="1" x14ac:dyDescent="0.25">
      <c r="C38" s="2"/>
      <c r="D38" s="10" t="s">
        <v>845</v>
      </c>
      <c r="E38" s="6" t="s">
        <v>942</v>
      </c>
      <c r="G38" s="3"/>
    </row>
    <row r="39" spans="3:7" s="1" customFormat="1" ht="29.25" outlineLevel="1" x14ac:dyDescent="0.25">
      <c r="C39" s="2"/>
      <c r="D39" s="10" t="s">
        <v>846</v>
      </c>
      <c r="E39" s="6" t="s">
        <v>947</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718</v>
      </c>
      <c r="G44" s="3"/>
    </row>
    <row r="45" spans="3:7" s="1" customFormat="1" ht="15.75" outlineLevel="1" thickBot="1" x14ac:dyDescent="0.3">
      <c r="C45" s="2"/>
      <c r="D45" s="12" t="s">
        <v>852</v>
      </c>
      <c r="E45" s="7" t="s">
        <v>1205</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718</v>
      </c>
      <c r="G54" s="3"/>
    </row>
    <row r="55" spans="3:7" s="1" customFormat="1" ht="28.5" outlineLevel="1" x14ac:dyDescent="0.2">
      <c r="C55" s="2"/>
      <c r="D55" s="15" t="s">
        <v>857</v>
      </c>
      <c r="E55" s="27" t="s">
        <v>718</v>
      </c>
      <c r="G55" s="3"/>
    </row>
    <row r="56" spans="3:7" s="1" customFormat="1" outlineLevel="1" x14ac:dyDescent="0.2">
      <c r="C56" s="2"/>
      <c r="D56" s="15" t="s">
        <v>858</v>
      </c>
      <c r="E56" s="27" t="s">
        <v>718</v>
      </c>
      <c r="G56" s="3"/>
    </row>
    <row r="57" spans="3:7" s="1" customFormat="1" ht="28.5" outlineLevel="1" x14ac:dyDescent="0.2">
      <c r="C57" s="2"/>
      <c r="D57" s="15" t="s">
        <v>859</v>
      </c>
      <c r="E57" s="27" t="s">
        <v>718</v>
      </c>
      <c r="G57" s="3"/>
    </row>
    <row r="58" spans="3:7" s="1" customFormat="1" ht="29.25" outlineLevel="1" thickBot="1" x14ac:dyDescent="0.25">
      <c r="C58" s="2"/>
      <c r="D58" s="16" t="s">
        <v>860</v>
      </c>
      <c r="E58" s="91" t="s">
        <v>1324</v>
      </c>
      <c r="G58" s="3"/>
    </row>
    <row r="59" spans="3:7" s="1" customFormat="1" ht="19.5" thickTop="1" thickBot="1" x14ac:dyDescent="0.25">
      <c r="C59" s="2"/>
      <c r="D59" s="160" t="s">
        <v>861</v>
      </c>
      <c r="E59" s="161"/>
      <c r="G59" s="3"/>
    </row>
    <row r="60" spans="3:7" s="1" customFormat="1" ht="16.5" thickTop="1" thickBot="1" x14ac:dyDescent="0.3">
      <c r="C60" s="2"/>
      <c r="D60" s="46"/>
      <c r="E60" s="47" t="s">
        <v>1205</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720</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720</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715</v>
      </c>
      <c r="G72" s="3"/>
    </row>
    <row r="73" spans="3:7" s="1" customFormat="1" ht="30" outlineLevel="1" x14ac:dyDescent="0.25">
      <c r="C73" s="2"/>
      <c r="D73" s="10" t="s">
        <v>867</v>
      </c>
      <c r="E73" s="6" t="s">
        <v>734</v>
      </c>
      <c r="G73" s="3"/>
    </row>
    <row r="74" spans="3:7" s="1" customFormat="1" ht="15" outlineLevel="1" x14ac:dyDescent="0.25">
      <c r="C74" s="2"/>
      <c r="D74" s="10" t="s">
        <v>868</v>
      </c>
      <c r="E74" s="6" t="s">
        <v>734</v>
      </c>
      <c r="G74" s="3"/>
    </row>
    <row r="75" spans="3:7" s="1" customFormat="1" ht="57.75" outlineLevel="1" x14ac:dyDescent="0.25">
      <c r="C75" s="2"/>
      <c r="D75" s="10" t="s">
        <v>869</v>
      </c>
      <c r="E75" s="6" t="s">
        <v>1112</v>
      </c>
      <c r="G75" s="3"/>
    </row>
    <row r="76" spans="3:7" s="1" customFormat="1" ht="30" outlineLevel="1" x14ac:dyDescent="0.25">
      <c r="C76" s="2"/>
      <c r="D76" s="10" t="s">
        <v>870</v>
      </c>
      <c r="E76" s="6" t="s">
        <v>1204</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58.5" outlineLevel="1" thickTop="1" x14ac:dyDescent="0.25">
      <c r="C79" s="2"/>
      <c r="D79" s="13" t="s">
        <v>873</v>
      </c>
      <c r="E79" s="4" t="s">
        <v>938</v>
      </c>
      <c r="G79" s="3"/>
    </row>
    <row r="80" spans="3:7" s="1" customFormat="1" outlineLevel="1" x14ac:dyDescent="0.2">
      <c r="C80" s="2"/>
      <c r="D80" s="15" t="s">
        <v>874</v>
      </c>
      <c r="E80" s="27" t="s">
        <v>254</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718</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718</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715</v>
      </c>
      <c r="G89" s="3"/>
    </row>
    <row r="90" spans="3:7" s="1" customFormat="1" ht="15" outlineLevel="1" x14ac:dyDescent="0.25">
      <c r="C90" s="2"/>
      <c r="D90" s="10" t="s">
        <v>880</v>
      </c>
      <c r="E90" s="6" t="s">
        <v>782</v>
      </c>
      <c r="G90" s="3"/>
    </row>
    <row r="91" spans="3:7" s="1" customFormat="1" ht="43.5" outlineLevel="1" x14ac:dyDescent="0.25">
      <c r="C91" s="2"/>
      <c r="D91" s="10" t="s">
        <v>881</v>
      </c>
      <c r="E91" s="6" t="s">
        <v>715</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718</v>
      </c>
      <c r="G95" s="3"/>
    </row>
    <row r="96" spans="3:7" s="1" customFormat="1" ht="15" outlineLevel="1" x14ac:dyDescent="0.25">
      <c r="C96" s="2"/>
      <c r="D96" s="10" t="s">
        <v>884</v>
      </c>
      <c r="E96" s="6" t="s">
        <v>718</v>
      </c>
      <c r="G96" s="3"/>
    </row>
    <row r="97" spans="3:7" s="1" customFormat="1" ht="15.75" outlineLevel="1" thickBot="1" x14ac:dyDescent="0.3">
      <c r="C97" s="2"/>
      <c r="D97" s="12" t="s">
        <v>885</v>
      </c>
      <c r="E97" s="7" t="s">
        <v>1205</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718</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718</v>
      </c>
      <c r="G103" s="3"/>
    </row>
    <row r="104" spans="3:7" s="1" customFormat="1" ht="30.75" outlineLevel="1" thickBot="1" x14ac:dyDescent="0.3">
      <c r="C104" s="2"/>
      <c r="D104" s="12" t="s">
        <v>757</v>
      </c>
      <c r="E104" s="7" t="s">
        <v>718</v>
      </c>
      <c r="G104" s="3"/>
    </row>
    <row r="105" spans="3:7" s="1" customFormat="1" ht="19.5" thickTop="1" thickBot="1" x14ac:dyDescent="0.25">
      <c r="C105" s="2"/>
      <c r="D105" s="160" t="s">
        <v>861</v>
      </c>
      <c r="E105" s="161"/>
      <c r="G105" s="3"/>
    </row>
    <row r="106" spans="3:7" s="1" customFormat="1" ht="16.5" thickTop="1" thickBot="1" x14ac:dyDescent="0.3">
      <c r="C106" s="2"/>
      <c r="D106" s="46"/>
      <c r="E106" s="47" t="s">
        <v>1205</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720</v>
      </c>
      <c r="G110" s="3"/>
    </row>
    <row r="111" spans="3:7" s="1" customFormat="1" ht="75.75" outlineLevel="1" thickBot="1" x14ac:dyDescent="0.3">
      <c r="C111" s="2"/>
      <c r="D111" s="12" t="s">
        <v>892</v>
      </c>
      <c r="E111" s="7" t="s">
        <v>720</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718</v>
      </c>
      <c r="G113" s="3"/>
    </row>
    <row r="114" spans="3:7" s="1" customFormat="1" ht="60.75" outlineLevel="1" thickBot="1" x14ac:dyDescent="0.3">
      <c r="C114" s="2"/>
      <c r="D114" s="12" t="s">
        <v>895</v>
      </c>
      <c r="E114" s="7" t="s">
        <v>720</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15.75" outlineLevel="1" thickTop="1" x14ac:dyDescent="0.25">
      <c r="C118" s="2"/>
      <c r="D118" s="13" t="s">
        <v>898</v>
      </c>
      <c r="E118" s="4" t="s">
        <v>746</v>
      </c>
      <c r="G118" s="3"/>
    </row>
    <row r="119" spans="3:7" s="1" customFormat="1" ht="15.75" outlineLevel="1" thickBot="1" x14ac:dyDescent="0.3">
      <c r="C119" s="2"/>
      <c r="D119" s="12" t="s">
        <v>899</v>
      </c>
      <c r="E119" s="7" t="s">
        <v>748</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734</v>
      </c>
      <c r="G121" s="3"/>
    </row>
    <row r="122" spans="3:7" s="1" customFormat="1" ht="42.75" outlineLevel="1" x14ac:dyDescent="0.2">
      <c r="C122" s="2"/>
      <c r="D122" s="15" t="s">
        <v>902</v>
      </c>
      <c r="E122" s="6" t="s">
        <v>734</v>
      </c>
      <c r="G122" s="3"/>
    </row>
    <row r="123" spans="3:7" s="1" customFormat="1" ht="42.75" outlineLevel="1" x14ac:dyDescent="0.2">
      <c r="C123" s="2"/>
      <c r="D123" s="15" t="s">
        <v>903</v>
      </c>
      <c r="E123" s="6" t="s">
        <v>734</v>
      </c>
      <c r="G123" s="3"/>
    </row>
    <row r="124" spans="3:7" s="1" customFormat="1" ht="43.5" outlineLevel="1" thickBot="1" x14ac:dyDescent="0.25">
      <c r="C124" s="2"/>
      <c r="D124" s="16" t="s">
        <v>904</v>
      </c>
      <c r="E124" s="7" t="s">
        <v>734</v>
      </c>
      <c r="G124" s="3"/>
    </row>
    <row r="125" spans="3:7" s="1" customFormat="1" ht="15.75" thickTop="1" thickBot="1" x14ac:dyDescent="0.25">
      <c r="C125" s="2"/>
      <c r="D125" s="160" t="s">
        <v>1472</v>
      </c>
      <c r="E125" s="161">
        <v>0</v>
      </c>
      <c r="G125" s="3"/>
    </row>
    <row r="126" spans="3:7" s="1" customFormat="1" ht="15" thickTop="1" x14ac:dyDescent="0.2">
      <c r="C126" s="2"/>
      <c r="D126" s="22"/>
      <c r="E126" s="23"/>
      <c r="G126" s="3"/>
    </row>
    <row r="132" spans="3:7" s="1" customFormat="1" x14ac:dyDescent="0.2">
      <c r="C132" s="2"/>
      <c r="D132" s="2"/>
      <c r="E132" s="8"/>
      <c r="G132" s="3"/>
    </row>
    <row r="133" spans="3:7" s="1" customFormat="1" x14ac:dyDescent="0.2">
      <c r="C133" s="2"/>
      <c r="D133" s="2"/>
      <c r="E133" s="8"/>
      <c r="G133"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E9FF1F32-807E-4A47-909C-7D19EAF8AFC5}"/>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A0813-3B8B-4F88-AADE-EAC7DE9BB95F}">
  <sheetPr codeName="Tabelle110">
    <outlinePr summaryBelow="0"/>
  </sheetPr>
  <dimension ref="A1:EY142"/>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215</v>
      </c>
      <c r="G1" s="111" t="s">
        <v>915</v>
      </c>
    </row>
    <row r="2" spans="3:8" s="1" customFormat="1" ht="29.25" thickTop="1" thickBot="1" x14ac:dyDescent="0.45">
      <c r="C2" s="2"/>
      <c r="D2" s="165" t="s">
        <v>815</v>
      </c>
      <c r="E2" s="166"/>
      <c r="G2" s="3"/>
    </row>
    <row r="3" spans="3:8" s="1" customFormat="1" ht="15.75" outlineLevel="1" thickTop="1" x14ac:dyDescent="0.25">
      <c r="C3" s="2"/>
      <c r="D3" s="13" t="s">
        <v>816</v>
      </c>
      <c r="E3" s="4" t="s">
        <v>216</v>
      </c>
      <c r="G3" s="3"/>
      <c r="H3" s="5"/>
    </row>
    <row r="4" spans="3:8" s="1" customFormat="1" ht="15" outlineLevel="1" x14ac:dyDescent="0.25">
      <c r="C4" s="2"/>
      <c r="D4" s="10" t="s">
        <v>817</v>
      </c>
      <c r="E4" s="6" t="s">
        <v>1325</v>
      </c>
      <c r="G4" s="3"/>
    </row>
    <row r="5" spans="3:8" s="1" customFormat="1" ht="15" outlineLevel="1" x14ac:dyDescent="0.25">
      <c r="C5" s="2"/>
      <c r="D5" s="10" t="s">
        <v>721</v>
      </c>
      <c r="E5" s="6" t="s">
        <v>254</v>
      </c>
      <c r="G5" s="3"/>
    </row>
    <row r="6" spans="3:8" s="1" customFormat="1" ht="15" outlineLevel="1" x14ac:dyDescent="0.25">
      <c r="C6" s="2"/>
      <c r="D6" s="10" t="s">
        <v>712</v>
      </c>
      <c r="E6" s="6" t="s">
        <v>1917</v>
      </c>
      <c r="G6" s="3"/>
    </row>
    <row r="7" spans="3:8" s="1" customFormat="1" ht="15" outlineLevel="1" x14ac:dyDescent="0.25">
      <c r="C7" s="2"/>
      <c r="D7" s="10" t="s">
        <v>738</v>
      </c>
      <c r="E7" s="6" t="s">
        <v>214</v>
      </c>
      <c r="G7" s="3"/>
    </row>
    <row r="8" spans="3:8" s="1" customFormat="1" ht="15" outlineLevel="1" x14ac:dyDescent="0.25">
      <c r="C8" s="2"/>
      <c r="D8" s="10" t="s">
        <v>737</v>
      </c>
      <c r="E8" s="6" t="s">
        <v>362</v>
      </c>
      <c r="G8" s="3"/>
    </row>
    <row r="9" spans="3:8" s="1" customFormat="1" ht="30" outlineLevel="1" x14ac:dyDescent="0.25">
      <c r="C9" s="2"/>
      <c r="D9" s="10" t="s">
        <v>818</v>
      </c>
      <c r="E9" s="6" t="s">
        <v>699</v>
      </c>
      <c r="G9" s="3"/>
    </row>
    <row r="10" spans="3:8" s="1" customFormat="1" outlineLevel="1" x14ac:dyDescent="0.2">
      <c r="C10" s="2"/>
      <c r="D10" s="72" t="s">
        <v>819</v>
      </c>
      <c r="E10" s="55" t="s">
        <v>217</v>
      </c>
      <c r="G10" s="3"/>
    </row>
    <row r="11" spans="3:8" s="1" customFormat="1" ht="60" outlineLevel="1" x14ac:dyDescent="0.25">
      <c r="C11" s="2"/>
      <c r="D11" s="10" t="s">
        <v>820</v>
      </c>
      <c r="E11" s="6">
        <v>23</v>
      </c>
      <c r="G11" s="3"/>
    </row>
    <row r="12" spans="3:8" s="1" customFormat="1" ht="28.5" outlineLevel="1" x14ac:dyDescent="0.2">
      <c r="C12" s="2"/>
      <c r="D12" s="15" t="s">
        <v>821</v>
      </c>
      <c r="E12" s="27">
        <v>23</v>
      </c>
      <c r="G12" s="3"/>
    </row>
    <row r="13" spans="3:8" s="1" customFormat="1" ht="28.5" outlineLevel="1" x14ac:dyDescent="0.2">
      <c r="C13" s="2"/>
      <c r="D13" s="15" t="s">
        <v>822</v>
      </c>
      <c r="E13" s="27">
        <v>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956</v>
      </c>
      <c r="G18" s="3"/>
    </row>
    <row r="19" spans="3:7" s="1" customFormat="1" ht="15" outlineLevel="1" x14ac:dyDescent="0.25">
      <c r="C19" s="2"/>
      <c r="D19" s="10" t="s">
        <v>827</v>
      </c>
      <c r="E19" s="6" t="s">
        <v>735</v>
      </c>
      <c r="G19" s="3"/>
    </row>
    <row r="20" spans="3:7" s="1" customFormat="1" outlineLevel="1" x14ac:dyDescent="0.2">
      <c r="C20" s="2"/>
      <c r="D20" s="9" t="s">
        <v>828</v>
      </c>
      <c r="E20" s="11" t="s">
        <v>254</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934</v>
      </c>
      <c r="G26" s="3"/>
    </row>
    <row r="27" spans="3:7" s="1" customFormat="1" ht="45.75" outlineLevel="1" thickBot="1" x14ac:dyDescent="0.3">
      <c r="C27" s="2"/>
      <c r="D27" s="12" t="s">
        <v>833</v>
      </c>
      <c r="E27" s="31">
        <v>100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1621</v>
      </c>
      <c r="G29" s="3"/>
    </row>
    <row r="30" spans="3:7" s="1" customFormat="1" ht="30" outlineLevel="1" x14ac:dyDescent="0.25">
      <c r="C30" s="2"/>
      <c r="D30" s="10" t="s">
        <v>836</v>
      </c>
      <c r="E30" s="6" t="s">
        <v>1343</v>
      </c>
      <c r="G30" s="3"/>
    </row>
    <row r="31" spans="3:7" s="1" customFormat="1" ht="60" outlineLevel="1" x14ac:dyDescent="0.25">
      <c r="C31" s="2"/>
      <c r="D31" s="10" t="s">
        <v>837</v>
      </c>
      <c r="E31" s="6" t="s">
        <v>742</v>
      </c>
      <c r="G31" s="3"/>
    </row>
    <row r="32" spans="3:7" s="1" customFormat="1" ht="30" outlineLevel="1" x14ac:dyDescent="0.25">
      <c r="C32" s="2"/>
      <c r="D32" s="10" t="s">
        <v>838</v>
      </c>
      <c r="E32" s="6" t="s">
        <v>744</v>
      </c>
      <c r="G32" s="3"/>
    </row>
    <row r="33" spans="3:7" s="1" customFormat="1" ht="30" outlineLevel="1" x14ac:dyDescent="0.25">
      <c r="C33" s="2"/>
      <c r="D33" s="10" t="s">
        <v>839</v>
      </c>
      <c r="E33" s="6" t="s">
        <v>1343</v>
      </c>
      <c r="G33" s="3"/>
    </row>
    <row r="34" spans="3:7" s="1" customFormat="1" ht="29.25" outlineLevel="1" thickBot="1" x14ac:dyDescent="0.25">
      <c r="C34" s="2"/>
      <c r="D34" s="16" t="s">
        <v>840</v>
      </c>
      <c r="E34" s="7" t="s">
        <v>301</v>
      </c>
      <c r="G34" s="3"/>
    </row>
    <row r="35" spans="3:7" s="1" customFormat="1" ht="19.5" thickTop="1" thickBot="1" x14ac:dyDescent="0.25">
      <c r="C35" s="2"/>
      <c r="D35" s="160" t="s">
        <v>841</v>
      </c>
      <c r="E35" s="161"/>
      <c r="G35" s="3"/>
    </row>
    <row r="36" spans="3:7" s="1" customFormat="1" ht="16.5" outlineLevel="1" thickTop="1" thickBot="1" x14ac:dyDescent="0.3">
      <c r="C36" s="2"/>
      <c r="D36" s="46" t="s">
        <v>842</v>
      </c>
      <c r="E36" s="47" t="s">
        <v>914</v>
      </c>
      <c r="G36" s="3"/>
    </row>
    <row r="37" spans="3:7" s="1" customFormat="1" ht="19.5" thickTop="1" thickBot="1" x14ac:dyDescent="0.25">
      <c r="C37" s="2"/>
      <c r="D37" s="160" t="s">
        <v>848</v>
      </c>
      <c r="E37" s="161"/>
      <c r="G37" s="3"/>
    </row>
    <row r="38" spans="3:7" s="1" customFormat="1" ht="15.75" outlineLevel="1" thickTop="1" x14ac:dyDescent="0.25">
      <c r="C38" s="2"/>
      <c r="D38" s="13" t="s">
        <v>849</v>
      </c>
      <c r="E38" s="4" t="s">
        <v>720</v>
      </c>
      <c r="G38" s="3"/>
    </row>
    <row r="39" spans="3:7" s="1" customFormat="1" ht="15" outlineLevel="1" x14ac:dyDescent="0.25">
      <c r="C39" s="2"/>
      <c r="D39" s="10" t="s">
        <v>850</v>
      </c>
      <c r="E39" s="6" t="s">
        <v>718</v>
      </c>
      <c r="G39" s="3"/>
    </row>
    <row r="40" spans="3:7" s="1" customFormat="1" ht="15" outlineLevel="1" x14ac:dyDescent="0.25">
      <c r="C40" s="2"/>
      <c r="D40" s="10" t="s">
        <v>851</v>
      </c>
      <c r="E40" s="6" t="s">
        <v>720</v>
      </c>
      <c r="G40" s="3"/>
    </row>
    <row r="41" spans="3:7" s="1" customFormat="1" ht="15.75" outlineLevel="1" thickBot="1" x14ac:dyDescent="0.3">
      <c r="C41" s="2"/>
      <c r="D41" s="12" t="s">
        <v>852</v>
      </c>
      <c r="E41" s="7" t="s">
        <v>1162</v>
      </c>
      <c r="G41" s="3"/>
    </row>
    <row r="42" spans="3:7" s="1" customFormat="1" ht="19.5" thickTop="1" thickBot="1" x14ac:dyDescent="0.25">
      <c r="C42" s="2"/>
      <c r="D42" s="160" t="s">
        <v>853</v>
      </c>
      <c r="E42" s="161"/>
      <c r="G42" s="3"/>
    </row>
    <row r="43" spans="3:7" s="1" customFormat="1" ht="15.75" outlineLevel="1" thickTop="1" x14ac:dyDescent="0.25">
      <c r="C43" s="2"/>
      <c r="D43" s="13" t="s">
        <v>766</v>
      </c>
      <c r="E43" s="4" t="s">
        <v>719</v>
      </c>
      <c r="G43" s="3"/>
    </row>
    <row r="44" spans="3:7" s="1" customFormat="1" ht="15.75" outlineLevel="1" thickBot="1" x14ac:dyDescent="0.3">
      <c r="C44" s="2"/>
      <c r="D44" s="12" t="s">
        <v>767</v>
      </c>
      <c r="E44" s="7" t="s">
        <v>719</v>
      </c>
      <c r="G44" s="3"/>
    </row>
    <row r="45" spans="3:7" s="1" customFormat="1" ht="19.5" thickTop="1" thickBot="1" x14ac:dyDescent="0.25">
      <c r="C45" s="2"/>
      <c r="D45" s="160" t="s">
        <v>854</v>
      </c>
      <c r="E45" s="161"/>
      <c r="G45" s="3"/>
    </row>
    <row r="46" spans="3:7" s="1" customFormat="1" ht="15.75" outlineLevel="1" thickTop="1" x14ac:dyDescent="0.25">
      <c r="C46" s="2"/>
      <c r="D46" s="13" t="s">
        <v>769</v>
      </c>
      <c r="E46" s="4" t="s">
        <v>719</v>
      </c>
      <c r="G46" s="3"/>
    </row>
    <row r="47" spans="3:7" s="1" customFormat="1" ht="30.75" outlineLevel="1" thickBot="1" x14ac:dyDescent="0.3">
      <c r="C47" s="2"/>
      <c r="D47" s="12" t="s">
        <v>770</v>
      </c>
      <c r="E47" s="7" t="s">
        <v>719</v>
      </c>
      <c r="G47" s="3"/>
    </row>
    <row r="48" spans="3:7" s="1" customFormat="1" ht="19.5" thickTop="1" thickBot="1" x14ac:dyDescent="0.25">
      <c r="C48" s="2"/>
      <c r="D48" s="160" t="s">
        <v>855</v>
      </c>
      <c r="E48" s="161"/>
      <c r="G48" s="3"/>
    </row>
    <row r="49" spans="3:7" s="1" customFormat="1" ht="30.75" outlineLevel="1" thickTop="1" x14ac:dyDescent="0.25">
      <c r="C49" s="2"/>
      <c r="D49" s="13" t="s">
        <v>768</v>
      </c>
      <c r="E49" s="4" t="s">
        <v>719</v>
      </c>
      <c r="G49" s="3"/>
    </row>
    <row r="50" spans="3:7" s="1" customFormat="1" ht="28.5" outlineLevel="1" x14ac:dyDescent="0.2">
      <c r="C50" s="2"/>
      <c r="D50" s="15" t="s">
        <v>856</v>
      </c>
      <c r="E50" s="27" t="s">
        <v>301</v>
      </c>
      <c r="G50" s="3"/>
    </row>
    <row r="51" spans="3:7" s="1" customFormat="1" ht="28.5" outlineLevel="1" x14ac:dyDescent="0.2">
      <c r="C51" s="2"/>
      <c r="D51" s="15" t="s">
        <v>857</v>
      </c>
      <c r="E51" s="27" t="s">
        <v>301</v>
      </c>
      <c r="G51" s="3"/>
    </row>
    <row r="52" spans="3:7" s="1" customFormat="1" outlineLevel="1" x14ac:dyDescent="0.2">
      <c r="C52" s="2"/>
      <c r="D52" s="15" t="s">
        <v>858</v>
      </c>
      <c r="E52" s="27" t="s">
        <v>301</v>
      </c>
      <c r="G52" s="3"/>
    </row>
    <row r="53" spans="3:7" s="1" customFormat="1" ht="28.5" outlineLevel="1" x14ac:dyDescent="0.2">
      <c r="C53" s="2"/>
      <c r="D53" s="15" t="s">
        <v>859</v>
      </c>
      <c r="E53" s="27" t="s">
        <v>301</v>
      </c>
      <c r="G53" s="3"/>
    </row>
    <row r="54" spans="3:7" s="1" customFormat="1" ht="29.25" outlineLevel="1" thickBot="1" x14ac:dyDescent="0.25">
      <c r="C54" s="2"/>
      <c r="D54" s="16" t="s">
        <v>860</v>
      </c>
      <c r="E54" s="91" t="s">
        <v>1314</v>
      </c>
      <c r="G54" s="3"/>
    </row>
    <row r="55" spans="3:7" s="1" customFormat="1" ht="19.5" thickTop="1" thickBot="1" x14ac:dyDescent="0.25">
      <c r="C55" s="2"/>
      <c r="D55" s="160" t="s">
        <v>861</v>
      </c>
      <c r="E55" s="161"/>
      <c r="G55" s="3"/>
    </row>
    <row r="56" spans="3:7" s="1" customFormat="1" ht="16.5" thickTop="1" thickBot="1" x14ac:dyDescent="0.3">
      <c r="C56" s="2"/>
      <c r="D56" s="46"/>
      <c r="E56" s="47" t="s">
        <v>1162</v>
      </c>
      <c r="G56" s="3"/>
    </row>
    <row r="57" spans="3:7" ht="15.75" thickTop="1" thickBot="1" x14ac:dyDescent="0.25"/>
    <row r="58" spans="3:7" s="1" customFormat="1" ht="21.75" thickTop="1" thickBot="1" x14ac:dyDescent="0.35">
      <c r="C58" s="2"/>
      <c r="D58" s="154" t="s">
        <v>862</v>
      </c>
      <c r="E58" s="155"/>
      <c r="G58" s="3"/>
    </row>
    <row r="59" spans="3:7" s="1" customFormat="1" ht="19.5" thickTop="1" thickBot="1" x14ac:dyDescent="0.25">
      <c r="C59" s="2"/>
      <c r="D59" s="160" t="s">
        <v>863</v>
      </c>
      <c r="E59" s="161"/>
      <c r="G59" s="3"/>
    </row>
    <row r="60" spans="3:7" s="1" customFormat="1" ht="45.75" outlineLevel="1" thickTop="1" x14ac:dyDescent="0.25">
      <c r="C60" s="2"/>
      <c r="D60" s="13" t="s">
        <v>771</v>
      </c>
      <c r="E60" s="4" t="s">
        <v>720</v>
      </c>
      <c r="F60" s="18"/>
      <c r="G60" s="3"/>
    </row>
    <row r="61" spans="3:7" s="1" customFormat="1" ht="15.75" outlineLevel="1" thickBot="1" x14ac:dyDescent="0.3">
      <c r="C61" s="2"/>
      <c r="D61" s="12" t="s">
        <v>4</v>
      </c>
      <c r="E61" s="7" t="s">
        <v>720</v>
      </c>
      <c r="G61" s="3"/>
    </row>
    <row r="62" spans="3:7" s="1" customFormat="1" ht="19.5" thickTop="1" thickBot="1" x14ac:dyDescent="0.25">
      <c r="C62" s="2"/>
      <c r="D62" s="160" t="s">
        <v>864</v>
      </c>
      <c r="E62" s="161"/>
      <c r="G62" s="3"/>
    </row>
    <row r="63" spans="3:7" s="1" customFormat="1" ht="15.75" outlineLevel="1" thickTop="1" x14ac:dyDescent="0.25">
      <c r="C63" s="2"/>
      <c r="D63" s="13" t="s">
        <v>761</v>
      </c>
      <c r="E63" s="4" t="s">
        <v>720</v>
      </c>
      <c r="G63" s="3"/>
    </row>
    <row r="64" spans="3:7" s="1" customFormat="1" ht="15" outlineLevel="1" x14ac:dyDescent="0.25">
      <c r="C64" s="2"/>
      <c r="D64" s="10" t="s">
        <v>762</v>
      </c>
      <c r="E64" s="6" t="s">
        <v>718</v>
      </c>
      <c r="G64" s="3"/>
    </row>
    <row r="65" spans="3:7" s="1" customFormat="1" ht="15.75" outlineLevel="1" thickBot="1" x14ac:dyDescent="0.3">
      <c r="C65" s="2"/>
      <c r="D65" s="12" t="s">
        <v>763</v>
      </c>
      <c r="E65" s="7" t="s">
        <v>719</v>
      </c>
      <c r="G65" s="3"/>
    </row>
    <row r="66" spans="3:7" s="1" customFormat="1" ht="15.75" thickTop="1" thickBot="1" x14ac:dyDescent="0.25">
      <c r="C66" s="2"/>
      <c r="D66" s="2"/>
      <c r="E66" s="8"/>
      <c r="G66" s="3"/>
    </row>
    <row r="67" spans="3:7" s="1" customFormat="1" ht="21.75" thickTop="1" thickBot="1" x14ac:dyDescent="0.35">
      <c r="C67" s="2"/>
      <c r="D67" s="154" t="s">
        <v>865</v>
      </c>
      <c r="E67" s="155"/>
      <c r="G67" s="3"/>
    </row>
    <row r="68" spans="3:7" s="1" customFormat="1" ht="44.25" outlineLevel="1" thickTop="1" x14ac:dyDescent="0.25">
      <c r="C68" s="2"/>
      <c r="D68" s="13" t="s">
        <v>866</v>
      </c>
      <c r="E68" s="4" t="s">
        <v>716</v>
      </c>
      <c r="G68" s="3"/>
    </row>
    <row r="69" spans="3:7" s="1" customFormat="1" ht="30" outlineLevel="1" x14ac:dyDescent="0.25">
      <c r="C69" s="2"/>
      <c r="D69" s="10" t="s">
        <v>867</v>
      </c>
      <c r="E69" s="6" t="s">
        <v>774</v>
      </c>
      <c r="G69" s="3"/>
    </row>
    <row r="70" spans="3:7" s="1" customFormat="1" ht="15" outlineLevel="1" x14ac:dyDescent="0.25">
      <c r="C70" s="2"/>
      <c r="D70" s="10" t="s">
        <v>868</v>
      </c>
      <c r="E70" s="6" t="s">
        <v>779</v>
      </c>
      <c r="G70" s="3"/>
    </row>
    <row r="71" spans="3:7" s="1" customFormat="1" ht="30" outlineLevel="1" x14ac:dyDescent="0.25">
      <c r="C71" s="2"/>
      <c r="D71" s="10" t="s">
        <v>869</v>
      </c>
      <c r="E71" s="6" t="s">
        <v>925</v>
      </c>
      <c r="G71" s="3"/>
    </row>
    <row r="72" spans="3:7" s="1" customFormat="1" ht="30" outlineLevel="1" x14ac:dyDescent="0.25">
      <c r="C72" s="2"/>
      <c r="D72" s="10" t="s">
        <v>870</v>
      </c>
      <c r="E72" s="6" t="s">
        <v>1226</v>
      </c>
      <c r="G72" s="164"/>
    </row>
    <row r="73" spans="3:7" s="1" customFormat="1" ht="15" outlineLevel="1" thickBot="1" x14ac:dyDescent="0.25">
      <c r="C73" s="2"/>
      <c r="D73" s="44" t="s">
        <v>871</v>
      </c>
      <c r="E73" s="45" t="s">
        <v>254</v>
      </c>
      <c r="G73" s="164"/>
    </row>
    <row r="74" spans="3:7" s="1" customFormat="1" ht="19.5" thickTop="1" thickBot="1" x14ac:dyDescent="0.25">
      <c r="C74" s="2"/>
      <c r="D74" s="160" t="s">
        <v>872</v>
      </c>
      <c r="E74" s="161"/>
      <c r="G74" s="3"/>
    </row>
    <row r="75" spans="3:7" s="1" customFormat="1" ht="30.75" outlineLevel="1" thickTop="1" x14ac:dyDescent="0.25">
      <c r="C75" s="2"/>
      <c r="D75" s="13" t="s">
        <v>873</v>
      </c>
      <c r="E75" s="4" t="s">
        <v>726</v>
      </c>
      <c r="G75" s="3"/>
    </row>
    <row r="76" spans="3:7" s="1" customFormat="1" outlineLevel="1" x14ac:dyDescent="0.2">
      <c r="C76" s="2"/>
      <c r="D76" s="15" t="s">
        <v>874</v>
      </c>
      <c r="E76" s="27" t="s">
        <v>254</v>
      </c>
      <c r="G76" s="3"/>
    </row>
    <row r="77" spans="3:7" s="1" customFormat="1" ht="30.75" outlineLevel="1" thickBot="1" x14ac:dyDescent="0.3">
      <c r="C77" s="2"/>
      <c r="D77" s="12" t="s">
        <v>875</v>
      </c>
      <c r="E77" s="56" t="s">
        <v>254</v>
      </c>
      <c r="G77" s="3"/>
    </row>
    <row r="78" spans="3:7" s="1" customFormat="1" ht="19.5" thickTop="1" thickBot="1" x14ac:dyDescent="0.25">
      <c r="C78" s="2"/>
      <c r="D78" s="160" t="s">
        <v>876</v>
      </c>
      <c r="E78" s="161"/>
      <c r="G78" s="28"/>
    </row>
    <row r="79" spans="3:7" s="1" customFormat="1" ht="30.75" outlineLevel="1" thickTop="1" x14ac:dyDescent="0.25">
      <c r="C79" s="2"/>
      <c r="D79" s="13" t="s">
        <v>759</v>
      </c>
      <c r="E79" s="4" t="s">
        <v>720</v>
      </c>
      <c r="G79" s="3"/>
    </row>
    <row r="80" spans="3:7" s="1" customFormat="1" ht="30" outlineLevel="1" x14ac:dyDescent="0.25">
      <c r="C80" s="2"/>
      <c r="D80" s="10" t="s">
        <v>758</v>
      </c>
      <c r="E80" s="6" t="s">
        <v>720</v>
      </c>
      <c r="G80" s="3"/>
    </row>
    <row r="81" spans="3:7" s="1" customFormat="1" ht="60" outlineLevel="1" x14ac:dyDescent="0.25">
      <c r="C81" s="2"/>
      <c r="D81" s="10" t="s">
        <v>765</v>
      </c>
      <c r="E81" s="6" t="s">
        <v>718</v>
      </c>
      <c r="G81" s="3"/>
    </row>
    <row r="82" spans="3:7" s="1" customFormat="1" ht="30" outlineLevel="1" x14ac:dyDescent="0.25">
      <c r="C82" s="2"/>
      <c r="D82" s="10" t="s">
        <v>760</v>
      </c>
      <c r="E82" s="6" t="s">
        <v>720</v>
      </c>
      <c r="G82" s="3"/>
    </row>
    <row r="83" spans="3:7" s="1" customFormat="1" ht="45.75" outlineLevel="1" thickBot="1" x14ac:dyDescent="0.3">
      <c r="C83" s="2"/>
      <c r="D83" s="12" t="s">
        <v>877</v>
      </c>
      <c r="E83" s="7" t="s">
        <v>720</v>
      </c>
      <c r="G83" s="3"/>
    </row>
    <row r="84" spans="3:7" s="1" customFormat="1" ht="19.5" thickTop="1" thickBot="1" x14ac:dyDescent="0.25">
      <c r="C84" s="2"/>
      <c r="D84" s="160" t="s">
        <v>878</v>
      </c>
      <c r="E84" s="161"/>
      <c r="G84" s="3"/>
    </row>
    <row r="85" spans="3:7" s="1" customFormat="1" ht="44.25" outlineLevel="1" thickTop="1" x14ac:dyDescent="0.25">
      <c r="C85" s="2"/>
      <c r="D85" s="13" t="s">
        <v>879</v>
      </c>
      <c r="E85" s="4" t="s">
        <v>716</v>
      </c>
      <c r="G85" s="3"/>
    </row>
    <row r="86" spans="3:7" s="1" customFormat="1" ht="15" outlineLevel="1" x14ac:dyDescent="0.25">
      <c r="C86" s="2"/>
      <c r="D86" s="10" t="s">
        <v>880</v>
      </c>
      <c r="E86" s="6" t="s">
        <v>0</v>
      </c>
      <c r="G86" s="3"/>
    </row>
    <row r="87" spans="3:7" s="1" customFormat="1" ht="30" outlineLevel="1" x14ac:dyDescent="0.25">
      <c r="C87" s="2"/>
      <c r="D87" s="10" t="s">
        <v>881</v>
      </c>
      <c r="E87" s="6" t="s">
        <v>720</v>
      </c>
      <c r="G87" s="3"/>
    </row>
    <row r="88" spans="3:7" s="1" customFormat="1" ht="15" outlineLevel="1" x14ac:dyDescent="0.25">
      <c r="C88" s="2"/>
      <c r="D88" s="10" t="s">
        <v>878</v>
      </c>
      <c r="E88" s="6" t="s">
        <v>1343</v>
      </c>
      <c r="G88" s="3"/>
    </row>
    <row r="89" spans="3:7" s="1" customFormat="1" ht="15" outlineLevel="1" thickBot="1" x14ac:dyDescent="0.25">
      <c r="C89" s="2"/>
      <c r="D89" s="20" t="s">
        <v>828</v>
      </c>
      <c r="E89" s="14">
        <v>0</v>
      </c>
      <c r="G89" s="3"/>
    </row>
    <row r="90" spans="3:7" s="1" customFormat="1" ht="19.5" thickTop="1" thickBot="1" x14ac:dyDescent="0.25">
      <c r="C90" s="2"/>
      <c r="D90" s="160" t="s">
        <v>882</v>
      </c>
      <c r="E90" s="161"/>
      <c r="G90" s="3"/>
    </row>
    <row r="91" spans="3:7" s="1" customFormat="1" ht="15.75" outlineLevel="1" thickTop="1" x14ac:dyDescent="0.25">
      <c r="C91" s="2"/>
      <c r="D91" s="13" t="s">
        <v>883</v>
      </c>
      <c r="E91" s="4" t="s">
        <v>719</v>
      </c>
      <c r="G91" s="3"/>
    </row>
    <row r="92" spans="3:7" s="1" customFormat="1" ht="15" outlineLevel="1" x14ac:dyDescent="0.25">
      <c r="C92" s="2"/>
      <c r="D92" s="10" t="s">
        <v>884</v>
      </c>
      <c r="E92" s="6" t="s">
        <v>719</v>
      </c>
      <c r="G92" s="3"/>
    </row>
    <row r="93" spans="3:7" s="1" customFormat="1" ht="15.75" outlineLevel="1" thickBot="1" x14ac:dyDescent="0.3">
      <c r="C93" s="2"/>
      <c r="D93" s="12" t="s">
        <v>885</v>
      </c>
      <c r="E93" s="7" t="s">
        <v>1162</v>
      </c>
      <c r="G93" s="3"/>
    </row>
    <row r="94" spans="3:7" s="1" customFormat="1" ht="15.75" thickTop="1" thickBot="1" x14ac:dyDescent="0.25">
      <c r="C94" s="2"/>
      <c r="D94" s="2"/>
      <c r="E94" s="8"/>
      <c r="G94" s="3"/>
    </row>
    <row r="95" spans="3:7" s="1" customFormat="1" ht="21.75" thickTop="1" thickBot="1" x14ac:dyDescent="0.35">
      <c r="C95" s="2"/>
      <c r="D95" s="154" t="s">
        <v>886</v>
      </c>
      <c r="E95" s="155"/>
      <c r="G95" s="17"/>
    </row>
    <row r="96" spans="3:7" s="1" customFormat="1" ht="19.5" thickTop="1" thickBot="1" x14ac:dyDescent="0.25">
      <c r="C96" s="2"/>
      <c r="D96" s="160" t="s">
        <v>298</v>
      </c>
      <c r="E96" s="161"/>
      <c r="G96" s="17"/>
    </row>
    <row r="97" spans="3:7" s="1" customFormat="1" ht="16.5" outlineLevel="1" thickTop="1" thickBot="1" x14ac:dyDescent="0.3">
      <c r="C97" s="2"/>
      <c r="D97" s="46" t="s">
        <v>764</v>
      </c>
      <c r="E97" s="47" t="s">
        <v>719</v>
      </c>
      <c r="G97" s="3"/>
    </row>
    <row r="98" spans="3:7" s="1" customFormat="1" ht="19.5" thickTop="1" thickBot="1" x14ac:dyDescent="0.25">
      <c r="C98" s="2"/>
      <c r="D98" s="160" t="s">
        <v>887</v>
      </c>
      <c r="E98" s="161"/>
      <c r="G98" s="3"/>
    </row>
    <row r="99" spans="3:7" s="1" customFormat="1" ht="15.75" outlineLevel="1" thickTop="1" x14ac:dyDescent="0.25">
      <c r="C99" s="2"/>
      <c r="D99" s="13" t="s">
        <v>888</v>
      </c>
      <c r="E99" s="4" t="s">
        <v>720</v>
      </c>
      <c r="G99" s="3"/>
    </row>
    <row r="100" spans="3:7" s="1" customFormat="1" ht="30.75" outlineLevel="1" thickBot="1" x14ac:dyDescent="0.3">
      <c r="C100" s="2"/>
      <c r="D100" s="12" t="s">
        <v>757</v>
      </c>
      <c r="E100" s="7" t="s">
        <v>720</v>
      </c>
      <c r="G100" s="3"/>
    </row>
    <row r="101" spans="3:7" s="1" customFormat="1" ht="19.5" thickTop="1" thickBot="1" x14ac:dyDescent="0.25">
      <c r="C101" s="2"/>
      <c r="D101" s="160" t="s">
        <v>861</v>
      </c>
      <c r="E101" s="161"/>
      <c r="G101" s="3"/>
    </row>
    <row r="102" spans="3:7" s="1" customFormat="1" ht="16.5" thickTop="1" thickBot="1" x14ac:dyDescent="0.3">
      <c r="C102" s="2"/>
      <c r="D102" s="46"/>
      <c r="E102" s="47" t="s">
        <v>1162</v>
      </c>
      <c r="G102" s="3"/>
    </row>
    <row r="103" spans="3:7" s="1" customFormat="1" ht="15.75" thickTop="1" thickBot="1" x14ac:dyDescent="0.25">
      <c r="C103" s="2"/>
      <c r="D103" s="2"/>
      <c r="E103" s="8"/>
      <c r="G103" s="3"/>
    </row>
    <row r="104" spans="3:7" s="1" customFormat="1" ht="21.75" thickTop="1" thickBot="1" x14ac:dyDescent="0.35">
      <c r="C104" s="2"/>
      <c r="D104" s="154" t="s">
        <v>889</v>
      </c>
      <c r="E104" s="155"/>
      <c r="G104" s="3"/>
    </row>
    <row r="105" spans="3:7" s="1" customFormat="1" ht="19.5" thickTop="1" thickBot="1" x14ac:dyDescent="0.25">
      <c r="C105" s="2"/>
      <c r="D105" s="160" t="s">
        <v>890</v>
      </c>
      <c r="E105" s="161"/>
      <c r="G105" s="3"/>
    </row>
    <row r="106" spans="3:7" s="1" customFormat="1" ht="90.75" outlineLevel="1" thickTop="1" x14ac:dyDescent="0.25">
      <c r="C106" s="2"/>
      <c r="D106" s="13" t="s">
        <v>891</v>
      </c>
      <c r="E106" s="4" t="s">
        <v>720</v>
      </c>
      <c r="G106" s="3"/>
    </row>
    <row r="107" spans="3:7" s="1" customFormat="1" ht="75.75" outlineLevel="1" thickBot="1" x14ac:dyDescent="0.3">
      <c r="C107" s="2"/>
      <c r="D107" s="12" t="s">
        <v>892</v>
      </c>
      <c r="E107" s="7" t="s">
        <v>720</v>
      </c>
      <c r="G107" s="3"/>
    </row>
    <row r="108" spans="3:7" s="1" customFormat="1" ht="19.5" thickTop="1" thickBot="1" x14ac:dyDescent="0.25">
      <c r="C108" s="2"/>
      <c r="D108" s="160" t="s">
        <v>893</v>
      </c>
      <c r="E108" s="161"/>
      <c r="G108" s="3"/>
    </row>
    <row r="109" spans="3:7" s="1" customFormat="1" ht="45.75" outlineLevel="1" thickTop="1" x14ac:dyDescent="0.25">
      <c r="C109" s="2"/>
      <c r="D109" s="13" t="s">
        <v>894</v>
      </c>
      <c r="E109" s="4" t="s">
        <v>720</v>
      </c>
      <c r="G109" s="3"/>
    </row>
    <row r="110" spans="3:7" s="1" customFormat="1" ht="60.75" outlineLevel="1" thickBot="1" x14ac:dyDescent="0.3">
      <c r="C110" s="2"/>
      <c r="D110" s="12" t="s">
        <v>895</v>
      </c>
      <c r="E110" s="7" t="s">
        <v>720</v>
      </c>
      <c r="G110" s="3"/>
    </row>
    <row r="111" spans="3:7" s="1" customFormat="1" ht="15.75" thickTop="1" thickBot="1" x14ac:dyDescent="0.25">
      <c r="C111" s="2"/>
      <c r="D111" s="2"/>
      <c r="E111" s="8"/>
      <c r="G111" s="3"/>
    </row>
    <row r="112" spans="3:7" s="1" customFormat="1" ht="29.25" thickTop="1" thickBot="1" x14ac:dyDescent="0.45">
      <c r="C112" s="2"/>
      <c r="D112" s="162" t="s">
        <v>896</v>
      </c>
      <c r="E112" s="163"/>
      <c r="G112" s="3"/>
    </row>
    <row r="113" spans="3:7" s="1" customFormat="1" ht="19.5" thickTop="1" thickBot="1" x14ac:dyDescent="0.25">
      <c r="C113" s="2"/>
      <c r="D113" s="160" t="s">
        <v>897</v>
      </c>
      <c r="E113" s="161"/>
      <c r="G113" s="3"/>
    </row>
    <row r="114" spans="3:7" s="1" customFormat="1" ht="15.75" outlineLevel="1" thickTop="1" x14ac:dyDescent="0.25">
      <c r="C114" s="2"/>
      <c r="D114" s="13" t="s">
        <v>898</v>
      </c>
      <c r="E114" s="4" t="s">
        <v>746</v>
      </c>
      <c r="G114" s="3"/>
    </row>
    <row r="115" spans="3:7" s="1" customFormat="1" ht="15.75" outlineLevel="1" thickBot="1" x14ac:dyDescent="0.3">
      <c r="C115" s="2"/>
      <c r="D115" s="12" t="s">
        <v>899</v>
      </c>
      <c r="E115" s="7" t="s">
        <v>748</v>
      </c>
      <c r="G115" s="3"/>
    </row>
    <row r="116" spans="3:7" s="1" customFormat="1" ht="19.5" thickTop="1" thickBot="1" x14ac:dyDescent="0.25">
      <c r="C116" s="2"/>
      <c r="D116" s="160" t="s">
        <v>900</v>
      </c>
      <c r="E116" s="161"/>
      <c r="G116" s="3"/>
    </row>
    <row r="117" spans="3:7" s="1" customFormat="1" ht="43.5" outlineLevel="1" thickTop="1" x14ac:dyDescent="0.2">
      <c r="C117" s="2"/>
      <c r="D117" s="21" t="s">
        <v>901</v>
      </c>
      <c r="E117" s="4" t="s">
        <v>1178</v>
      </c>
      <c r="G117" s="3"/>
    </row>
    <row r="118" spans="3:7" s="1" customFormat="1" ht="42.75" outlineLevel="1" x14ac:dyDescent="0.2">
      <c r="C118" s="2"/>
      <c r="D118" s="15" t="s">
        <v>902</v>
      </c>
      <c r="E118" s="6" t="s">
        <v>1187</v>
      </c>
      <c r="G118" s="3"/>
    </row>
    <row r="119" spans="3:7" s="1" customFormat="1" ht="42.75" outlineLevel="1" x14ac:dyDescent="0.2">
      <c r="C119" s="2"/>
      <c r="D119" s="15" t="s">
        <v>903</v>
      </c>
      <c r="E119" s="6" t="s">
        <v>1167</v>
      </c>
      <c r="G119" s="3"/>
    </row>
    <row r="120" spans="3:7" s="1" customFormat="1" ht="43.5" outlineLevel="1" thickBot="1" x14ac:dyDescent="0.25">
      <c r="C120" s="2"/>
      <c r="D120" s="16" t="s">
        <v>904</v>
      </c>
      <c r="E120" s="7" t="s">
        <v>1167</v>
      </c>
      <c r="G120" s="3"/>
    </row>
    <row r="121" spans="3:7" s="1" customFormat="1" ht="15.75" thickTop="1" thickBot="1" x14ac:dyDescent="0.25">
      <c r="C121" s="2"/>
      <c r="D121" s="160" t="s">
        <v>1473</v>
      </c>
      <c r="E121" s="161">
        <v>0</v>
      </c>
      <c r="G121" s="3"/>
    </row>
    <row r="122" spans="3:7" s="1" customFormat="1" ht="30" outlineLevel="1" thickTop="1" x14ac:dyDescent="0.25">
      <c r="C122" s="2"/>
      <c r="D122" s="13" t="s">
        <v>905</v>
      </c>
      <c r="E122" s="4" t="s">
        <v>753</v>
      </c>
      <c r="G122" s="3"/>
    </row>
    <row r="123" spans="3:7" s="1" customFormat="1" ht="30" outlineLevel="1" x14ac:dyDescent="0.25">
      <c r="C123" s="2"/>
      <c r="D123" s="10" t="s">
        <v>906</v>
      </c>
      <c r="E123" s="6" t="s">
        <v>1015</v>
      </c>
      <c r="G123" s="3"/>
    </row>
    <row r="124" spans="3:7" s="1" customFormat="1" ht="45" outlineLevel="1" x14ac:dyDescent="0.25">
      <c r="C124" s="2"/>
      <c r="D124" s="10" t="s">
        <v>907</v>
      </c>
      <c r="E124" s="6" t="s">
        <v>1043</v>
      </c>
      <c r="G124" s="3"/>
    </row>
    <row r="125" spans="3:7" s="1" customFormat="1" ht="30" outlineLevel="1" x14ac:dyDescent="0.25">
      <c r="C125" s="2"/>
      <c r="D125" s="10" t="s">
        <v>1474</v>
      </c>
      <c r="E125" s="19" t="s">
        <v>1249</v>
      </c>
      <c r="G125" s="3"/>
    </row>
    <row r="126" spans="3:7" s="1" customFormat="1" outlineLevel="1" x14ac:dyDescent="0.2">
      <c r="C126" s="2"/>
      <c r="D126" s="9" t="s">
        <v>828</v>
      </c>
      <c r="E126" s="11">
        <v>0</v>
      </c>
      <c r="G126" s="3"/>
    </row>
    <row r="127" spans="3:7" s="1" customFormat="1" ht="30" outlineLevel="1" x14ac:dyDescent="0.25">
      <c r="C127" s="2"/>
      <c r="D127" s="10" t="s">
        <v>772</v>
      </c>
      <c r="E127" s="19" t="s">
        <v>734</v>
      </c>
      <c r="G127" s="3"/>
    </row>
    <row r="128" spans="3:7" s="1" customFormat="1" outlineLevel="1" x14ac:dyDescent="0.2">
      <c r="C128" s="2"/>
      <c r="D128" s="9" t="s">
        <v>828</v>
      </c>
      <c r="E128" s="11">
        <v>0</v>
      </c>
      <c r="G128" s="3"/>
    </row>
    <row r="129" spans="3:7" s="1" customFormat="1" ht="15" outlineLevel="1" x14ac:dyDescent="0.25">
      <c r="C129" s="2"/>
      <c r="D129" s="97" t="s">
        <v>908</v>
      </c>
      <c r="E129" s="6"/>
      <c r="G129" s="3"/>
    </row>
    <row r="130" spans="3:7" s="1" customFormat="1" outlineLevel="1" x14ac:dyDescent="0.2">
      <c r="C130" s="2"/>
      <c r="D130" s="15" t="s">
        <v>909</v>
      </c>
      <c r="E130" s="19" t="s">
        <v>734</v>
      </c>
      <c r="G130" s="3"/>
    </row>
    <row r="131" spans="3:7" s="1" customFormat="1" outlineLevel="1" x14ac:dyDescent="0.2">
      <c r="C131" s="2"/>
      <c r="D131" s="15" t="s">
        <v>910</v>
      </c>
      <c r="E131" s="19" t="s">
        <v>734</v>
      </c>
      <c r="G131" s="3"/>
    </row>
    <row r="132" spans="3:7" s="1" customFormat="1" outlineLevel="1" x14ac:dyDescent="0.2">
      <c r="C132" s="2"/>
      <c r="D132" s="15" t="s">
        <v>911</v>
      </c>
      <c r="E132" s="19" t="s">
        <v>734</v>
      </c>
      <c r="G132" s="3"/>
    </row>
    <row r="133" spans="3:7" s="1" customFormat="1" outlineLevel="1" x14ac:dyDescent="0.2">
      <c r="C133" s="2"/>
      <c r="D133" s="9" t="s">
        <v>912</v>
      </c>
      <c r="E133" s="11">
        <v>0</v>
      </c>
      <c r="G133" s="3"/>
    </row>
    <row r="134" spans="3:7" s="1" customFormat="1" ht="30.75" outlineLevel="1" thickBot="1" x14ac:dyDescent="0.3">
      <c r="C134" s="2"/>
      <c r="D134" s="12" t="s">
        <v>913</v>
      </c>
      <c r="E134" s="14">
        <v>0</v>
      </c>
      <c r="G134" s="3"/>
    </row>
    <row r="135" spans="3:7" s="1" customFormat="1" ht="15" thickTop="1" x14ac:dyDescent="0.2">
      <c r="C135" s="2"/>
      <c r="D135" s="22"/>
      <c r="E135" s="23"/>
      <c r="G135" s="3"/>
    </row>
    <row r="141" spans="3:7" s="1" customFormat="1" x14ac:dyDescent="0.2">
      <c r="C141" s="2"/>
      <c r="D141" s="2"/>
      <c r="E141" s="8"/>
      <c r="G141" s="3"/>
    </row>
    <row r="142" spans="3:7" s="1" customFormat="1" x14ac:dyDescent="0.2">
      <c r="C142" s="2"/>
      <c r="D142" s="2"/>
      <c r="E142" s="8"/>
      <c r="G142" s="3"/>
    </row>
  </sheetData>
  <mergeCells count="32">
    <mergeCell ref="D116:E116"/>
    <mergeCell ref="D121:E121"/>
    <mergeCell ref="D101:E101"/>
    <mergeCell ref="D104:E104"/>
    <mergeCell ref="D105:E105"/>
    <mergeCell ref="D108:E108"/>
    <mergeCell ref="D112:E112"/>
    <mergeCell ref="D113:E113"/>
    <mergeCell ref="D98:E98"/>
    <mergeCell ref="D58:E58"/>
    <mergeCell ref="D59:E59"/>
    <mergeCell ref="D62:E62"/>
    <mergeCell ref="D67:E67"/>
    <mergeCell ref="D78:E78"/>
    <mergeCell ref="D84:E84"/>
    <mergeCell ref="D90:E90"/>
    <mergeCell ref="D95:E95"/>
    <mergeCell ref="D96:E96"/>
    <mergeCell ref="G72:G73"/>
    <mergeCell ref="D74:E74"/>
    <mergeCell ref="D35:E35"/>
    <mergeCell ref="D37:E37"/>
    <mergeCell ref="D42:E42"/>
    <mergeCell ref="D45:E45"/>
    <mergeCell ref="D48:E48"/>
    <mergeCell ref="D55:E55"/>
    <mergeCell ref="D28:E28"/>
    <mergeCell ref="D2:E2"/>
    <mergeCell ref="D16:E16"/>
    <mergeCell ref="D17:E17"/>
    <mergeCell ref="D24:E24"/>
    <mergeCell ref="D25:E25"/>
  </mergeCells>
  <hyperlinks>
    <hyperlink ref="G1" location="Aperçu!A1" display="retour à l’aperçu →" xr:uid="{442EABD2-07B0-4496-B605-3AB2A91ED05B}"/>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CE114-437D-4949-AC15-CFB42147D146}">
  <sheetPr codeName="Tabelle111">
    <outlinePr summaryBelow="0"/>
  </sheetPr>
  <dimension ref="A1:EY15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200</v>
      </c>
      <c r="G1" s="111" t="s">
        <v>915</v>
      </c>
    </row>
    <row r="2" spans="3:8" s="1" customFormat="1" ht="29.25" thickTop="1" thickBot="1" x14ac:dyDescent="0.45">
      <c r="C2" s="2"/>
      <c r="D2" s="165" t="s">
        <v>815</v>
      </c>
      <c r="E2" s="166"/>
      <c r="G2" s="3"/>
    </row>
    <row r="3" spans="3:8" s="1" customFormat="1" ht="44.25" outlineLevel="1" thickTop="1" x14ac:dyDescent="0.25">
      <c r="C3" s="2"/>
      <c r="D3" s="13" t="s">
        <v>816</v>
      </c>
      <c r="E3" s="4" t="s">
        <v>684</v>
      </c>
      <c r="G3" s="3"/>
      <c r="H3" s="5"/>
    </row>
    <row r="4" spans="3:8" s="1" customFormat="1" ht="15" outlineLevel="1" x14ac:dyDescent="0.25">
      <c r="C4" s="2"/>
      <c r="D4" s="10" t="s">
        <v>817</v>
      </c>
      <c r="E4" s="6" t="s">
        <v>1325</v>
      </c>
      <c r="G4" s="3"/>
    </row>
    <row r="5" spans="3:8" s="1" customFormat="1" ht="15" outlineLevel="1" x14ac:dyDescent="0.25">
      <c r="C5" s="2"/>
      <c r="D5" s="10" t="s">
        <v>721</v>
      </c>
      <c r="E5" s="6" t="s">
        <v>201</v>
      </c>
      <c r="G5" s="3"/>
    </row>
    <row r="6" spans="3:8" s="1" customFormat="1" ht="15" outlineLevel="1" x14ac:dyDescent="0.25">
      <c r="C6" s="2"/>
      <c r="D6" s="10" t="s">
        <v>712</v>
      </c>
      <c r="E6" s="6" t="s">
        <v>1491</v>
      </c>
      <c r="G6" s="3"/>
    </row>
    <row r="7" spans="3:8" s="1" customFormat="1" ht="15" outlineLevel="1" x14ac:dyDescent="0.25">
      <c r="C7" s="2"/>
      <c r="D7" s="10" t="s">
        <v>738</v>
      </c>
      <c r="E7" s="6" t="s">
        <v>202</v>
      </c>
      <c r="G7" s="3"/>
    </row>
    <row r="8" spans="3:8" s="1" customFormat="1" ht="15" outlineLevel="1" x14ac:dyDescent="0.25">
      <c r="C8" s="2"/>
      <c r="D8" s="10" t="s">
        <v>737</v>
      </c>
      <c r="E8" s="6" t="s">
        <v>361</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8000</v>
      </c>
      <c r="G11" s="3"/>
    </row>
    <row r="12" spans="3:8" s="1" customFormat="1" ht="28.5" outlineLevel="1" x14ac:dyDescent="0.2">
      <c r="C12" s="2"/>
      <c r="D12" s="15" t="s">
        <v>821</v>
      </c>
      <c r="E12" s="27">
        <v>6000</v>
      </c>
      <c r="G12" s="3"/>
    </row>
    <row r="13" spans="3:8" s="1" customFormat="1" ht="28.5" outlineLevel="1" x14ac:dyDescent="0.2">
      <c r="C13" s="2"/>
      <c r="D13" s="15" t="s">
        <v>822</v>
      </c>
      <c r="E13" s="27">
        <v>1500</v>
      </c>
      <c r="G13" s="3"/>
    </row>
    <row r="14" spans="3:8" s="1" customFormat="1" ht="15" outlineLevel="1" thickBot="1" x14ac:dyDescent="0.25">
      <c r="C14" s="2"/>
      <c r="D14" s="16" t="s">
        <v>823</v>
      </c>
      <c r="E14" s="91">
        <v>500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964</v>
      </c>
      <c r="G18" s="3"/>
    </row>
    <row r="19" spans="3:7" s="1" customFormat="1" ht="15" outlineLevel="1" x14ac:dyDescent="0.25">
      <c r="C19" s="2"/>
      <c r="D19" s="10" t="s">
        <v>827</v>
      </c>
      <c r="E19" s="6" t="s">
        <v>735</v>
      </c>
      <c r="G19" s="3"/>
    </row>
    <row r="20" spans="3:7" s="1" customFormat="1" ht="28.5" outlineLevel="1" x14ac:dyDescent="0.2">
      <c r="C20" s="2"/>
      <c r="D20" s="9" t="s">
        <v>828</v>
      </c>
      <c r="E20" s="11" t="s">
        <v>1405</v>
      </c>
      <c r="G20" s="3"/>
    </row>
    <row r="21" spans="3:7" s="1" customFormat="1" ht="45" outlineLevel="1" x14ac:dyDescent="0.25">
      <c r="C21" s="2"/>
      <c r="D21" s="10" t="s">
        <v>829</v>
      </c>
      <c r="E21" s="6" t="s">
        <v>967</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v>500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205</v>
      </c>
      <c r="G29" s="3"/>
    </row>
    <row r="30" spans="3:7" s="1" customFormat="1" ht="72" outlineLevel="1" x14ac:dyDescent="0.25">
      <c r="C30" s="2"/>
      <c r="D30" s="10" t="s">
        <v>836</v>
      </c>
      <c r="E30" s="6" t="s">
        <v>310</v>
      </c>
      <c r="G30" s="3"/>
    </row>
    <row r="31" spans="3:7" s="1" customFormat="1" ht="60"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29.25" outlineLevel="1" thickBot="1" x14ac:dyDescent="0.25">
      <c r="C34" s="2"/>
      <c r="D34" s="16" t="s">
        <v>840</v>
      </c>
      <c r="E34" s="7" t="s">
        <v>783</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29.25" outlineLevel="1" x14ac:dyDescent="0.25">
      <c r="C38" s="2"/>
      <c r="D38" s="10" t="s">
        <v>845</v>
      </c>
      <c r="E38" s="6" t="s">
        <v>942</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719</v>
      </c>
      <c r="G44" s="3"/>
    </row>
    <row r="45" spans="3:7" s="1" customFormat="1" ht="15.75" outlineLevel="1" thickBot="1" x14ac:dyDescent="0.3">
      <c r="C45" s="2"/>
      <c r="D45" s="12" t="s">
        <v>852</v>
      </c>
      <c r="E45" s="7" t="s">
        <v>1327</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728</v>
      </c>
      <c r="G53" s="3"/>
    </row>
    <row r="54" spans="3:7" s="1" customFormat="1" ht="28.5" outlineLevel="1" x14ac:dyDescent="0.2">
      <c r="C54" s="2"/>
      <c r="D54" s="15" t="s">
        <v>856</v>
      </c>
      <c r="E54" s="27" t="s">
        <v>720</v>
      </c>
      <c r="G54" s="3"/>
    </row>
    <row r="55" spans="3:7" s="1" customFormat="1" ht="28.5" outlineLevel="1" x14ac:dyDescent="0.2">
      <c r="C55" s="2"/>
      <c r="D55" s="15" t="s">
        <v>857</v>
      </c>
      <c r="E55" s="27" t="s">
        <v>728</v>
      </c>
      <c r="G55" s="3"/>
    </row>
    <row r="56" spans="3:7" s="1" customFormat="1" outlineLevel="1" x14ac:dyDescent="0.2">
      <c r="C56" s="2"/>
      <c r="D56" s="15" t="s">
        <v>858</v>
      </c>
      <c r="E56" s="27" t="s">
        <v>718</v>
      </c>
      <c r="G56" s="3"/>
    </row>
    <row r="57" spans="3:7" s="1" customFormat="1" ht="28.5" outlineLevel="1" x14ac:dyDescent="0.2">
      <c r="C57" s="2"/>
      <c r="D57" s="15" t="s">
        <v>859</v>
      </c>
      <c r="E57" s="27" t="s">
        <v>720</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719</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1350</v>
      </c>
      <c r="G73" s="3"/>
    </row>
    <row r="74" spans="3:7" s="1" customFormat="1" ht="15" outlineLevel="1" x14ac:dyDescent="0.25">
      <c r="C74" s="2"/>
      <c r="D74" s="10" t="s">
        <v>868</v>
      </c>
      <c r="E74" s="6" t="s">
        <v>778</v>
      </c>
      <c r="G74" s="3"/>
    </row>
    <row r="75" spans="3:7" s="1" customFormat="1" ht="57.75" outlineLevel="1" x14ac:dyDescent="0.25">
      <c r="C75" s="2"/>
      <c r="D75" s="10" t="s">
        <v>869</v>
      </c>
      <c r="E75" s="6" t="s">
        <v>1112</v>
      </c>
      <c r="G75" s="3"/>
    </row>
    <row r="76" spans="3:7" s="1" customFormat="1" ht="30" outlineLevel="1" x14ac:dyDescent="0.25">
      <c r="C76" s="2"/>
      <c r="D76" s="10" t="s">
        <v>870</v>
      </c>
      <c r="E76" s="6" t="s">
        <v>1186</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940</v>
      </c>
      <c r="G79" s="3"/>
    </row>
    <row r="80" spans="3:7" s="1" customFormat="1" outlineLevel="1" x14ac:dyDescent="0.2">
      <c r="C80" s="2"/>
      <c r="D80" s="15" t="s">
        <v>874</v>
      </c>
      <c r="E80" s="27" t="s">
        <v>254</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719</v>
      </c>
      <c r="G83" s="3"/>
    </row>
    <row r="84" spans="3:7" s="1" customFormat="1" ht="30" outlineLevel="1" x14ac:dyDescent="0.25">
      <c r="C84" s="2"/>
      <c r="D84" s="10" t="s">
        <v>758</v>
      </c>
      <c r="E84" s="6" t="s">
        <v>718</v>
      </c>
      <c r="G84" s="3"/>
    </row>
    <row r="85" spans="3:7" s="1" customFormat="1" ht="60" outlineLevel="1" x14ac:dyDescent="0.25">
      <c r="C85" s="2"/>
      <c r="D85" s="10" t="s">
        <v>765</v>
      </c>
      <c r="E85" s="6" t="s">
        <v>720</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16.5" outlineLevel="1" thickTop="1" thickBot="1" x14ac:dyDescent="0.3">
      <c r="C89" s="2"/>
      <c r="D89" s="46" t="s">
        <v>842</v>
      </c>
      <c r="E89" s="47" t="s">
        <v>914</v>
      </c>
      <c r="G89" s="3"/>
    </row>
    <row r="90" spans="3:7" s="1" customFormat="1" ht="19.5" thickTop="1" thickBot="1" x14ac:dyDescent="0.25">
      <c r="C90" s="2"/>
      <c r="D90" s="160" t="s">
        <v>882</v>
      </c>
      <c r="E90" s="161"/>
      <c r="G90" s="3"/>
    </row>
    <row r="91" spans="3:7" s="1" customFormat="1" ht="15.75" outlineLevel="1" thickTop="1" x14ac:dyDescent="0.25">
      <c r="C91" s="2"/>
      <c r="D91" s="13" t="s">
        <v>883</v>
      </c>
      <c r="E91" s="4" t="s">
        <v>718</v>
      </c>
      <c r="G91" s="3"/>
    </row>
    <row r="92" spans="3:7" s="1" customFormat="1" ht="15" outlineLevel="1" x14ac:dyDescent="0.25">
      <c r="C92" s="2"/>
      <c r="D92" s="10" t="s">
        <v>884</v>
      </c>
      <c r="E92" s="6" t="s">
        <v>719</v>
      </c>
      <c r="G92" s="3"/>
    </row>
    <row r="93" spans="3:7" s="1" customFormat="1" ht="15.75" outlineLevel="1" thickBot="1" x14ac:dyDescent="0.3">
      <c r="C93" s="2"/>
      <c r="D93" s="12" t="s">
        <v>885</v>
      </c>
      <c r="E93" s="7" t="s">
        <v>1162</v>
      </c>
      <c r="G93" s="3"/>
    </row>
    <row r="94" spans="3:7" s="1" customFormat="1" ht="15.75" thickTop="1" thickBot="1" x14ac:dyDescent="0.25">
      <c r="C94" s="2"/>
      <c r="D94" s="2"/>
      <c r="E94" s="8"/>
      <c r="G94" s="3"/>
    </row>
    <row r="95" spans="3:7" s="1" customFormat="1" ht="21.75" thickTop="1" thickBot="1" x14ac:dyDescent="0.35">
      <c r="C95" s="2"/>
      <c r="D95" s="154" t="s">
        <v>886</v>
      </c>
      <c r="E95" s="155"/>
      <c r="G95" s="17"/>
    </row>
    <row r="96" spans="3:7" s="1" customFormat="1" ht="19.5" thickTop="1" thickBot="1" x14ac:dyDescent="0.25">
      <c r="C96" s="2"/>
      <c r="D96" s="160" t="s">
        <v>298</v>
      </c>
      <c r="E96" s="161"/>
      <c r="G96" s="17"/>
    </row>
    <row r="97" spans="3:7" s="1" customFormat="1" ht="16.5" outlineLevel="1" thickTop="1" thickBot="1" x14ac:dyDescent="0.3">
      <c r="C97" s="2"/>
      <c r="D97" s="46" t="s">
        <v>764</v>
      </c>
      <c r="E97" s="47" t="s">
        <v>718</v>
      </c>
      <c r="G97" s="3"/>
    </row>
    <row r="98" spans="3:7" s="1" customFormat="1" ht="19.5" thickTop="1" thickBot="1" x14ac:dyDescent="0.25">
      <c r="C98" s="2"/>
      <c r="D98" s="160" t="s">
        <v>887</v>
      </c>
      <c r="E98" s="161"/>
      <c r="G98" s="3"/>
    </row>
    <row r="99" spans="3:7" s="1" customFormat="1" ht="15.75" outlineLevel="1" thickTop="1" x14ac:dyDescent="0.25">
      <c r="C99" s="2"/>
      <c r="D99" s="13" t="s">
        <v>888</v>
      </c>
      <c r="E99" s="4" t="s">
        <v>718</v>
      </c>
      <c r="G99" s="3"/>
    </row>
    <row r="100" spans="3:7" s="1" customFormat="1" ht="30.75" outlineLevel="1" thickBot="1" x14ac:dyDescent="0.3">
      <c r="C100" s="2"/>
      <c r="D100" s="12" t="s">
        <v>757</v>
      </c>
      <c r="E100" s="7" t="s">
        <v>718</v>
      </c>
      <c r="G100" s="3"/>
    </row>
    <row r="101" spans="3:7" s="1" customFormat="1" ht="19.5" thickTop="1" thickBot="1" x14ac:dyDescent="0.25">
      <c r="C101" s="2"/>
      <c r="D101" s="160" t="s">
        <v>861</v>
      </c>
      <c r="E101" s="161"/>
      <c r="G101" s="3"/>
    </row>
    <row r="102" spans="3:7" s="1" customFormat="1" ht="16.5" thickTop="1" thickBot="1" x14ac:dyDescent="0.3">
      <c r="C102" s="2"/>
      <c r="D102" s="46"/>
      <c r="E102" s="47" t="s">
        <v>1162</v>
      </c>
      <c r="G102" s="3"/>
    </row>
    <row r="103" spans="3:7" s="1" customFormat="1" ht="15.75" thickTop="1" thickBot="1" x14ac:dyDescent="0.25">
      <c r="C103" s="2"/>
      <c r="D103" s="2"/>
      <c r="E103" s="8"/>
      <c r="G103" s="3"/>
    </row>
    <row r="104" spans="3:7" s="1" customFormat="1" ht="21.75" thickTop="1" thickBot="1" x14ac:dyDescent="0.35">
      <c r="C104" s="2"/>
      <c r="D104" s="154" t="s">
        <v>889</v>
      </c>
      <c r="E104" s="155"/>
      <c r="G104" s="3"/>
    </row>
    <row r="105" spans="3:7" s="1" customFormat="1" ht="19.5" thickTop="1" thickBot="1" x14ac:dyDescent="0.25">
      <c r="C105" s="2"/>
      <c r="D105" s="160" t="s">
        <v>890</v>
      </c>
      <c r="E105" s="161"/>
      <c r="G105" s="3"/>
    </row>
    <row r="106" spans="3:7" s="1" customFormat="1" ht="90.75" outlineLevel="1" thickTop="1" x14ac:dyDescent="0.25">
      <c r="C106" s="2"/>
      <c r="D106" s="13" t="s">
        <v>891</v>
      </c>
      <c r="E106" s="4" t="s">
        <v>718</v>
      </c>
      <c r="G106" s="3"/>
    </row>
    <row r="107" spans="3:7" s="1" customFormat="1" ht="75.75" outlineLevel="1" thickBot="1" x14ac:dyDescent="0.3">
      <c r="C107" s="2"/>
      <c r="D107" s="12" t="s">
        <v>892</v>
      </c>
      <c r="E107" s="7" t="s">
        <v>718</v>
      </c>
      <c r="G107" s="3"/>
    </row>
    <row r="108" spans="3:7" s="1" customFormat="1" ht="19.5" thickTop="1" thickBot="1" x14ac:dyDescent="0.25">
      <c r="C108" s="2"/>
      <c r="D108" s="160" t="s">
        <v>893</v>
      </c>
      <c r="E108" s="161"/>
      <c r="G108" s="3"/>
    </row>
    <row r="109" spans="3:7" s="1" customFormat="1" ht="45.75" outlineLevel="1" thickTop="1" x14ac:dyDescent="0.25">
      <c r="C109" s="2"/>
      <c r="D109" s="13" t="s">
        <v>894</v>
      </c>
      <c r="E109" s="4" t="s">
        <v>718</v>
      </c>
      <c r="G109" s="3"/>
    </row>
    <row r="110" spans="3:7" s="1" customFormat="1" ht="60.75" outlineLevel="1" thickBot="1" x14ac:dyDescent="0.3">
      <c r="C110" s="2"/>
      <c r="D110" s="12" t="s">
        <v>895</v>
      </c>
      <c r="E110" s="7" t="s">
        <v>718</v>
      </c>
      <c r="G110" s="3"/>
    </row>
    <row r="111" spans="3:7" s="1" customFormat="1" ht="15.75" thickTop="1" thickBot="1" x14ac:dyDescent="0.25">
      <c r="C111" s="2"/>
      <c r="D111" s="2"/>
      <c r="E111" s="8"/>
      <c r="G111" s="3"/>
    </row>
    <row r="112" spans="3:7" s="1" customFormat="1" ht="29.25" thickTop="1" thickBot="1" x14ac:dyDescent="0.45">
      <c r="C112" s="2"/>
      <c r="D112" s="162" t="s">
        <v>896</v>
      </c>
      <c r="E112" s="163"/>
      <c r="G112" s="3"/>
    </row>
    <row r="113" spans="3:7" s="1" customFormat="1" ht="19.5" thickTop="1" thickBot="1" x14ac:dyDescent="0.25">
      <c r="C113" s="2"/>
      <c r="D113" s="160" t="s">
        <v>897</v>
      </c>
      <c r="E113" s="161"/>
      <c r="G113" s="3"/>
    </row>
    <row r="114" spans="3:7" s="1" customFormat="1" ht="15.75" outlineLevel="1" thickTop="1" x14ac:dyDescent="0.25">
      <c r="C114" s="2"/>
      <c r="D114" s="13" t="s">
        <v>898</v>
      </c>
      <c r="E114" s="4" t="s">
        <v>746</v>
      </c>
      <c r="G114" s="3"/>
    </row>
    <row r="115" spans="3:7" s="1" customFormat="1" ht="30" outlineLevel="1" thickBot="1" x14ac:dyDescent="0.3">
      <c r="C115" s="2"/>
      <c r="D115" s="12" t="s">
        <v>899</v>
      </c>
      <c r="E115" s="7" t="s">
        <v>975</v>
      </c>
      <c r="G115" s="3"/>
    </row>
    <row r="116" spans="3:7" s="1" customFormat="1" ht="19.5" thickTop="1" thickBot="1" x14ac:dyDescent="0.25">
      <c r="C116" s="2"/>
      <c r="D116" s="160" t="s">
        <v>900</v>
      </c>
      <c r="E116" s="161"/>
      <c r="G116" s="3"/>
    </row>
    <row r="117" spans="3:7" s="1" customFormat="1" ht="43.5" outlineLevel="1" thickTop="1" x14ac:dyDescent="0.2">
      <c r="C117" s="2"/>
      <c r="D117" s="21" t="s">
        <v>901</v>
      </c>
      <c r="E117" s="4" t="s">
        <v>734</v>
      </c>
      <c r="G117" s="3"/>
    </row>
    <row r="118" spans="3:7" s="1" customFormat="1" ht="42.75" outlineLevel="1" x14ac:dyDescent="0.2">
      <c r="C118" s="2"/>
      <c r="D118" s="15" t="s">
        <v>902</v>
      </c>
      <c r="E118" s="6" t="s">
        <v>1167</v>
      </c>
      <c r="G118" s="3"/>
    </row>
    <row r="119" spans="3:7" s="1" customFormat="1" ht="42.75" outlineLevel="1" x14ac:dyDescent="0.2">
      <c r="C119" s="2"/>
      <c r="D119" s="15" t="s">
        <v>903</v>
      </c>
      <c r="E119" s="6" t="s">
        <v>734</v>
      </c>
      <c r="G119" s="3"/>
    </row>
    <row r="120" spans="3:7" s="1" customFormat="1" ht="43.5" outlineLevel="1" thickBot="1" x14ac:dyDescent="0.25">
      <c r="C120" s="2"/>
      <c r="D120" s="16" t="s">
        <v>904</v>
      </c>
      <c r="E120" s="7" t="s">
        <v>1167</v>
      </c>
      <c r="G120" s="3"/>
    </row>
    <row r="121" spans="3:7" s="1" customFormat="1" ht="15.75" thickTop="1" thickBot="1" x14ac:dyDescent="0.25">
      <c r="C121" s="2"/>
      <c r="D121" s="160" t="s">
        <v>1464</v>
      </c>
      <c r="E121" s="161" t="s">
        <v>206</v>
      </c>
      <c r="G121" s="3"/>
    </row>
    <row r="122" spans="3:7" s="1" customFormat="1" ht="30" outlineLevel="1" thickTop="1" x14ac:dyDescent="0.25">
      <c r="C122" s="2"/>
      <c r="D122" s="13" t="s">
        <v>905</v>
      </c>
      <c r="E122" s="4" t="s">
        <v>753</v>
      </c>
      <c r="G122" s="3"/>
    </row>
    <row r="123" spans="3:7" s="1" customFormat="1" ht="129" outlineLevel="1" x14ac:dyDescent="0.25">
      <c r="C123" s="2"/>
      <c r="D123" s="10" t="s">
        <v>906</v>
      </c>
      <c r="E123" s="6" t="s">
        <v>1016</v>
      </c>
      <c r="G123" s="3"/>
    </row>
    <row r="124" spans="3:7" s="1" customFormat="1" ht="72" outlineLevel="1" x14ac:dyDescent="0.25">
      <c r="C124" s="2"/>
      <c r="D124" s="10" t="s">
        <v>907</v>
      </c>
      <c r="E124" s="6" t="s">
        <v>1044</v>
      </c>
      <c r="G124" s="3"/>
    </row>
    <row r="125" spans="3:7" s="1" customFormat="1" ht="30" outlineLevel="1" x14ac:dyDescent="0.25">
      <c r="C125" s="2"/>
      <c r="D125" s="10" t="s">
        <v>1474</v>
      </c>
      <c r="E125" s="19" t="s">
        <v>1328</v>
      </c>
      <c r="G125" s="3"/>
    </row>
    <row r="126" spans="3:7" s="1" customFormat="1" outlineLevel="1" x14ac:dyDescent="0.2">
      <c r="C126" s="2"/>
      <c r="D126" s="9" t="s">
        <v>828</v>
      </c>
      <c r="E126" s="11" t="s">
        <v>572</v>
      </c>
      <c r="G126" s="3"/>
    </row>
    <row r="127" spans="3:7" s="1" customFormat="1" ht="30" outlineLevel="1" x14ac:dyDescent="0.25">
      <c r="C127" s="2"/>
      <c r="D127" s="10" t="s">
        <v>772</v>
      </c>
      <c r="E127" s="19" t="s">
        <v>1173</v>
      </c>
      <c r="G127" s="3"/>
    </row>
    <row r="128" spans="3:7" s="1" customFormat="1" outlineLevel="1" x14ac:dyDescent="0.2">
      <c r="C128" s="2"/>
      <c r="D128" s="9" t="s">
        <v>828</v>
      </c>
      <c r="E128" s="11">
        <v>0</v>
      </c>
      <c r="G128" s="3"/>
    </row>
    <row r="129" spans="3:7" s="1" customFormat="1" ht="15" outlineLevel="1" x14ac:dyDescent="0.25">
      <c r="C129" s="2"/>
      <c r="D129" s="97" t="s">
        <v>908</v>
      </c>
      <c r="E129" s="6"/>
      <c r="G129" s="3"/>
    </row>
    <row r="130" spans="3:7" s="1" customFormat="1" outlineLevel="1" x14ac:dyDescent="0.2">
      <c r="C130" s="2"/>
      <c r="D130" s="15" t="s">
        <v>909</v>
      </c>
      <c r="E130" s="19" t="s">
        <v>1247</v>
      </c>
      <c r="G130" s="3"/>
    </row>
    <row r="131" spans="3:7" s="1" customFormat="1" outlineLevel="1" x14ac:dyDescent="0.2">
      <c r="C131" s="2"/>
      <c r="D131" s="15" t="s">
        <v>910</v>
      </c>
      <c r="E131" s="19" t="s">
        <v>1171</v>
      </c>
      <c r="G131" s="3"/>
    </row>
    <row r="132" spans="3:7" s="1" customFormat="1" outlineLevel="1" x14ac:dyDescent="0.2">
      <c r="C132" s="2"/>
      <c r="D132" s="15" t="s">
        <v>911</v>
      </c>
      <c r="E132" s="19" t="s">
        <v>1172</v>
      </c>
      <c r="G132" s="3"/>
    </row>
    <row r="133" spans="3:7" s="1" customFormat="1" outlineLevel="1" x14ac:dyDescent="0.2">
      <c r="C133" s="2"/>
      <c r="D133" s="9" t="s">
        <v>912</v>
      </c>
      <c r="E133" s="11">
        <v>0</v>
      </c>
      <c r="G133" s="3"/>
    </row>
    <row r="134" spans="3:7" s="1" customFormat="1" ht="30.75" outlineLevel="1" thickBot="1" x14ac:dyDescent="0.3">
      <c r="C134" s="2"/>
      <c r="D134" s="12" t="s">
        <v>913</v>
      </c>
      <c r="E134" s="14">
        <v>0</v>
      </c>
      <c r="G134" s="3"/>
    </row>
    <row r="135" spans="3:7" s="1" customFormat="1" ht="15.75" thickTop="1" thickBot="1" x14ac:dyDescent="0.25">
      <c r="C135" s="2"/>
      <c r="D135" s="160" t="s">
        <v>1465</v>
      </c>
      <c r="E135" s="161" t="s">
        <v>207</v>
      </c>
      <c r="G135" s="3"/>
    </row>
    <row r="136" spans="3:7" s="1" customFormat="1" ht="30" outlineLevel="1" thickTop="1" x14ac:dyDescent="0.25">
      <c r="C136" s="2"/>
      <c r="D136" s="13" t="s">
        <v>905</v>
      </c>
      <c r="E136" s="4" t="s">
        <v>753</v>
      </c>
      <c r="G136" s="3"/>
    </row>
    <row r="137" spans="3:7" s="1" customFormat="1" ht="200.25" outlineLevel="1" x14ac:dyDescent="0.25">
      <c r="C137" s="2"/>
      <c r="D137" s="10" t="s">
        <v>906</v>
      </c>
      <c r="E137" s="6" t="s">
        <v>1081</v>
      </c>
      <c r="G137" s="3"/>
    </row>
    <row r="138" spans="3:7" s="1" customFormat="1" ht="100.5" outlineLevel="1" x14ac:dyDescent="0.25">
      <c r="C138" s="2"/>
      <c r="D138" s="10" t="s">
        <v>907</v>
      </c>
      <c r="E138" s="6" t="s">
        <v>1084</v>
      </c>
      <c r="G138" s="3"/>
    </row>
    <row r="139" spans="3:7" s="1" customFormat="1" ht="30" outlineLevel="1" x14ac:dyDescent="0.25">
      <c r="C139" s="2"/>
      <c r="D139" s="10" t="s">
        <v>1474</v>
      </c>
      <c r="E139" s="19" t="s">
        <v>1328</v>
      </c>
      <c r="G139" s="3"/>
    </row>
    <row r="140" spans="3:7" s="1" customFormat="1" outlineLevel="1" x14ac:dyDescent="0.2">
      <c r="C140" s="2"/>
      <c r="D140" s="9" t="s">
        <v>828</v>
      </c>
      <c r="E140" s="11" t="s">
        <v>624</v>
      </c>
      <c r="G140" s="3"/>
    </row>
    <row r="141" spans="3:7" s="1" customFormat="1" ht="30" outlineLevel="1" x14ac:dyDescent="0.25">
      <c r="C141" s="2"/>
      <c r="D141" s="10" t="s">
        <v>772</v>
      </c>
      <c r="E141" s="19" t="s">
        <v>1329</v>
      </c>
      <c r="G141" s="3"/>
    </row>
    <row r="142" spans="3:7" s="1" customFormat="1" outlineLevel="1" x14ac:dyDescent="0.2">
      <c r="C142" s="2"/>
      <c r="D142" s="9" t="s">
        <v>828</v>
      </c>
      <c r="E142" s="11">
        <v>0</v>
      </c>
      <c r="G142" s="3"/>
    </row>
    <row r="143" spans="3:7" s="1" customFormat="1" ht="15" outlineLevel="1" x14ac:dyDescent="0.25">
      <c r="C143" s="2"/>
      <c r="D143" s="97" t="s">
        <v>908</v>
      </c>
      <c r="E143" s="6"/>
      <c r="G143" s="3"/>
    </row>
    <row r="144" spans="3:7" s="1" customFormat="1" outlineLevel="1" x14ac:dyDescent="0.2">
      <c r="C144" s="2"/>
      <c r="D144" s="15" t="s">
        <v>909</v>
      </c>
      <c r="E144" s="19" t="s">
        <v>1170</v>
      </c>
      <c r="G144" s="3"/>
    </row>
    <row r="145" spans="3:7" s="1" customFormat="1" outlineLevel="1" x14ac:dyDescent="0.2">
      <c r="C145" s="2"/>
      <c r="D145" s="15" t="s">
        <v>910</v>
      </c>
      <c r="E145" s="19" t="s">
        <v>1171</v>
      </c>
      <c r="G145" s="3"/>
    </row>
    <row r="146" spans="3:7" s="1" customFormat="1" outlineLevel="1" x14ac:dyDescent="0.2">
      <c r="C146" s="2"/>
      <c r="D146" s="15" t="s">
        <v>911</v>
      </c>
      <c r="E146" s="19" t="s">
        <v>1172</v>
      </c>
      <c r="G146" s="3"/>
    </row>
    <row r="147" spans="3:7" s="1" customFormat="1" outlineLevel="1" x14ac:dyDescent="0.2">
      <c r="C147" s="2"/>
      <c r="D147" s="9" t="s">
        <v>912</v>
      </c>
      <c r="E147" s="11">
        <v>0</v>
      </c>
      <c r="G147" s="3"/>
    </row>
    <row r="148" spans="3:7" s="1" customFormat="1" ht="30.75" outlineLevel="1" thickBot="1" x14ac:dyDescent="0.3">
      <c r="C148" s="2"/>
      <c r="D148" s="12" t="s">
        <v>913</v>
      </c>
      <c r="E148" s="14">
        <v>0</v>
      </c>
      <c r="G148" s="3"/>
    </row>
    <row r="149" spans="3:7" s="1" customFormat="1" ht="15" thickTop="1" x14ac:dyDescent="0.2">
      <c r="C149" s="2"/>
      <c r="D149" s="22"/>
      <c r="E149" s="23"/>
      <c r="G149" s="3"/>
    </row>
    <row r="155" spans="3:7" s="1" customFormat="1" x14ac:dyDescent="0.2">
      <c r="C155" s="2"/>
      <c r="D155" s="2"/>
      <c r="E155" s="8"/>
      <c r="G155" s="3"/>
    </row>
    <row r="156" spans="3:7" s="1" customFormat="1" x14ac:dyDescent="0.2">
      <c r="C156" s="2"/>
      <c r="D156" s="2"/>
      <c r="E156" s="8"/>
      <c r="G156" s="3"/>
    </row>
  </sheetData>
  <mergeCells count="33">
    <mergeCell ref="D116:E116"/>
    <mergeCell ref="D121:E121"/>
    <mergeCell ref="D135:E135"/>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63F357F2-27CE-4903-81FD-1C21BDF1AD06}"/>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F62D-CA77-4B40-BCBE-26BDA0823B2F}">
  <sheetPr codeName="Tabelle112">
    <outlinePr summaryBelow="0"/>
  </sheetPr>
  <dimension ref="A1:EY133"/>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194</v>
      </c>
      <c r="G1" s="111" t="s">
        <v>915</v>
      </c>
    </row>
    <row r="2" spans="3:8" s="1" customFormat="1" ht="29.25" thickTop="1" thickBot="1" x14ac:dyDescent="0.45">
      <c r="C2" s="2"/>
      <c r="D2" s="165" t="s">
        <v>815</v>
      </c>
      <c r="E2" s="166"/>
      <c r="G2" s="3"/>
    </row>
    <row r="3" spans="3:8" s="1" customFormat="1" ht="87" outlineLevel="1" thickTop="1" x14ac:dyDescent="0.25">
      <c r="C3" s="2"/>
      <c r="D3" s="13" t="s">
        <v>816</v>
      </c>
      <c r="E3" s="4" t="s">
        <v>685</v>
      </c>
      <c r="G3" s="3"/>
      <c r="H3" s="5"/>
    </row>
    <row r="4" spans="3:8" s="1" customFormat="1" ht="15" outlineLevel="1" x14ac:dyDescent="0.25">
      <c r="C4" s="2"/>
      <c r="D4" s="10" t="s">
        <v>817</v>
      </c>
      <c r="E4" s="6" t="s">
        <v>1330</v>
      </c>
      <c r="G4" s="3"/>
    </row>
    <row r="5" spans="3:8" s="1" customFormat="1" ht="15" outlineLevel="1" x14ac:dyDescent="0.25">
      <c r="C5" s="2"/>
      <c r="D5" s="10" t="s">
        <v>721</v>
      </c>
      <c r="E5" s="6" t="s">
        <v>254</v>
      </c>
      <c r="G5" s="3"/>
    </row>
    <row r="6" spans="3:8" s="1" customFormat="1" ht="15" outlineLevel="1" x14ac:dyDescent="0.25">
      <c r="C6" s="2"/>
      <c r="D6" s="10" t="s">
        <v>712</v>
      </c>
      <c r="E6" s="6" t="s">
        <v>1492</v>
      </c>
      <c r="G6" s="3"/>
    </row>
    <row r="7" spans="3:8" s="1" customFormat="1" ht="15" outlineLevel="1" x14ac:dyDescent="0.25">
      <c r="C7" s="2"/>
      <c r="D7" s="10" t="s">
        <v>738</v>
      </c>
      <c r="E7" s="6" t="s">
        <v>195</v>
      </c>
      <c r="G7" s="3"/>
    </row>
    <row r="8" spans="3:8" s="1" customFormat="1" ht="15" outlineLevel="1" x14ac:dyDescent="0.25">
      <c r="C8" s="2"/>
      <c r="D8" s="10" t="s">
        <v>737</v>
      </c>
      <c r="E8" s="6" t="s">
        <v>360</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50</v>
      </c>
      <c r="G11" s="3"/>
    </row>
    <row r="12" spans="3:8" s="1" customFormat="1" ht="28.5" outlineLevel="1" x14ac:dyDescent="0.2">
      <c r="C12" s="2"/>
      <c r="D12" s="15" t="s">
        <v>821</v>
      </c>
      <c r="E12" s="27">
        <v>50</v>
      </c>
      <c r="G12" s="3"/>
    </row>
    <row r="13" spans="3:8" s="1" customFormat="1" ht="28.5" outlineLevel="1" x14ac:dyDescent="0.2">
      <c r="C13" s="2"/>
      <c r="D13" s="15" t="s">
        <v>822</v>
      </c>
      <c r="E13" s="27">
        <v>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738</v>
      </c>
      <c r="G18" s="3"/>
    </row>
    <row r="19" spans="3:7" s="1" customFormat="1" ht="15" outlineLevel="1" x14ac:dyDescent="0.25">
      <c r="C19" s="2"/>
      <c r="D19" s="10" t="s">
        <v>827</v>
      </c>
      <c r="E19" s="6" t="s">
        <v>735</v>
      </c>
      <c r="G19" s="3"/>
    </row>
    <row r="20" spans="3:7" s="1" customFormat="1" outlineLevel="1" x14ac:dyDescent="0.2">
      <c r="C20" s="2"/>
      <c r="D20" s="9" t="s">
        <v>828</v>
      </c>
      <c r="E20" s="11" t="s">
        <v>254</v>
      </c>
      <c r="G20" s="3"/>
    </row>
    <row r="21" spans="3:7" s="1" customFormat="1" ht="45" outlineLevel="1" x14ac:dyDescent="0.25">
      <c r="C21" s="2"/>
      <c r="D21" s="10" t="s">
        <v>829</v>
      </c>
      <c r="E21" s="6" t="s">
        <v>741</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930</v>
      </c>
      <c r="G26" s="3"/>
    </row>
    <row r="27" spans="3:7" s="1" customFormat="1" ht="45.75" outlineLevel="1" thickBot="1" x14ac:dyDescent="0.3">
      <c r="C27" s="2"/>
      <c r="D27" s="12" t="s">
        <v>833</v>
      </c>
      <c r="E27" s="31">
        <v>100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734</v>
      </c>
      <c r="G29" s="3"/>
    </row>
    <row r="30" spans="3:7" s="1" customFormat="1" ht="30" outlineLevel="1" x14ac:dyDescent="0.25">
      <c r="C30" s="2"/>
      <c r="D30" s="10" t="s">
        <v>836</v>
      </c>
      <c r="E30" s="6" t="s">
        <v>300</v>
      </c>
      <c r="G30" s="3"/>
    </row>
    <row r="31" spans="3:7" s="1" customFormat="1" ht="60" outlineLevel="1" x14ac:dyDescent="0.25">
      <c r="C31" s="2"/>
      <c r="D31" s="10" t="s">
        <v>837</v>
      </c>
      <c r="E31" s="6" t="s">
        <v>742</v>
      </c>
      <c r="G31" s="3"/>
    </row>
    <row r="32" spans="3:7" s="1" customFormat="1" ht="30" outlineLevel="1" x14ac:dyDescent="0.25">
      <c r="C32" s="2"/>
      <c r="D32" s="10" t="s">
        <v>838</v>
      </c>
      <c r="E32" s="6" t="s">
        <v>745</v>
      </c>
      <c r="G32" s="3"/>
    </row>
    <row r="33" spans="3:7" s="1" customFormat="1" ht="30" outlineLevel="1" x14ac:dyDescent="0.25">
      <c r="C33" s="2"/>
      <c r="D33" s="10" t="s">
        <v>839</v>
      </c>
      <c r="E33" s="6" t="s">
        <v>1343</v>
      </c>
      <c r="G33" s="3"/>
    </row>
    <row r="34" spans="3:7" s="1" customFormat="1" ht="29.25" outlineLevel="1" thickBot="1" x14ac:dyDescent="0.25">
      <c r="C34" s="2"/>
      <c r="D34" s="16" t="s">
        <v>840</v>
      </c>
      <c r="E34" s="7" t="s">
        <v>301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720</v>
      </c>
      <c r="G36" s="3"/>
    </row>
    <row r="37" spans="3:7" s="1" customFormat="1" ht="15" outlineLevel="1" x14ac:dyDescent="0.25">
      <c r="C37" s="2"/>
      <c r="D37" s="10" t="s">
        <v>844</v>
      </c>
      <c r="E37" s="6" t="s">
        <v>718</v>
      </c>
      <c r="G37" s="3"/>
    </row>
    <row r="38" spans="3:7" s="1" customFormat="1" ht="15" outlineLevel="1" x14ac:dyDescent="0.25">
      <c r="C38" s="2"/>
      <c r="D38" s="10" t="s">
        <v>845</v>
      </c>
      <c r="E38" s="6" t="s">
        <v>729</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720</v>
      </c>
      <c r="G42" s="3"/>
    </row>
    <row r="43" spans="3:7" s="1" customFormat="1" ht="15" outlineLevel="1" x14ac:dyDescent="0.25">
      <c r="C43" s="2"/>
      <c r="D43" s="10" t="s">
        <v>850</v>
      </c>
      <c r="E43" s="6" t="s">
        <v>718</v>
      </c>
      <c r="G43" s="3"/>
    </row>
    <row r="44" spans="3:7" s="1" customFormat="1" ht="15" outlineLevel="1" x14ac:dyDescent="0.25">
      <c r="C44" s="2"/>
      <c r="D44" s="10" t="s">
        <v>851</v>
      </c>
      <c r="E44" s="6" t="s">
        <v>720</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720</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720</v>
      </c>
      <c r="G53" s="3"/>
    </row>
    <row r="54" spans="3:7" s="1" customFormat="1" ht="28.5" outlineLevel="1" x14ac:dyDescent="0.2">
      <c r="C54" s="2"/>
      <c r="D54" s="15" t="s">
        <v>856</v>
      </c>
      <c r="E54" s="27" t="s">
        <v>720</v>
      </c>
      <c r="G54" s="3"/>
    </row>
    <row r="55" spans="3:7" s="1" customFormat="1" ht="28.5" outlineLevel="1" x14ac:dyDescent="0.2">
      <c r="C55" s="2"/>
      <c r="D55" s="15" t="s">
        <v>857</v>
      </c>
      <c r="E55" s="27" t="s">
        <v>720</v>
      </c>
      <c r="G55" s="3"/>
    </row>
    <row r="56" spans="3:7" s="1" customFormat="1" outlineLevel="1" x14ac:dyDescent="0.2">
      <c r="C56" s="2"/>
      <c r="D56" s="15" t="s">
        <v>858</v>
      </c>
      <c r="E56" s="27" t="s">
        <v>720</v>
      </c>
      <c r="G56" s="3"/>
    </row>
    <row r="57" spans="3:7" s="1" customFormat="1" ht="28.5" outlineLevel="1" x14ac:dyDescent="0.2">
      <c r="C57" s="2"/>
      <c r="D57" s="15" t="s">
        <v>859</v>
      </c>
      <c r="E57" s="27" t="s">
        <v>720</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720</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720</v>
      </c>
      <c r="G67" s="3"/>
    </row>
    <row r="68" spans="3:7" s="1" customFormat="1" ht="15" outlineLevel="1" x14ac:dyDescent="0.25">
      <c r="C68" s="2"/>
      <c r="D68" s="10" t="s">
        <v>762</v>
      </c>
      <c r="E68" s="6" t="s">
        <v>720</v>
      </c>
      <c r="G68" s="3"/>
    </row>
    <row r="69" spans="3:7" s="1" customFormat="1" ht="15.75" outlineLevel="1" thickBot="1" x14ac:dyDescent="0.3">
      <c r="C69" s="2"/>
      <c r="D69" s="12" t="s">
        <v>763</v>
      </c>
      <c r="E69" s="7" t="s">
        <v>720</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716</v>
      </c>
      <c r="G72" s="3"/>
    </row>
    <row r="73" spans="3:7" s="1" customFormat="1" ht="57.75" outlineLevel="1" x14ac:dyDescent="0.25">
      <c r="C73" s="2"/>
      <c r="D73" s="10" t="s">
        <v>867</v>
      </c>
      <c r="E73" s="6" t="s">
        <v>1354</v>
      </c>
      <c r="G73" s="3"/>
    </row>
    <row r="74" spans="3:7" s="1" customFormat="1" ht="29.25" outlineLevel="1" x14ac:dyDescent="0.25">
      <c r="C74" s="2"/>
      <c r="D74" s="10" t="s">
        <v>868</v>
      </c>
      <c r="E74" s="6" t="s">
        <v>1066</v>
      </c>
      <c r="G74" s="3"/>
    </row>
    <row r="75" spans="3:7" s="1" customFormat="1" ht="57.75" outlineLevel="1" x14ac:dyDescent="0.25">
      <c r="C75" s="2"/>
      <c r="D75" s="10" t="s">
        <v>869</v>
      </c>
      <c r="E75" s="6" t="s">
        <v>1112</v>
      </c>
      <c r="G75" s="3"/>
    </row>
    <row r="76" spans="3:7" s="1" customFormat="1" ht="30" outlineLevel="1" x14ac:dyDescent="0.25">
      <c r="C76" s="2"/>
      <c r="D76" s="10" t="s">
        <v>870</v>
      </c>
      <c r="E76" s="6" t="s">
        <v>1204</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726</v>
      </c>
      <c r="G79" s="3"/>
    </row>
    <row r="80" spans="3:7" s="1" customFormat="1" outlineLevel="1" x14ac:dyDescent="0.2">
      <c r="C80" s="2"/>
      <c r="D80" s="15" t="s">
        <v>874</v>
      </c>
      <c r="E80" s="27" t="s">
        <v>254</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720</v>
      </c>
      <c r="G84" s="3"/>
    </row>
    <row r="85" spans="3:7" s="1" customFormat="1" ht="60" outlineLevel="1" x14ac:dyDescent="0.25">
      <c r="C85" s="2"/>
      <c r="D85" s="10" t="s">
        <v>765</v>
      </c>
      <c r="E85" s="6" t="s">
        <v>720</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716</v>
      </c>
      <c r="G89" s="3"/>
    </row>
    <row r="90" spans="3:7" s="1" customFormat="1" ht="15" outlineLevel="1" x14ac:dyDescent="0.25">
      <c r="C90" s="2"/>
      <c r="D90" s="10" t="s">
        <v>880</v>
      </c>
      <c r="E90" s="6" t="s">
        <v>782</v>
      </c>
      <c r="G90" s="3"/>
    </row>
    <row r="91" spans="3:7" s="1" customFormat="1" ht="43.5" outlineLevel="1" x14ac:dyDescent="0.25">
      <c r="C91" s="2"/>
      <c r="D91" s="10" t="s">
        <v>881</v>
      </c>
      <c r="E91" s="6" t="s">
        <v>716</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720</v>
      </c>
      <c r="G95" s="3"/>
    </row>
    <row r="96" spans="3:7" s="1" customFormat="1" ht="15" outlineLevel="1" x14ac:dyDescent="0.25">
      <c r="C96" s="2"/>
      <c r="D96" s="10" t="s">
        <v>884</v>
      </c>
      <c r="E96" s="6" t="s">
        <v>719</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720</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718</v>
      </c>
      <c r="G103" s="3"/>
    </row>
    <row r="104" spans="3:7" s="1" customFormat="1" ht="30.75" outlineLevel="1" thickBot="1" x14ac:dyDescent="0.3">
      <c r="C104" s="2"/>
      <c r="D104" s="12" t="s">
        <v>757</v>
      </c>
      <c r="E104" s="7" t="s">
        <v>720</v>
      </c>
      <c r="G104" s="3"/>
    </row>
    <row r="105" spans="3:7" s="1" customFormat="1" ht="19.5" thickTop="1" thickBot="1" x14ac:dyDescent="0.25">
      <c r="C105" s="2"/>
      <c r="D105" s="160" t="s">
        <v>861</v>
      </c>
      <c r="E105" s="161"/>
      <c r="G105" s="3"/>
    </row>
    <row r="106" spans="3:7" s="1" customFormat="1" ht="16.5" thickTop="1" thickBot="1" x14ac:dyDescent="0.3">
      <c r="C106" s="2"/>
      <c r="D106" s="46"/>
      <c r="E106" s="47" t="s">
        <v>1162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720</v>
      </c>
      <c r="G110" s="3"/>
    </row>
    <row r="111" spans="3:7" s="1" customFormat="1" ht="75.75" outlineLevel="1" thickBot="1" x14ac:dyDescent="0.3">
      <c r="C111" s="2"/>
      <c r="D111" s="12" t="s">
        <v>892</v>
      </c>
      <c r="E111" s="7" t="s">
        <v>720</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718</v>
      </c>
      <c r="G113" s="3"/>
    </row>
    <row r="114" spans="3:7" s="1" customFormat="1" ht="60.75" outlineLevel="1" thickBot="1" x14ac:dyDescent="0.3">
      <c r="C114" s="2"/>
      <c r="D114" s="12" t="s">
        <v>895</v>
      </c>
      <c r="E114" s="7" t="s">
        <v>720</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15.75" outlineLevel="1" thickTop="1" x14ac:dyDescent="0.25">
      <c r="C118" s="2"/>
      <c r="D118" s="13" t="s">
        <v>898</v>
      </c>
      <c r="E118" s="4" t="s">
        <v>746</v>
      </c>
      <c r="G118" s="3"/>
    </row>
    <row r="119" spans="3:7" s="1" customFormat="1" ht="30" outlineLevel="1" thickBot="1" x14ac:dyDescent="0.3">
      <c r="C119" s="2"/>
      <c r="D119" s="12" t="s">
        <v>899</v>
      </c>
      <c r="E119" s="7" t="s">
        <v>552</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1178</v>
      </c>
      <c r="G121" s="3"/>
    </row>
    <row r="122" spans="3:7" s="1" customFormat="1" ht="42.75" outlineLevel="1" x14ac:dyDescent="0.2">
      <c r="C122" s="2"/>
      <c r="D122" s="15" t="s">
        <v>902</v>
      </c>
      <c r="E122" s="6" t="s">
        <v>1167</v>
      </c>
      <c r="G122" s="3"/>
    </row>
    <row r="123" spans="3:7" s="1" customFormat="1" ht="42.75" outlineLevel="1" x14ac:dyDescent="0.2">
      <c r="C123" s="2"/>
      <c r="D123" s="15" t="s">
        <v>903</v>
      </c>
      <c r="E123" s="6" t="s">
        <v>1179</v>
      </c>
      <c r="G123" s="3"/>
    </row>
    <row r="124" spans="3:7" s="1" customFormat="1" ht="43.5" outlineLevel="1" thickBot="1" x14ac:dyDescent="0.25">
      <c r="C124" s="2"/>
      <c r="D124" s="16" t="s">
        <v>904</v>
      </c>
      <c r="E124" s="7" t="s">
        <v>1167</v>
      </c>
      <c r="G124" s="3"/>
    </row>
    <row r="125" spans="3:7" s="1" customFormat="1" ht="15.75" thickTop="1" thickBot="1" x14ac:dyDescent="0.25">
      <c r="C125" s="2"/>
      <c r="D125" s="160" t="s">
        <v>1472</v>
      </c>
      <c r="E125" s="161">
        <v>0</v>
      </c>
      <c r="G125" s="3"/>
    </row>
    <row r="126" spans="3:7" s="1" customFormat="1" ht="15" thickTop="1" x14ac:dyDescent="0.2">
      <c r="C126" s="2"/>
      <c r="D126" s="22"/>
      <c r="E126" s="23"/>
      <c r="G126" s="3"/>
    </row>
    <row r="132" spans="3:7" s="1" customFormat="1" x14ac:dyDescent="0.2">
      <c r="C132" s="2"/>
      <c r="D132" s="2"/>
      <c r="E132" s="8"/>
      <c r="G132" s="3"/>
    </row>
    <row r="133" spans="3:7" s="1" customFormat="1" x14ac:dyDescent="0.2">
      <c r="C133" s="2"/>
      <c r="D133" s="2"/>
      <c r="E133" s="8"/>
      <c r="G133"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E330A9E0-9CF3-4BD0-AB74-135635F8358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A78D0-7CA3-42D8-A8D5-D0A19327896F}">
  <sheetPr codeName="Tabelle117">
    <outlinePr summaryBelow="0"/>
  </sheetPr>
  <dimension ref="A1:EY129"/>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1494</v>
      </c>
      <c r="G1" s="111" t="s">
        <v>915</v>
      </c>
    </row>
    <row r="2" spans="3:8" s="1" customFormat="1" ht="29.25" thickTop="1" thickBot="1" x14ac:dyDescent="0.45">
      <c r="C2" s="2"/>
      <c r="D2" s="165" t="s">
        <v>815</v>
      </c>
      <c r="E2" s="166"/>
      <c r="G2" s="3"/>
    </row>
    <row r="3" spans="3:8" s="1" customFormat="1" ht="115.5" outlineLevel="1" thickTop="1" x14ac:dyDescent="0.25">
      <c r="C3" s="2"/>
      <c r="D3" s="13" t="s">
        <v>816</v>
      </c>
      <c r="E3" s="4" t="s">
        <v>1495</v>
      </c>
      <c r="G3" s="3"/>
      <c r="H3" s="5"/>
    </row>
    <row r="4" spans="3:8" s="1" customFormat="1" ht="15" outlineLevel="1" x14ac:dyDescent="0.25">
      <c r="C4" s="2"/>
      <c r="D4" s="10" t="s">
        <v>817</v>
      </c>
      <c r="E4" s="6" t="s">
        <v>1603</v>
      </c>
      <c r="G4" s="3"/>
    </row>
    <row r="5" spans="3:8" s="1" customFormat="1" ht="15" outlineLevel="1" x14ac:dyDescent="0.25">
      <c r="C5" s="2"/>
      <c r="D5" s="10" t="s">
        <v>721</v>
      </c>
      <c r="E5" s="6" t="s">
        <v>1503</v>
      </c>
      <c r="G5" s="3"/>
    </row>
    <row r="6" spans="3:8" s="1" customFormat="1" ht="15" outlineLevel="1" x14ac:dyDescent="0.25">
      <c r="C6" s="2"/>
      <c r="D6" s="10" t="s">
        <v>712</v>
      </c>
      <c r="E6" s="6" t="s">
        <v>1918</v>
      </c>
      <c r="G6" s="3"/>
    </row>
    <row r="7" spans="3:8" s="1" customFormat="1" ht="15" outlineLevel="1" x14ac:dyDescent="0.25">
      <c r="C7" s="2"/>
      <c r="D7" s="10" t="s">
        <v>738</v>
      </c>
      <c r="E7" s="6" t="s">
        <v>1604</v>
      </c>
      <c r="G7" s="3"/>
    </row>
    <row r="8" spans="3:8" s="1" customFormat="1" ht="15" outlineLevel="1" x14ac:dyDescent="0.25">
      <c r="C8" s="2"/>
      <c r="D8" s="10" t="s">
        <v>737</v>
      </c>
      <c r="E8" s="6" t="s">
        <v>1605</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t="s">
        <v>734</v>
      </c>
      <c r="G11" s="3"/>
    </row>
    <row r="12" spans="3:8" s="1" customFormat="1" ht="28.5" outlineLevel="1" x14ac:dyDescent="0.2">
      <c r="C12" s="2"/>
      <c r="D12" s="15" t="s">
        <v>821</v>
      </c>
      <c r="E12" s="27" t="s">
        <v>734</v>
      </c>
      <c r="G12" s="3"/>
    </row>
    <row r="13" spans="3:8" s="1" customFormat="1" ht="28.5" outlineLevel="1" x14ac:dyDescent="0.2">
      <c r="C13" s="2"/>
      <c r="D13" s="15" t="s">
        <v>822</v>
      </c>
      <c r="E13" s="27" t="s">
        <v>734</v>
      </c>
      <c r="G13" s="3"/>
    </row>
    <row r="14" spans="3:8" s="1" customFormat="1" ht="15" outlineLevel="1" thickBot="1" x14ac:dyDescent="0.25">
      <c r="C14" s="2"/>
      <c r="D14" s="16" t="s">
        <v>823</v>
      </c>
      <c r="E14" s="91" t="s">
        <v>734</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740</v>
      </c>
      <c r="G18" s="3"/>
    </row>
    <row r="19" spans="3:7" s="1" customFormat="1" ht="15" outlineLevel="1" x14ac:dyDescent="0.25">
      <c r="C19" s="2"/>
      <c r="D19" s="10" t="s">
        <v>827</v>
      </c>
      <c r="E19" s="6" t="s">
        <v>735</v>
      </c>
      <c r="G19" s="3"/>
    </row>
    <row r="20" spans="3:7" s="1" customFormat="1" outlineLevel="1" x14ac:dyDescent="0.2">
      <c r="C20" s="2"/>
      <c r="D20" s="9" t="s">
        <v>828</v>
      </c>
      <c r="E20" s="11" t="s">
        <v>254</v>
      </c>
      <c r="G20" s="3"/>
    </row>
    <row r="21" spans="3:7" s="1" customFormat="1" ht="45" outlineLevel="1" x14ac:dyDescent="0.25">
      <c r="C21" s="2"/>
      <c r="D21" s="10" t="s">
        <v>829</v>
      </c>
      <c r="E21" s="6" t="s">
        <v>967</v>
      </c>
      <c r="G21" s="3"/>
    </row>
    <row r="22" spans="3:7" s="1" customFormat="1" ht="29.25" outlineLevel="1" thickBot="1" x14ac:dyDescent="0.25">
      <c r="C22" s="2"/>
      <c r="D22" s="44" t="s">
        <v>830</v>
      </c>
      <c r="E22" s="45" t="s">
        <v>1607</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933</v>
      </c>
      <c r="G26" s="3"/>
    </row>
    <row r="27" spans="3:7" s="1" customFormat="1" ht="45.75" outlineLevel="1" thickBot="1" x14ac:dyDescent="0.3">
      <c r="C27" s="2"/>
      <c r="D27" s="12" t="s">
        <v>833</v>
      </c>
      <c r="E27" s="31" t="s">
        <v>784</v>
      </c>
      <c r="G27" s="3"/>
    </row>
    <row r="28" spans="3:7" s="1" customFormat="1" ht="19.5" thickTop="1" thickBot="1" x14ac:dyDescent="0.25">
      <c r="C28" s="2"/>
      <c r="D28" s="160" t="s">
        <v>834</v>
      </c>
      <c r="E28" s="161"/>
      <c r="G28" s="28"/>
    </row>
    <row r="29" spans="3:7" s="1" customFormat="1" ht="30.75" outlineLevel="1" thickTop="1" x14ac:dyDescent="0.25">
      <c r="C29" s="2"/>
      <c r="D29" s="13" t="s">
        <v>835</v>
      </c>
      <c r="E29" s="6" t="s">
        <v>1498</v>
      </c>
      <c r="G29" s="3"/>
    </row>
    <row r="30" spans="3:7" s="1" customFormat="1" ht="200.25" outlineLevel="1" x14ac:dyDescent="0.25">
      <c r="C30" s="2"/>
      <c r="D30" s="10" t="s">
        <v>836</v>
      </c>
      <c r="E30" s="6" t="s">
        <v>1608</v>
      </c>
      <c r="G30" s="3"/>
    </row>
    <row r="31" spans="3:7" s="1" customFormat="1" ht="60"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29.25" outlineLevel="1" thickBot="1" x14ac:dyDescent="0.25">
      <c r="C34" s="2"/>
      <c r="D34" s="16" t="s">
        <v>840</v>
      </c>
      <c r="E34" s="7" t="s">
        <v>301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29.25" outlineLevel="1" x14ac:dyDescent="0.25">
      <c r="C38" s="2"/>
      <c r="D38" s="10" t="s">
        <v>845</v>
      </c>
      <c r="E38" s="6" t="s">
        <v>1609</v>
      </c>
      <c r="G38" s="3"/>
    </row>
    <row r="39" spans="3:7" s="1" customFormat="1" ht="29.25" outlineLevel="1" x14ac:dyDescent="0.25">
      <c r="C39" s="2"/>
      <c r="D39" s="10" t="s">
        <v>846</v>
      </c>
      <c r="E39" s="6" t="s">
        <v>1610</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718</v>
      </c>
      <c r="G44" s="3"/>
    </row>
    <row r="45" spans="3:7" s="1" customFormat="1" ht="15.75" outlineLevel="1" thickBot="1" x14ac:dyDescent="0.3">
      <c r="C45" s="2"/>
      <c r="D45" s="12" t="s">
        <v>852</v>
      </c>
      <c r="E45" s="7" t="s">
        <v>1611</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719</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718</v>
      </c>
      <c r="G54" s="3"/>
    </row>
    <row r="55" spans="3:7" s="1" customFormat="1" ht="28.5" outlineLevel="1" x14ac:dyDescent="0.2">
      <c r="C55" s="2"/>
      <c r="D55" s="15" t="s">
        <v>857</v>
      </c>
      <c r="E55" s="27" t="s">
        <v>718</v>
      </c>
      <c r="G55" s="3"/>
    </row>
    <row r="56" spans="3:7" s="1" customFormat="1" outlineLevel="1" x14ac:dyDescent="0.2">
      <c r="C56" s="2"/>
      <c r="D56" s="15" t="s">
        <v>858</v>
      </c>
      <c r="E56" s="27" t="s">
        <v>718</v>
      </c>
      <c r="G56" s="3"/>
    </row>
    <row r="57" spans="3:7" s="1" customFormat="1" ht="28.5" outlineLevel="1" x14ac:dyDescent="0.2">
      <c r="C57" s="2"/>
      <c r="D57" s="15" t="s">
        <v>859</v>
      </c>
      <c r="E57" s="27" t="s">
        <v>718</v>
      </c>
      <c r="G57" s="3"/>
    </row>
    <row r="58" spans="3:7" s="1" customFormat="1" ht="29.25" outlineLevel="1" thickBot="1" x14ac:dyDescent="0.25">
      <c r="C58" s="2"/>
      <c r="D58" s="16" t="s">
        <v>860</v>
      </c>
      <c r="E58" s="91" t="s">
        <v>1614</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719</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1615</v>
      </c>
      <c r="G73" s="3"/>
    </row>
    <row r="74" spans="3:7" s="1" customFormat="1" ht="15" outlineLevel="1" x14ac:dyDescent="0.25">
      <c r="C74" s="2"/>
      <c r="D74" s="10" t="s">
        <v>868</v>
      </c>
      <c r="E74" s="6" t="s">
        <v>1616</v>
      </c>
      <c r="G74" s="3"/>
    </row>
    <row r="75" spans="3:7" s="1" customFormat="1" ht="57.75" outlineLevel="1" x14ac:dyDescent="0.25">
      <c r="C75" s="2"/>
      <c r="D75" s="10" t="s">
        <v>869</v>
      </c>
      <c r="E75" s="6" t="s">
        <v>1112</v>
      </c>
      <c r="G75" s="3"/>
    </row>
    <row r="76" spans="3:7" s="1" customFormat="1" ht="30" outlineLevel="1" x14ac:dyDescent="0.25">
      <c r="C76" s="2"/>
      <c r="D76" s="10" t="s">
        <v>870</v>
      </c>
      <c r="E76" s="6" t="s">
        <v>1204</v>
      </c>
      <c r="G76" s="164"/>
    </row>
    <row r="77" spans="3:7" s="1" customFormat="1" ht="29.25" outlineLevel="1" thickBot="1" x14ac:dyDescent="0.25">
      <c r="C77" s="2"/>
      <c r="D77" s="44" t="s">
        <v>871</v>
      </c>
      <c r="E77" s="45" t="s">
        <v>1617</v>
      </c>
      <c r="G77" s="164"/>
    </row>
    <row r="78" spans="3:7" s="1" customFormat="1" ht="19.5" thickTop="1" thickBot="1" x14ac:dyDescent="0.25">
      <c r="C78" s="2"/>
      <c r="D78" s="160" t="s">
        <v>872</v>
      </c>
      <c r="E78" s="161"/>
      <c r="G78" s="3"/>
    </row>
    <row r="79" spans="3:7" s="1" customFormat="1" ht="44.25" outlineLevel="1" thickTop="1" x14ac:dyDescent="0.25">
      <c r="C79" s="2"/>
      <c r="D79" s="13" t="s">
        <v>873</v>
      </c>
      <c r="E79" s="4" t="s">
        <v>937</v>
      </c>
      <c r="G79" s="3"/>
    </row>
    <row r="80" spans="3:7" s="1" customFormat="1" outlineLevel="1" x14ac:dyDescent="0.2">
      <c r="C80" s="2"/>
      <c r="D80" s="15" t="s">
        <v>874</v>
      </c>
      <c r="E80" s="27" t="s">
        <v>432</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1618</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728</v>
      </c>
      <c r="G87" s="3"/>
    </row>
    <row r="88" spans="3:7" s="1" customFormat="1" ht="19.5" thickTop="1" thickBot="1" x14ac:dyDescent="0.25">
      <c r="C88" s="2"/>
      <c r="D88" s="160" t="s">
        <v>878</v>
      </c>
      <c r="E88" s="161"/>
      <c r="G88" s="3"/>
    </row>
    <row r="89" spans="3:7" s="1" customFormat="1" ht="16.5" outlineLevel="1" thickTop="1" thickBot="1" x14ac:dyDescent="0.3">
      <c r="C89" s="2"/>
      <c r="D89" s="46" t="s">
        <v>842</v>
      </c>
      <c r="E89" s="47" t="s">
        <v>914</v>
      </c>
      <c r="G89" s="3"/>
    </row>
    <row r="90" spans="3:7" s="1" customFormat="1" ht="19.5" thickTop="1" thickBot="1" x14ac:dyDescent="0.25">
      <c r="C90" s="2"/>
      <c r="D90" s="160" t="s">
        <v>882</v>
      </c>
      <c r="E90" s="161"/>
      <c r="G90" s="3"/>
    </row>
    <row r="91" spans="3:7" s="1" customFormat="1" ht="15.75" outlineLevel="1" thickTop="1" x14ac:dyDescent="0.25">
      <c r="C91" s="2"/>
      <c r="D91" s="13" t="s">
        <v>883</v>
      </c>
      <c r="E91" s="4" t="s">
        <v>718</v>
      </c>
      <c r="G91" s="3"/>
    </row>
    <row r="92" spans="3:7" s="1" customFormat="1" ht="15" outlineLevel="1" x14ac:dyDescent="0.25">
      <c r="C92" s="2"/>
      <c r="D92" s="10" t="s">
        <v>884</v>
      </c>
      <c r="E92" s="6" t="s">
        <v>718</v>
      </c>
      <c r="G92" s="3"/>
    </row>
    <row r="93" spans="3:7" s="1" customFormat="1" ht="15.75" outlineLevel="1" thickBot="1" x14ac:dyDescent="0.3">
      <c r="C93" s="2"/>
      <c r="D93" s="12" t="s">
        <v>885</v>
      </c>
      <c r="E93" s="7" t="s">
        <v>1619</v>
      </c>
      <c r="G93" s="3"/>
    </row>
    <row r="94" spans="3:7" s="1" customFormat="1" ht="15.75" thickTop="1" thickBot="1" x14ac:dyDescent="0.25">
      <c r="C94" s="2"/>
      <c r="D94" s="2"/>
      <c r="E94" s="8"/>
      <c r="G94" s="3"/>
    </row>
    <row r="95" spans="3:7" s="1" customFormat="1" ht="21.75" thickTop="1" thickBot="1" x14ac:dyDescent="0.35">
      <c r="C95" s="2"/>
      <c r="D95" s="154" t="s">
        <v>886</v>
      </c>
      <c r="E95" s="155"/>
      <c r="G95" s="17"/>
    </row>
    <row r="96" spans="3:7" s="1" customFormat="1" ht="19.5" thickTop="1" thickBot="1" x14ac:dyDescent="0.25">
      <c r="C96" s="2"/>
      <c r="D96" s="160" t="s">
        <v>298</v>
      </c>
      <c r="E96" s="161"/>
      <c r="G96" s="17"/>
    </row>
    <row r="97" spans="3:7" s="1" customFormat="1" ht="16.5" outlineLevel="1" thickTop="1" thickBot="1" x14ac:dyDescent="0.3">
      <c r="C97" s="2"/>
      <c r="D97" s="46" t="s">
        <v>764</v>
      </c>
      <c r="E97" s="47" t="s">
        <v>718</v>
      </c>
      <c r="G97" s="3"/>
    </row>
    <row r="98" spans="3:7" s="1" customFormat="1" ht="19.5" thickTop="1" thickBot="1" x14ac:dyDescent="0.25">
      <c r="C98" s="2"/>
      <c r="D98" s="160" t="s">
        <v>887</v>
      </c>
      <c r="E98" s="161"/>
      <c r="G98" s="3"/>
    </row>
    <row r="99" spans="3:7" s="1" customFormat="1" ht="15.75" outlineLevel="1" thickTop="1" x14ac:dyDescent="0.25">
      <c r="C99" s="2"/>
      <c r="D99" s="13" t="s">
        <v>888</v>
      </c>
      <c r="E99" s="4" t="s">
        <v>718</v>
      </c>
      <c r="G99" s="3"/>
    </row>
    <row r="100" spans="3:7" s="1" customFormat="1" ht="30.75" outlineLevel="1" thickBot="1" x14ac:dyDescent="0.3">
      <c r="C100" s="2"/>
      <c r="D100" s="12" t="s">
        <v>757</v>
      </c>
      <c r="E100" s="7" t="s">
        <v>718</v>
      </c>
      <c r="G100" s="3"/>
    </row>
    <row r="101" spans="3:7" s="1" customFormat="1" ht="19.5" thickTop="1" thickBot="1" x14ac:dyDescent="0.25">
      <c r="C101" s="2"/>
      <c r="D101" s="160" t="s">
        <v>861</v>
      </c>
      <c r="E101" s="161"/>
      <c r="G101" s="3"/>
    </row>
    <row r="102" spans="3:7" s="1" customFormat="1" ht="16.5" thickTop="1" thickBot="1" x14ac:dyDescent="0.3">
      <c r="C102" s="2"/>
      <c r="D102" s="46"/>
      <c r="E102" s="47" t="s">
        <v>1499</v>
      </c>
      <c r="G102" s="3"/>
    </row>
    <row r="103" spans="3:7" s="1" customFormat="1" ht="15.75" thickTop="1" thickBot="1" x14ac:dyDescent="0.25">
      <c r="C103" s="2"/>
      <c r="D103" s="2"/>
      <c r="E103" s="8"/>
      <c r="G103" s="3"/>
    </row>
    <row r="104" spans="3:7" s="1" customFormat="1" ht="21.75" thickTop="1" thickBot="1" x14ac:dyDescent="0.35">
      <c r="C104" s="2"/>
      <c r="D104" s="154" t="s">
        <v>889</v>
      </c>
      <c r="E104" s="155"/>
      <c r="G104" s="3"/>
    </row>
    <row r="105" spans="3:7" s="1" customFormat="1" ht="19.5" thickTop="1" thickBot="1" x14ac:dyDescent="0.25">
      <c r="C105" s="2"/>
      <c r="D105" s="160" t="s">
        <v>890</v>
      </c>
      <c r="E105" s="161"/>
      <c r="G105" s="3"/>
    </row>
    <row r="106" spans="3:7" s="1" customFormat="1" ht="90.75" outlineLevel="1" thickTop="1" x14ac:dyDescent="0.25">
      <c r="C106" s="2"/>
      <c r="D106" s="13" t="s">
        <v>891</v>
      </c>
      <c r="E106" s="4" t="s">
        <v>718</v>
      </c>
      <c r="G106" s="3"/>
    </row>
    <row r="107" spans="3:7" s="1" customFormat="1" ht="75.75" outlineLevel="1" thickBot="1" x14ac:dyDescent="0.3">
      <c r="C107" s="2"/>
      <c r="D107" s="12" t="s">
        <v>892</v>
      </c>
      <c r="E107" s="7" t="s">
        <v>718</v>
      </c>
      <c r="G107" s="3"/>
    </row>
    <row r="108" spans="3:7" s="1" customFormat="1" ht="19.5" thickTop="1" thickBot="1" x14ac:dyDescent="0.25">
      <c r="C108" s="2"/>
      <c r="D108" s="160" t="s">
        <v>893</v>
      </c>
      <c r="E108" s="161"/>
      <c r="G108" s="3"/>
    </row>
    <row r="109" spans="3:7" s="1" customFormat="1" ht="45.75" outlineLevel="1" thickTop="1" x14ac:dyDescent="0.25">
      <c r="C109" s="2"/>
      <c r="D109" s="13" t="s">
        <v>894</v>
      </c>
      <c r="E109" s="4" t="s">
        <v>718</v>
      </c>
      <c r="G109" s="3"/>
    </row>
    <row r="110" spans="3:7" s="1" customFormat="1" ht="60.75" outlineLevel="1" thickBot="1" x14ac:dyDescent="0.3">
      <c r="C110" s="2"/>
      <c r="D110" s="12" t="s">
        <v>895</v>
      </c>
      <c r="E110" s="7" t="s">
        <v>718</v>
      </c>
      <c r="G110" s="3"/>
    </row>
    <row r="111" spans="3:7" s="1" customFormat="1" ht="15.75" thickTop="1" thickBot="1" x14ac:dyDescent="0.25">
      <c r="C111" s="2"/>
      <c r="D111" s="2"/>
      <c r="E111" s="8"/>
      <c r="G111" s="3"/>
    </row>
    <row r="112" spans="3:7" s="1" customFormat="1" ht="29.25" thickTop="1" thickBot="1" x14ac:dyDescent="0.45">
      <c r="C112" s="2"/>
      <c r="D112" s="162" t="s">
        <v>896</v>
      </c>
      <c r="E112" s="163"/>
      <c r="G112" s="3"/>
    </row>
    <row r="113" spans="3:7" s="1" customFormat="1" ht="19.5" thickTop="1" thickBot="1" x14ac:dyDescent="0.25">
      <c r="C113" s="2"/>
      <c r="D113" s="160" t="s">
        <v>897</v>
      </c>
      <c r="E113" s="161"/>
      <c r="G113" s="3"/>
    </row>
    <row r="114" spans="3:7" s="1" customFormat="1" ht="15.75" outlineLevel="1" thickTop="1" x14ac:dyDescent="0.25">
      <c r="C114" s="2"/>
      <c r="D114" s="13" t="s">
        <v>898</v>
      </c>
      <c r="E114" s="4" t="s">
        <v>746</v>
      </c>
      <c r="G114" s="3"/>
    </row>
    <row r="115" spans="3:7" s="1" customFormat="1" ht="15.75" outlineLevel="1" thickBot="1" x14ac:dyDescent="0.3">
      <c r="C115" s="2"/>
      <c r="D115" s="12" t="s">
        <v>899</v>
      </c>
      <c r="E115" s="7" t="s">
        <v>1500</v>
      </c>
      <c r="G115" s="3"/>
    </row>
    <row r="116" spans="3:7" s="1" customFormat="1" ht="19.5" thickTop="1" thickBot="1" x14ac:dyDescent="0.25">
      <c r="C116" s="2"/>
      <c r="D116" s="160" t="s">
        <v>900</v>
      </c>
      <c r="E116" s="161"/>
      <c r="G116" s="3"/>
    </row>
    <row r="117" spans="3:7" s="1" customFormat="1" ht="43.5" outlineLevel="1" thickTop="1" x14ac:dyDescent="0.2">
      <c r="C117" s="2"/>
      <c r="D117" s="21" t="s">
        <v>901</v>
      </c>
      <c r="E117" s="4" t="s">
        <v>1593</v>
      </c>
      <c r="G117" s="3"/>
    </row>
    <row r="118" spans="3:7" s="1" customFormat="1" ht="42.75" outlineLevel="1" x14ac:dyDescent="0.2">
      <c r="C118" s="2"/>
      <c r="D118" s="15" t="s">
        <v>902</v>
      </c>
      <c r="E118" s="6" t="s">
        <v>1187</v>
      </c>
      <c r="G118" s="3"/>
    </row>
    <row r="119" spans="3:7" s="1" customFormat="1" ht="42.75" outlineLevel="1" x14ac:dyDescent="0.2">
      <c r="C119" s="2"/>
      <c r="D119" s="15" t="s">
        <v>903</v>
      </c>
      <c r="E119" s="6" t="s">
        <v>1187</v>
      </c>
      <c r="G119" s="3"/>
    </row>
    <row r="120" spans="3:7" s="1" customFormat="1" ht="43.5" outlineLevel="1" thickBot="1" x14ac:dyDescent="0.25">
      <c r="C120" s="2"/>
      <c r="D120" s="16" t="s">
        <v>904</v>
      </c>
      <c r="E120" s="7" t="s">
        <v>1187</v>
      </c>
      <c r="G120" s="3"/>
    </row>
    <row r="121" spans="3:7" s="1" customFormat="1" ht="15.75" thickTop="1" thickBot="1" x14ac:dyDescent="0.25">
      <c r="C121" s="2"/>
      <c r="D121" s="160" t="s">
        <v>1472</v>
      </c>
      <c r="E121" s="161">
        <v>0</v>
      </c>
      <c r="G121" s="3"/>
    </row>
    <row r="122" spans="3:7" s="1" customFormat="1" ht="15" thickTop="1" x14ac:dyDescent="0.2">
      <c r="C122" s="2"/>
      <c r="D122" s="22"/>
      <c r="E122" s="23"/>
      <c r="G122" s="3"/>
    </row>
    <row r="128" spans="3:7" s="1" customFormat="1" x14ac:dyDescent="0.2">
      <c r="C128" s="2"/>
      <c r="D128" s="2"/>
      <c r="E128" s="8"/>
      <c r="G128" s="3"/>
    </row>
    <row r="129" spans="3:7" s="1" customFormat="1" x14ac:dyDescent="0.2">
      <c r="C129" s="2"/>
      <c r="D129" s="2"/>
      <c r="E129" s="8"/>
      <c r="G129" s="3"/>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A0DF7227-5842-404A-A0D2-9C562ED1B5AE}"/>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43CEF-7644-41E6-928D-875068AB33BD}">
  <sheetPr codeName="Tabelle119">
    <outlinePr summaryBelow="0"/>
  </sheetPr>
  <dimension ref="A1:EY129"/>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1868</v>
      </c>
      <c r="G1" s="111" t="s">
        <v>915</v>
      </c>
    </row>
    <row r="2" spans="3:8" s="1" customFormat="1" ht="29.25" thickTop="1" thickBot="1" x14ac:dyDescent="0.45">
      <c r="C2" s="2"/>
      <c r="D2" s="165" t="s">
        <v>815</v>
      </c>
      <c r="E2" s="166"/>
      <c r="G2" s="3"/>
    </row>
    <row r="3" spans="3:8" s="1" customFormat="1" ht="101.25" outlineLevel="1" thickTop="1" x14ac:dyDescent="0.25">
      <c r="C3" s="2"/>
      <c r="D3" s="13" t="s">
        <v>816</v>
      </c>
      <c r="E3" s="4" t="s">
        <v>1855</v>
      </c>
      <c r="G3" s="3"/>
      <c r="H3" s="5"/>
    </row>
    <row r="4" spans="3:8" s="1" customFormat="1" ht="15" outlineLevel="1" x14ac:dyDescent="0.25">
      <c r="C4" s="2"/>
      <c r="D4" s="10" t="s">
        <v>817</v>
      </c>
      <c r="E4" s="6" t="s">
        <v>1185</v>
      </c>
      <c r="G4" s="3"/>
    </row>
    <row r="5" spans="3:8" s="1" customFormat="1" ht="15" outlineLevel="1" x14ac:dyDescent="0.25">
      <c r="C5" s="2"/>
      <c r="D5" s="10" t="s">
        <v>721</v>
      </c>
      <c r="E5" s="6" t="s">
        <v>254</v>
      </c>
      <c r="G5" s="3"/>
    </row>
    <row r="6" spans="3:8" s="1" customFormat="1" ht="15" outlineLevel="1" x14ac:dyDescent="0.25">
      <c r="C6" s="2"/>
      <c r="D6" s="10" t="s">
        <v>712</v>
      </c>
      <c r="E6" s="6" t="s">
        <v>1881</v>
      </c>
      <c r="G6" s="3"/>
    </row>
    <row r="7" spans="3:8" s="1" customFormat="1" ht="15" outlineLevel="1" x14ac:dyDescent="0.25">
      <c r="C7" s="2"/>
      <c r="D7" s="10" t="s">
        <v>738</v>
      </c>
      <c r="E7" s="6" t="s">
        <v>1819</v>
      </c>
      <c r="G7" s="3"/>
    </row>
    <row r="8" spans="3:8" s="1" customFormat="1" ht="15" outlineLevel="1" x14ac:dyDescent="0.25">
      <c r="C8" s="2"/>
      <c r="D8" s="10" t="s">
        <v>737</v>
      </c>
      <c r="E8" s="6" t="s">
        <v>1888</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t="s">
        <v>734</v>
      </c>
      <c r="G11" s="3"/>
    </row>
    <row r="12" spans="3:8" s="1" customFormat="1" ht="28.5" outlineLevel="1" x14ac:dyDescent="0.2">
      <c r="C12" s="2"/>
      <c r="D12" s="15" t="s">
        <v>821</v>
      </c>
      <c r="E12" s="27" t="s">
        <v>734</v>
      </c>
      <c r="G12" s="3"/>
    </row>
    <row r="13" spans="3:8" s="1" customFormat="1" ht="28.5" outlineLevel="1" x14ac:dyDescent="0.2">
      <c r="C13" s="2"/>
      <c r="D13" s="15" t="s">
        <v>822</v>
      </c>
      <c r="E13" s="27" t="s">
        <v>734</v>
      </c>
      <c r="G13" s="3"/>
    </row>
    <row r="14" spans="3:8" s="1" customFormat="1" ht="15" outlineLevel="1" thickBot="1" x14ac:dyDescent="0.25">
      <c r="C14" s="2"/>
      <c r="D14" s="16" t="s">
        <v>823</v>
      </c>
      <c r="E14" s="91" t="s">
        <v>734</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1836</v>
      </c>
      <c r="G18" s="3"/>
    </row>
    <row r="19" spans="3:7" s="1" customFormat="1" ht="15" outlineLevel="1" x14ac:dyDescent="0.25">
      <c r="C19" s="2"/>
      <c r="D19" s="10" t="s">
        <v>827</v>
      </c>
      <c r="E19" s="6" t="s">
        <v>736</v>
      </c>
      <c r="G19" s="3"/>
    </row>
    <row r="20" spans="3:7" s="1" customFormat="1" ht="42.75" outlineLevel="1" x14ac:dyDescent="0.2">
      <c r="C20" s="2"/>
      <c r="D20" s="9" t="s">
        <v>828</v>
      </c>
      <c r="E20" s="11" t="s">
        <v>1834</v>
      </c>
      <c r="G20" s="3"/>
    </row>
    <row r="21" spans="3:7" s="1" customFormat="1" ht="45" outlineLevel="1" x14ac:dyDescent="0.25">
      <c r="C21" s="2"/>
      <c r="D21" s="10" t="s">
        <v>829</v>
      </c>
      <c r="E21" s="6" t="s">
        <v>739</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933</v>
      </c>
      <c r="G26" s="3"/>
    </row>
    <row r="27" spans="3:7" s="1" customFormat="1" ht="45.75" outlineLevel="1" thickBot="1" x14ac:dyDescent="0.3">
      <c r="C27" s="2"/>
      <c r="D27" s="12" t="s">
        <v>833</v>
      </c>
      <c r="E27" s="31">
        <v>300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1820</v>
      </c>
      <c r="G29" s="3"/>
    </row>
    <row r="30" spans="3:7" s="1" customFormat="1" ht="43.5" outlineLevel="1" x14ac:dyDescent="0.25">
      <c r="C30" s="2"/>
      <c r="D30" s="10" t="s">
        <v>836</v>
      </c>
      <c r="E30" s="6" t="s">
        <v>1821</v>
      </c>
      <c r="G30" s="3"/>
    </row>
    <row r="31" spans="3:7" s="1" customFormat="1" ht="45" outlineLevel="1" x14ac:dyDescent="0.25">
      <c r="C31" s="2"/>
      <c r="D31" s="10" t="s">
        <v>837</v>
      </c>
      <c r="E31" s="6" t="s">
        <v>743</v>
      </c>
      <c r="G31" s="3"/>
    </row>
    <row r="32" spans="3:7" s="1" customFormat="1" ht="30" outlineLevel="1" x14ac:dyDescent="0.25">
      <c r="C32" s="2"/>
      <c r="D32" s="10" t="s">
        <v>838</v>
      </c>
      <c r="E32" s="6" t="s">
        <v>745</v>
      </c>
      <c r="G32" s="3"/>
    </row>
    <row r="33" spans="3:7" s="1" customFormat="1" ht="30" outlineLevel="1" x14ac:dyDescent="0.25">
      <c r="C33" s="2"/>
      <c r="D33" s="10" t="s">
        <v>839</v>
      </c>
      <c r="E33" s="6" t="s">
        <v>1342</v>
      </c>
      <c r="G33" s="3"/>
    </row>
    <row r="34" spans="3:7" s="1" customFormat="1" ht="29.25" outlineLevel="1" thickBot="1" x14ac:dyDescent="0.25">
      <c r="C34" s="2"/>
      <c r="D34" s="16" t="s">
        <v>840</v>
      </c>
      <c r="E34" s="7" t="s">
        <v>1853</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15" outlineLevel="1" x14ac:dyDescent="0.25">
      <c r="C38" s="2"/>
      <c r="D38" s="10" t="s">
        <v>845</v>
      </c>
      <c r="E38" s="6" t="s">
        <v>729</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719</v>
      </c>
      <c r="G44" s="3"/>
    </row>
    <row r="45" spans="3:7" s="1" customFormat="1" ht="15.75" outlineLevel="1" thickBot="1" x14ac:dyDescent="0.3">
      <c r="C45" s="2"/>
      <c r="D45" s="12" t="s">
        <v>852</v>
      </c>
      <c r="E45" s="7" t="s">
        <v>733</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728</v>
      </c>
      <c r="G54" s="3"/>
    </row>
    <row r="55" spans="3:7" s="1" customFormat="1" ht="28.5" outlineLevel="1" x14ac:dyDescent="0.2">
      <c r="C55" s="2"/>
      <c r="D55" s="15" t="s">
        <v>857</v>
      </c>
      <c r="E55" s="27" t="s">
        <v>720</v>
      </c>
      <c r="G55" s="3"/>
    </row>
    <row r="56" spans="3:7" s="1" customFormat="1" outlineLevel="1" x14ac:dyDescent="0.2">
      <c r="C56" s="2"/>
      <c r="D56" s="15" t="s">
        <v>858</v>
      </c>
      <c r="E56" s="27" t="s">
        <v>728</v>
      </c>
      <c r="G56" s="3"/>
    </row>
    <row r="57" spans="3:7" s="1" customFormat="1" ht="28.5" outlineLevel="1" x14ac:dyDescent="0.2">
      <c r="C57" s="2"/>
      <c r="D57" s="15" t="s">
        <v>859</v>
      </c>
      <c r="E57" s="27" t="s">
        <v>720</v>
      </c>
      <c r="G57" s="3"/>
    </row>
    <row r="58" spans="3:7" s="1" customFormat="1" ht="29.25" outlineLevel="1" thickBot="1" x14ac:dyDescent="0.25">
      <c r="C58" s="2"/>
      <c r="D58" s="16" t="s">
        <v>860</v>
      </c>
      <c r="E58" s="91" t="s">
        <v>733</v>
      </c>
      <c r="G58" s="3"/>
    </row>
    <row r="59" spans="3:7" s="1" customFormat="1" ht="19.5" thickTop="1" thickBot="1" x14ac:dyDescent="0.25">
      <c r="C59" s="2"/>
      <c r="D59" s="160" t="s">
        <v>861</v>
      </c>
      <c r="E59" s="161"/>
      <c r="G59" s="3"/>
    </row>
    <row r="60" spans="3:7" s="1" customFormat="1" ht="16.5" thickTop="1" thickBot="1" x14ac:dyDescent="0.3">
      <c r="C60" s="2"/>
      <c r="D60" s="46"/>
      <c r="E60" s="47" t="s">
        <v>733</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719</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43.5" outlineLevel="1" x14ac:dyDescent="0.25">
      <c r="C73" s="2"/>
      <c r="D73" s="10" t="s">
        <v>867</v>
      </c>
      <c r="E73" s="6" t="s">
        <v>1846</v>
      </c>
      <c r="G73" s="3"/>
    </row>
    <row r="74" spans="3:7" s="1" customFormat="1" ht="15" outlineLevel="1" x14ac:dyDescent="0.25">
      <c r="C74" s="2"/>
      <c r="D74" s="10" t="s">
        <v>868</v>
      </c>
      <c r="E74" s="6" t="s">
        <v>778</v>
      </c>
      <c r="G74" s="3"/>
    </row>
    <row r="75" spans="3:7" s="1" customFormat="1" ht="57.75" outlineLevel="1" x14ac:dyDescent="0.25">
      <c r="C75" s="2"/>
      <c r="D75" s="10" t="s">
        <v>869</v>
      </c>
      <c r="E75" s="6" t="s">
        <v>1112</v>
      </c>
      <c r="G75" s="3"/>
    </row>
    <row r="76" spans="3:7" s="1" customFormat="1" ht="30" outlineLevel="1" x14ac:dyDescent="0.25">
      <c r="C76" s="2"/>
      <c r="D76" s="10" t="s">
        <v>870</v>
      </c>
      <c r="E76" s="6" t="s">
        <v>1582</v>
      </c>
      <c r="G76" s="164"/>
    </row>
    <row r="77" spans="3:7" s="1" customFormat="1" ht="15" outlineLevel="1" thickBot="1" x14ac:dyDescent="0.25">
      <c r="C77" s="2"/>
      <c r="D77" s="44" t="s">
        <v>871</v>
      </c>
      <c r="E77" s="45" t="s">
        <v>1831</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940</v>
      </c>
      <c r="G79" s="3"/>
    </row>
    <row r="80" spans="3:7" s="1" customFormat="1" outlineLevel="1" x14ac:dyDescent="0.2">
      <c r="C80" s="2"/>
      <c r="D80" s="15" t="s">
        <v>874</v>
      </c>
      <c r="E80" s="27" t="s">
        <v>254</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719</v>
      </c>
      <c r="G83" s="3"/>
    </row>
    <row r="84" spans="3:7" s="1" customFormat="1" ht="30" outlineLevel="1" x14ac:dyDescent="0.25">
      <c r="C84" s="2"/>
      <c r="D84" s="10" t="s">
        <v>758</v>
      </c>
      <c r="E84" s="6" t="s">
        <v>719</v>
      </c>
      <c r="G84" s="3"/>
    </row>
    <row r="85" spans="3:7" s="1" customFormat="1" ht="60" outlineLevel="1" x14ac:dyDescent="0.25">
      <c r="C85" s="2"/>
      <c r="D85" s="10" t="s">
        <v>765</v>
      </c>
      <c r="E85" s="6" t="s">
        <v>720</v>
      </c>
      <c r="G85" s="3"/>
    </row>
    <row r="86" spans="3:7" s="1" customFormat="1" ht="30" outlineLevel="1" x14ac:dyDescent="0.25">
      <c r="C86" s="2"/>
      <c r="D86" s="10" t="s">
        <v>760</v>
      </c>
      <c r="E86" s="6" t="s">
        <v>719</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16.5" outlineLevel="1" thickTop="1" thickBot="1" x14ac:dyDescent="0.3">
      <c r="C89" s="2"/>
      <c r="D89" s="46" t="s">
        <v>842</v>
      </c>
      <c r="E89" s="47" t="s">
        <v>914</v>
      </c>
      <c r="G89" s="3"/>
    </row>
    <row r="90" spans="3:7" s="1" customFormat="1" ht="19.5" thickTop="1" thickBot="1" x14ac:dyDescent="0.25">
      <c r="C90" s="2"/>
      <c r="D90" s="160" t="s">
        <v>882</v>
      </c>
      <c r="E90" s="161"/>
      <c r="G90" s="3"/>
    </row>
    <row r="91" spans="3:7" s="1" customFormat="1" ht="15.75" outlineLevel="1" thickTop="1" x14ac:dyDescent="0.25">
      <c r="C91" s="2"/>
      <c r="D91" s="13" t="s">
        <v>883</v>
      </c>
      <c r="E91" s="4" t="s">
        <v>720</v>
      </c>
      <c r="G91" s="3"/>
    </row>
    <row r="92" spans="3:7" s="1" customFormat="1" ht="15" outlineLevel="1" x14ac:dyDescent="0.25">
      <c r="C92" s="2"/>
      <c r="D92" s="10" t="s">
        <v>884</v>
      </c>
      <c r="E92" s="6" t="s">
        <v>720</v>
      </c>
      <c r="G92" s="3"/>
    </row>
    <row r="93" spans="3:7" s="1" customFormat="1" ht="15.75" outlineLevel="1" thickBot="1" x14ac:dyDescent="0.3">
      <c r="C93" s="2"/>
      <c r="D93" s="12" t="s">
        <v>885</v>
      </c>
      <c r="E93" s="7" t="s">
        <v>733</v>
      </c>
      <c r="G93" s="3"/>
    </row>
    <row r="94" spans="3:7" s="1" customFormat="1" ht="15.75" thickTop="1" thickBot="1" x14ac:dyDescent="0.25">
      <c r="C94" s="2"/>
      <c r="D94" s="2"/>
      <c r="E94" s="8"/>
      <c r="G94" s="3"/>
    </row>
    <row r="95" spans="3:7" s="1" customFormat="1" ht="21.75" thickTop="1" thickBot="1" x14ac:dyDescent="0.35">
      <c r="C95" s="2"/>
      <c r="D95" s="154" t="s">
        <v>886</v>
      </c>
      <c r="E95" s="155"/>
      <c r="G95" s="17"/>
    </row>
    <row r="96" spans="3:7" s="1" customFormat="1" ht="19.5" thickTop="1" thickBot="1" x14ac:dyDescent="0.25">
      <c r="C96" s="2"/>
      <c r="D96" s="160" t="s">
        <v>298</v>
      </c>
      <c r="E96" s="161"/>
      <c r="G96" s="17"/>
    </row>
    <row r="97" spans="3:7" s="1" customFormat="1" ht="16.5" outlineLevel="1" thickTop="1" thickBot="1" x14ac:dyDescent="0.3">
      <c r="C97" s="2"/>
      <c r="D97" s="46" t="s">
        <v>764</v>
      </c>
      <c r="E97" s="47" t="s">
        <v>718</v>
      </c>
      <c r="G97" s="3"/>
    </row>
    <row r="98" spans="3:7" s="1" customFormat="1" ht="19.5" thickTop="1" thickBot="1" x14ac:dyDescent="0.25">
      <c r="C98" s="2"/>
      <c r="D98" s="160" t="s">
        <v>887</v>
      </c>
      <c r="E98" s="161"/>
      <c r="G98" s="3"/>
    </row>
    <row r="99" spans="3:7" s="1" customFormat="1" ht="15.75" outlineLevel="1" thickTop="1" x14ac:dyDescent="0.25">
      <c r="C99" s="2"/>
      <c r="D99" s="13" t="s">
        <v>888</v>
      </c>
      <c r="E99" s="4" t="s">
        <v>718</v>
      </c>
      <c r="G99" s="3"/>
    </row>
    <row r="100" spans="3:7" s="1" customFormat="1" ht="30.75" outlineLevel="1" thickBot="1" x14ac:dyDescent="0.3">
      <c r="C100" s="2"/>
      <c r="D100" s="12" t="s">
        <v>757</v>
      </c>
      <c r="E100" s="7" t="s">
        <v>718</v>
      </c>
      <c r="G100" s="3"/>
    </row>
    <row r="101" spans="3:7" s="1" customFormat="1" ht="19.5" thickTop="1" thickBot="1" x14ac:dyDescent="0.25">
      <c r="C101" s="2"/>
      <c r="D101" s="160" t="s">
        <v>861</v>
      </c>
      <c r="E101" s="161"/>
      <c r="G101" s="3"/>
    </row>
    <row r="102" spans="3:7" s="1" customFormat="1" ht="16.5" thickTop="1" thickBot="1" x14ac:dyDescent="0.3">
      <c r="C102" s="2"/>
      <c r="D102" s="46"/>
      <c r="E102" s="47" t="s">
        <v>733</v>
      </c>
      <c r="G102" s="3"/>
    </row>
    <row r="103" spans="3:7" s="1" customFormat="1" ht="15.75" thickTop="1" thickBot="1" x14ac:dyDescent="0.25">
      <c r="C103" s="2"/>
      <c r="D103" s="2"/>
      <c r="E103" s="8"/>
      <c r="G103" s="3"/>
    </row>
    <row r="104" spans="3:7" s="1" customFormat="1" ht="21.75" thickTop="1" thickBot="1" x14ac:dyDescent="0.35">
      <c r="C104" s="2"/>
      <c r="D104" s="154" t="s">
        <v>889</v>
      </c>
      <c r="E104" s="155"/>
      <c r="G104" s="3"/>
    </row>
    <row r="105" spans="3:7" s="1" customFormat="1" ht="19.5" thickTop="1" thickBot="1" x14ac:dyDescent="0.25">
      <c r="C105" s="2"/>
      <c r="D105" s="160" t="s">
        <v>890</v>
      </c>
      <c r="E105" s="161"/>
      <c r="G105" s="3"/>
    </row>
    <row r="106" spans="3:7" s="1" customFormat="1" ht="90.75" outlineLevel="1" thickTop="1" x14ac:dyDescent="0.25">
      <c r="C106" s="2"/>
      <c r="D106" s="13" t="s">
        <v>891</v>
      </c>
      <c r="E106" s="4" t="s">
        <v>718</v>
      </c>
      <c r="G106" s="3"/>
    </row>
    <row r="107" spans="3:7" s="1" customFormat="1" ht="75.75" outlineLevel="1" thickBot="1" x14ac:dyDescent="0.3">
      <c r="C107" s="2"/>
      <c r="D107" s="12" t="s">
        <v>892</v>
      </c>
      <c r="E107" s="7" t="s">
        <v>718</v>
      </c>
      <c r="G107" s="3"/>
    </row>
    <row r="108" spans="3:7" s="1" customFormat="1" ht="19.5" thickTop="1" thickBot="1" x14ac:dyDescent="0.25">
      <c r="C108" s="2"/>
      <c r="D108" s="160" t="s">
        <v>893</v>
      </c>
      <c r="E108" s="161"/>
      <c r="G108" s="3"/>
    </row>
    <row r="109" spans="3:7" s="1" customFormat="1" ht="45.75" outlineLevel="1" thickTop="1" x14ac:dyDescent="0.25">
      <c r="C109" s="2"/>
      <c r="D109" s="13" t="s">
        <v>894</v>
      </c>
      <c r="E109" s="4" t="s">
        <v>718</v>
      </c>
      <c r="G109" s="3"/>
    </row>
    <row r="110" spans="3:7" s="1" customFormat="1" ht="45.75" outlineLevel="1" thickBot="1" x14ac:dyDescent="0.3">
      <c r="C110" s="2"/>
      <c r="D110" s="12" t="s">
        <v>895</v>
      </c>
      <c r="E110" s="7" t="s">
        <v>720</v>
      </c>
      <c r="G110" s="3"/>
    </row>
    <row r="111" spans="3:7" s="1" customFormat="1" ht="15.75" thickTop="1" thickBot="1" x14ac:dyDescent="0.25">
      <c r="C111" s="2"/>
      <c r="D111" s="2"/>
      <c r="E111" s="8"/>
      <c r="G111" s="3"/>
    </row>
    <row r="112" spans="3:7" s="1" customFormat="1" ht="29.25" thickTop="1" thickBot="1" x14ac:dyDescent="0.45">
      <c r="C112" s="2"/>
      <c r="D112" s="162" t="s">
        <v>896</v>
      </c>
      <c r="E112" s="163"/>
      <c r="G112" s="3"/>
    </row>
    <row r="113" spans="3:7" s="1" customFormat="1" ht="19.5" thickTop="1" thickBot="1" x14ac:dyDescent="0.25">
      <c r="C113" s="2"/>
      <c r="D113" s="160" t="s">
        <v>897</v>
      </c>
      <c r="E113" s="161"/>
      <c r="G113" s="3"/>
    </row>
    <row r="114" spans="3:7" s="1" customFormat="1" ht="30" outlineLevel="1" thickTop="1" x14ac:dyDescent="0.25">
      <c r="C114" s="2"/>
      <c r="D114" s="13" t="s">
        <v>898</v>
      </c>
      <c r="E114" s="4" t="s">
        <v>1130</v>
      </c>
      <c r="G114" s="3"/>
    </row>
    <row r="115" spans="3:7" s="1" customFormat="1" ht="30" outlineLevel="1" thickBot="1" x14ac:dyDescent="0.3">
      <c r="C115" s="2"/>
      <c r="D115" s="12" t="s">
        <v>899</v>
      </c>
      <c r="E115" s="7" t="s">
        <v>1555</v>
      </c>
      <c r="G115" s="3"/>
    </row>
    <row r="116" spans="3:7" s="1" customFormat="1" ht="19.5" thickTop="1" thickBot="1" x14ac:dyDescent="0.25">
      <c r="C116" s="2"/>
      <c r="D116" s="160" t="s">
        <v>900</v>
      </c>
      <c r="E116" s="161"/>
      <c r="G116" s="3"/>
    </row>
    <row r="117" spans="3:7" s="1" customFormat="1" ht="43.5" outlineLevel="1" thickTop="1" x14ac:dyDescent="0.2">
      <c r="C117" s="2"/>
      <c r="D117" s="21" t="s">
        <v>901</v>
      </c>
      <c r="E117" s="4" t="s">
        <v>734</v>
      </c>
      <c r="G117" s="3"/>
    </row>
    <row r="118" spans="3:7" s="1" customFormat="1" ht="42.75" outlineLevel="1" x14ac:dyDescent="0.2">
      <c r="C118" s="2"/>
      <c r="D118" s="15" t="s">
        <v>902</v>
      </c>
      <c r="E118" s="6" t="s">
        <v>734</v>
      </c>
      <c r="G118" s="3"/>
    </row>
    <row r="119" spans="3:7" s="1" customFormat="1" ht="42.75" outlineLevel="1" x14ac:dyDescent="0.2">
      <c r="C119" s="2"/>
      <c r="D119" s="15" t="s">
        <v>903</v>
      </c>
      <c r="E119" s="6" t="s">
        <v>734</v>
      </c>
      <c r="G119" s="3"/>
    </row>
    <row r="120" spans="3:7" s="1" customFormat="1" ht="43.5" outlineLevel="1" thickBot="1" x14ac:dyDescent="0.25">
      <c r="C120" s="2"/>
      <c r="D120" s="16" t="s">
        <v>904</v>
      </c>
      <c r="E120" s="7" t="s">
        <v>734</v>
      </c>
      <c r="G120" s="3"/>
    </row>
    <row r="121" spans="3:7" s="1" customFormat="1" ht="15.75" thickTop="1" thickBot="1" x14ac:dyDescent="0.25">
      <c r="C121" s="2"/>
      <c r="D121" s="160" t="s">
        <v>1589</v>
      </c>
      <c r="E121" s="161" t="s">
        <v>247</v>
      </c>
      <c r="G121" s="3"/>
    </row>
    <row r="122" spans="3:7" s="1" customFormat="1" ht="15" thickTop="1" x14ac:dyDescent="0.2">
      <c r="C122" s="2"/>
      <c r="D122" s="22"/>
      <c r="E122" s="23"/>
      <c r="G122" s="3"/>
    </row>
    <row r="128" spans="3:7" s="1" customFormat="1" x14ac:dyDescent="0.2">
      <c r="C128" s="2"/>
      <c r="D128" s="2"/>
      <c r="E128" s="8"/>
      <c r="G128" s="3"/>
    </row>
    <row r="129" spans="3:7" s="1" customFormat="1" x14ac:dyDescent="0.2">
      <c r="C129" s="2"/>
      <c r="D129" s="2"/>
      <c r="E129" s="8"/>
      <c r="G129"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Aperçu!A1" display="retour à l’aperçu →" xr:uid="{2BB37D06-8D48-4A34-9E76-48D1B8FB3030}"/>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68E15-545B-4CED-BE34-65B20A8C947D}">
  <sheetPr codeName="Tabelle113">
    <outlinePr summaryBelow="0"/>
  </sheetPr>
  <dimension ref="A1:EY174"/>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76</v>
      </c>
      <c r="G1" s="111" t="s">
        <v>915</v>
      </c>
    </row>
    <row r="2" spans="3:8" s="1" customFormat="1" ht="29.25" thickTop="1" thickBot="1" x14ac:dyDescent="0.45">
      <c r="C2" s="2"/>
      <c r="D2" s="165" t="s">
        <v>815</v>
      </c>
      <c r="E2" s="166"/>
      <c r="G2" s="3"/>
    </row>
    <row r="3" spans="3:8" s="1" customFormat="1" ht="30" outlineLevel="1" thickTop="1" x14ac:dyDescent="0.25">
      <c r="C3" s="2"/>
      <c r="D3" s="13" t="s">
        <v>816</v>
      </c>
      <c r="E3" s="4" t="s">
        <v>686</v>
      </c>
      <c r="G3" s="3"/>
      <c r="H3" s="5"/>
    </row>
    <row r="4" spans="3:8" s="1" customFormat="1" ht="15" outlineLevel="1" x14ac:dyDescent="0.25">
      <c r="C4" s="2"/>
      <c r="D4" s="10" t="s">
        <v>817</v>
      </c>
      <c r="E4" s="6" t="s">
        <v>1331</v>
      </c>
      <c r="G4" s="3"/>
    </row>
    <row r="5" spans="3:8" s="1" customFormat="1" ht="15" outlineLevel="1" x14ac:dyDescent="0.25">
      <c r="C5" s="2"/>
      <c r="D5" s="10" t="s">
        <v>721</v>
      </c>
      <c r="E5" s="6" t="s">
        <v>77</v>
      </c>
      <c r="G5" s="3"/>
    </row>
    <row r="6" spans="3:8" s="1" customFormat="1" ht="15" outlineLevel="1" x14ac:dyDescent="0.25">
      <c r="C6" s="2"/>
      <c r="D6" s="10" t="s">
        <v>712</v>
      </c>
      <c r="E6" s="6" t="s">
        <v>78</v>
      </c>
      <c r="G6" s="3"/>
    </row>
    <row r="7" spans="3:8" s="1" customFormat="1" ht="15" outlineLevel="1" x14ac:dyDescent="0.25">
      <c r="C7" s="2"/>
      <c r="D7" s="10" t="s">
        <v>738</v>
      </c>
      <c r="E7" s="6" t="s">
        <v>79</v>
      </c>
      <c r="G7" s="3"/>
    </row>
    <row r="8" spans="3:8" s="1" customFormat="1" ht="15" outlineLevel="1" x14ac:dyDescent="0.25">
      <c r="C8" s="2"/>
      <c r="D8" s="10" t="s">
        <v>737</v>
      </c>
      <c r="E8" s="6" t="s">
        <v>80</v>
      </c>
      <c r="G8" s="3"/>
    </row>
    <row r="9" spans="3:8" s="1" customFormat="1" ht="30" outlineLevel="1" x14ac:dyDescent="0.25">
      <c r="C9" s="2"/>
      <c r="D9" s="10" t="s">
        <v>818</v>
      </c>
      <c r="E9" s="6" t="s">
        <v>701</v>
      </c>
      <c r="G9" s="3"/>
    </row>
    <row r="10" spans="3:8" s="1" customFormat="1" outlineLevel="1" x14ac:dyDescent="0.2">
      <c r="C10" s="2"/>
      <c r="D10" s="72" t="s">
        <v>819</v>
      </c>
      <c r="E10" s="55" t="s">
        <v>81</v>
      </c>
      <c r="G10" s="3"/>
    </row>
    <row r="11" spans="3:8" s="1" customFormat="1" ht="60" outlineLevel="1" x14ac:dyDescent="0.25">
      <c r="C11" s="2"/>
      <c r="D11" s="10" t="s">
        <v>820</v>
      </c>
      <c r="E11" s="6">
        <v>120</v>
      </c>
      <c r="G11" s="3"/>
    </row>
    <row r="12" spans="3:8" s="1" customFormat="1" ht="28.5" outlineLevel="1" x14ac:dyDescent="0.2">
      <c r="C12" s="2"/>
      <c r="D12" s="15" t="s">
        <v>821</v>
      </c>
      <c r="E12" s="27">
        <v>120</v>
      </c>
      <c r="G12" s="3"/>
    </row>
    <row r="13" spans="3:8" s="1" customFormat="1" ht="28.5" outlineLevel="1" x14ac:dyDescent="0.2">
      <c r="C13" s="2"/>
      <c r="D13" s="15" t="s">
        <v>822</v>
      </c>
      <c r="E13" s="27">
        <v>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956</v>
      </c>
      <c r="G18" s="3"/>
    </row>
    <row r="19" spans="3:7" s="1" customFormat="1" ht="15" outlineLevel="1" x14ac:dyDescent="0.25">
      <c r="C19" s="2"/>
      <c r="D19" s="10" t="s">
        <v>827</v>
      </c>
      <c r="E19" s="6" t="s">
        <v>736</v>
      </c>
      <c r="G19" s="3"/>
    </row>
    <row r="20" spans="3:7" s="1" customFormat="1" ht="28.5" outlineLevel="1" x14ac:dyDescent="0.2">
      <c r="C20" s="2"/>
      <c r="D20" s="9" t="s">
        <v>828</v>
      </c>
      <c r="E20" s="11" t="s">
        <v>497</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930</v>
      </c>
      <c r="G26" s="3"/>
    </row>
    <row r="27" spans="3:7" s="1" customFormat="1" ht="45.75" outlineLevel="1" thickBot="1" x14ac:dyDescent="0.3">
      <c r="C27" s="2"/>
      <c r="D27" s="12" t="s">
        <v>833</v>
      </c>
      <c r="E27" s="31">
        <v>1000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82</v>
      </c>
      <c r="G29" s="3"/>
    </row>
    <row r="30" spans="3:7" s="1" customFormat="1" ht="30" outlineLevel="1" x14ac:dyDescent="0.25">
      <c r="C30" s="2"/>
      <c r="D30" s="10" t="s">
        <v>836</v>
      </c>
      <c r="E30" s="6" t="s">
        <v>300</v>
      </c>
      <c r="G30" s="3"/>
    </row>
    <row r="31" spans="3:7" s="1" customFormat="1" ht="60" outlineLevel="1" x14ac:dyDescent="0.25">
      <c r="C31" s="2"/>
      <c r="D31" s="10" t="s">
        <v>837</v>
      </c>
      <c r="E31" s="6" t="s">
        <v>742</v>
      </c>
      <c r="G31" s="3"/>
    </row>
    <row r="32" spans="3:7" s="1" customFormat="1" ht="30" outlineLevel="1" x14ac:dyDescent="0.25">
      <c r="C32" s="2"/>
      <c r="D32" s="10" t="s">
        <v>838</v>
      </c>
      <c r="E32" s="6" t="s">
        <v>745</v>
      </c>
      <c r="G32" s="3"/>
    </row>
    <row r="33" spans="3:7" s="1" customFormat="1" ht="30" outlineLevel="1" x14ac:dyDescent="0.25">
      <c r="C33" s="2"/>
      <c r="D33" s="10" t="s">
        <v>839</v>
      </c>
      <c r="E33" s="6" t="s">
        <v>1343</v>
      </c>
      <c r="G33" s="3"/>
    </row>
    <row r="34" spans="3:7" s="1" customFormat="1" ht="29.25" outlineLevel="1" thickBot="1" x14ac:dyDescent="0.25">
      <c r="C34" s="2"/>
      <c r="D34" s="16" t="s">
        <v>840</v>
      </c>
      <c r="E34" s="7" t="s">
        <v>301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720</v>
      </c>
      <c r="G36" s="3"/>
    </row>
    <row r="37" spans="3:7" s="1" customFormat="1" ht="15" outlineLevel="1" x14ac:dyDescent="0.25">
      <c r="C37" s="2"/>
      <c r="D37" s="10" t="s">
        <v>844</v>
      </c>
      <c r="E37" s="6" t="s">
        <v>727</v>
      </c>
      <c r="G37" s="3"/>
    </row>
    <row r="38" spans="3:7" s="1" customFormat="1" ht="15" outlineLevel="1" x14ac:dyDescent="0.25">
      <c r="C38" s="2"/>
      <c r="D38" s="10" t="s">
        <v>845</v>
      </c>
      <c r="E38" s="6" t="s">
        <v>730</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720</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720</v>
      </c>
      <c r="G53" s="3"/>
    </row>
    <row r="54" spans="3:7" s="1" customFormat="1" ht="28.5" outlineLevel="1" x14ac:dyDescent="0.2">
      <c r="C54" s="2"/>
      <c r="D54" s="15" t="s">
        <v>856</v>
      </c>
      <c r="E54" s="27" t="s">
        <v>720</v>
      </c>
      <c r="G54" s="3"/>
    </row>
    <row r="55" spans="3:7" s="1" customFormat="1" ht="28.5" outlineLevel="1" x14ac:dyDescent="0.2">
      <c r="C55" s="2"/>
      <c r="D55" s="15" t="s">
        <v>857</v>
      </c>
      <c r="E55" s="27" t="s">
        <v>720</v>
      </c>
      <c r="G55" s="3"/>
    </row>
    <row r="56" spans="3:7" s="1" customFormat="1" outlineLevel="1" x14ac:dyDescent="0.2">
      <c r="C56" s="2"/>
      <c r="D56" s="15" t="s">
        <v>858</v>
      </c>
      <c r="E56" s="27" t="s">
        <v>720</v>
      </c>
      <c r="G56" s="3"/>
    </row>
    <row r="57" spans="3:7" s="1" customFormat="1" ht="28.5" outlineLevel="1" x14ac:dyDescent="0.2">
      <c r="C57" s="2"/>
      <c r="D57" s="15" t="s">
        <v>859</v>
      </c>
      <c r="E57" s="27" t="s">
        <v>720</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720</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719</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774</v>
      </c>
      <c r="G73" s="3"/>
    </row>
    <row r="74" spans="3:7" s="1" customFormat="1" ht="15" outlineLevel="1" x14ac:dyDescent="0.25">
      <c r="C74" s="2"/>
      <c r="D74" s="10" t="s">
        <v>868</v>
      </c>
      <c r="E74" s="6" t="s">
        <v>779</v>
      </c>
      <c r="G74" s="3"/>
    </row>
    <row r="75" spans="3:7" s="1" customFormat="1" ht="30" outlineLevel="1" x14ac:dyDescent="0.25">
      <c r="C75" s="2"/>
      <c r="D75" s="10" t="s">
        <v>869</v>
      </c>
      <c r="E75" s="6" t="s">
        <v>717</v>
      </c>
      <c r="G75" s="3"/>
    </row>
    <row r="76" spans="3:7" s="1" customFormat="1" ht="30" outlineLevel="1" x14ac:dyDescent="0.25">
      <c r="C76" s="2"/>
      <c r="D76" s="10" t="s">
        <v>870</v>
      </c>
      <c r="E76" s="6" t="s">
        <v>1204</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939</v>
      </c>
      <c r="G79" s="3"/>
    </row>
    <row r="80" spans="3:7" s="1" customFormat="1" outlineLevel="1" x14ac:dyDescent="0.2">
      <c r="C80" s="2"/>
      <c r="D80" s="15" t="s">
        <v>874</v>
      </c>
      <c r="E80" s="27" t="s">
        <v>254</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719</v>
      </c>
      <c r="G83" s="3"/>
    </row>
    <row r="84" spans="3:7" s="1" customFormat="1" ht="30" outlineLevel="1" x14ac:dyDescent="0.25">
      <c r="C84" s="2"/>
      <c r="D84" s="10" t="s">
        <v>758</v>
      </c>
      <c r="E84" s="6" t="s">
        <v>719</v>
      </c>
      <c r="G84" s="3"/>
    </row>
    <row r="85" spans="3:7" s="1" customFormat="1" ht="60" outlineLevel="1" x14ac:dyDescent="0.25">
      <c r="C85" s="2"/>
      <c r="D85" s="10" t="s">
        <v>765</v>
      </c>
      <c r="E85" s="6" t="s">
        <v>718</v>
      </c>
      <c r="G85" s="3"/>
    </row>
    <row r="86" spans="3:7" s="1" customFormat="1" ht="30" outlineLevel="1" x14ac:dyDescent="0.25">
      <c r="C86" s="2"/>
      <c r="D86" s="10" t="s">
        <v>760</v>
      </c>
      <c r="E86" s="6" t="s">
        <v>719</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15.75" outlineLevel="1" thickTop="1" x14ac:dyDescent="0.25">
      <c r="C89" s="2"/>
      <c r="D89" s="13" t="s">
        <v>879</v>
      </c>
      <c r="E89" s="4" t="s">
        <v>720</v>
      </c>
      <c r="G89" s="3"/>
    </row>
    <row r="90" spans="3:7" s="1" customFormat="1" ht="15" outlineLevel="1" x14ac:dyDescent="0.25">
      <c r="C90" s="2"/>
      <c r="D90" s="10" t="s">
        <v>880</v>
      </c>
      <c r="E90" s="6" t="s">
        <v>1</v>
      </c>
      <c r="G90" s="3"/>
    </row>
    <row r="91" spans="3:7" s="1" customFormat="1" ht="43.5" outlineLevel="1" x14ac:dyDescent="0.25">
      <c r="C91" s="2"/>
      <c r="D91" s="10" t="s">
        <v>881</v>
      </c>
      <c r="E91" s="6" t="s">
        <v>714</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719</v>
      </c>
      <c r="G95" s="3"/>
    </row>
    <row r="96" spans="3:7" s="1" customFormat="1" ht="15" outlineLevel="1" x14ac:dyDescent="0.25">
      <c r="C96" s="2"/>
      <c r="D96" s="10" t="s">
        <v>884</v>
      </c>
      <c r="E96" s="6" t="s">
        <v>719</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718</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718</v>
      </c>
      <c r="G103" s="3"/>
    </row>
    <row r="104" spans="3:7" s="1" customFormat="1" ht="30.75" outlineLevel="1" thickBot="1" x14ac:dyDescent="0.3">
      <c r="C104" s="2"/>
      <c r="D104" s="12" t="s">
        <v>757</v>
      </c>
      <c r="E104" s="7" t="s">
        <v>718</v>
      </c>
      <c r="G104" s="3"/>
    </row>
    <row r="105" spans="3:7" s="1" customFormat="1" ht="19.5" thickTop="1" thickBot="1" x14ac:dyDescent="0.25">
      <c r="C105" s="2"/>
      <c r="D105" s="160" t="s">
        <v>861</v>
      </c>
      <c r="E105" s="161"/>
      <c r="G105" s="3"/>
    </row>
    <row r="106" spans="3:7" s="1" customFormat="1" ht="16.5" thickTop="1" thickBot="1" x14ac:dyDescent="0.3">
      <c r="C106" s="2"/>
      <c r="D106" s="46"/>
      <c r="E106" s="47" t="s">
        <v>1162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720</v>
      </c>
      <c r="G110" s="3"/>
    </row>
    <row r="111" spans="3:7" s="1" customFormat="1" ht="75.75" outlineLevel="1" thickBot="1" x14ac:dyDescent="0.3">
      <c r="C111" s="2"/>
      <c r="D111" s="12" t="s">
        <v>892</v>
      </c>
      <c r="E111" s="7" t="s">
        <v>720</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719</v>
      </c>
      <c r="G113" s="3"/>
    </row>
    <row r="114" spans="3:7" s="1" customFormat="1" ht="60.75" outlineLevel="1" thickBot="1" x14ac:dyDescent="0.3">
      <c r="C114" s="2"/>
      <c r="D114" s="12" t="s">
        <v>895</v>
      </c>
      <c r="E114" s="7" t="s">
        <v>719</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15.75" outlineLevel="1" thickTop="1" x14ac:dyDescent="0.25">
      <c r="C118" s="2"/>
      <c r="D118" s="13" t="s">
        <v>898</v>
      </c>
      <c r="E118" s="4" t="s">
        <v>746</v>
      </c>
      <c r="G118" s="3"/>
    </row>
    <row r="119" spans="3:7" s="1" customFormat="1" ht="15.75" outlineLevel="1" thickBot="1" x14ac:dyDescent="0.3">
      <c r="C119" s="2"/>
      <c r="D119" s="12" t="s">
        <v>899</v>
      </c>
      <c r="E119" s="7" t="s">
        <v>748</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1240</v>
      </c>
      <c r="G121" s="3"/>
    </row>
    <row r="122" spans="3:7" s="1" customFormat="1" ht="42.75" outlineLevel="1" x14ac:dyDescent="0.2">
      <c r="C122" s="2"/>
      <c r="D122" s="15" t="s">
        <v>902</v>
      </c>
      <c r="E122" s="6" t="s">
        <v>1165</v>
      </c>
      <c r="G122" s="3"/>
    </row>
    <row r="123" spans="3:7" s="1" customFormat="1" ht="42.75" outlineLevel="1" x14ac:dyDescent="0.2">
      <c r="C123" s="2"/>
      <c r="D123" s="15" t="s">
        <v>903</v>
      </c>
      <c r="E123" s="6" t="s">
        <v>1179</v>
      </c>
      <c r="G123" s="3"/>
    </row>
    <row r="124" spans="3:7" s="1" customFormat="1" ht="43.5" outlineLevel="1" thickBot="1" x14ac:dyDescent="0.25">
      <c r="C124" s="2"/>
      <c r="D124" s="16" t="s">
        <v>904</v>
      </c>
      <c r="E124" s="7" t="s">
        <v>1167</v>
      </c>
      <c r="G124" s="3"/>
    </row>
    <row r="125" spans="3:7" s="1" customFormat="1" ht="15.75" thickTop="1" thickBot="1" x14ac:dyDescent="0.25">
      <c r="C125" s="2"/>
      <c r="D125" s="160" t="s">
        <v>1466</v>
      </c>
      <c r="E125" s="161" t="e">
        <v>#N/A</v>
      </c>
      <c r="G125" s="3"/>
    </row>
    <row r="126" spans="3:7" s="1" customFormat="1" ht="15.75" outlineLevel="1" thickTop="1" x14ac:dyDescent="0.25">
      <c r="C126" s="2"/>
      <c r="D126" s="13" t="s">
        <v>905</v>
      </c>
      <c r="E126" s="4" t="s">
        <v>755</v>
      </c>
      <c r="G126" s="3"/>
    </row>
    <row r="127" spans="3:7" s="1" customFormat="1" ht="30" outlineLevel="1" x14ac:dyDescent="0.25">
      <c r="C127" s="2"/>
      <c r="D127" s="10" t="s">
        <v>906</v>
      </c>
      <c r="E127" s="6" t="s">
        <v>756</v>
      </c>
      <c r="G127" s="3"/>
    </row>
    <row r="128" spans="3:7" s="1" customFormat="1" ht="72" outlineLevel="1" x14ac:dyDescent="0.25">
      <c r="C128" s="2"/>
      <c r="D128" s="10" t="s">
        <v>907</v>
      </c>
      <c r="E128" s="6" t="s">
        <v>1046</v>
      </c>
      <c r="G128" s="3"/>
    </row>
    <row r="129" spans="3:7" s="1" customFormat="1" ht="30" outlineLevel="1" x14ac:dyDescent="0.25">
      <c r="C129" s="2"/>
      <c r="D129" s="10" t="s">
        <v>1474</v>
      </c>
      <c r="E129" s="19" t="s">
        <v>1332</v>
      </c>
      <c r="G129" s="3"/>
    </row>
    <row r="130" spans="3:7" s="1" customFormat="1" outlineLevel="1" x14ac:dyDescent="0.2">
      <c r="C130" s="2"/>
      <c r="D130" s="9" t="s">
        <v>828</v>
      </c>
      <c r="E130" s="11" t="s">
        <v>1406</v>
      </c>
      <c r="G130" s="3"/>
    </row>
    <row r="131" spans="3:7" s="1" customFormat="1" ht="30" outlineLevel="1" x14ac:dyDescent="0.25">
      <c r="C131" s="2"/>
      <c r="D131" s="10" t="s">
        <v>772</v>
      </c>
      <c r="E131" s="19" t="s">
        <v>1273</v>
      </c>
      <c r="G131" s="3"/>
    </row>
    <row r="132" spans="3:7" s="1" customFormat="1" outlineLevel="1" x14ac:dyDescent="0.2">
      <c r="C132" s="2"/>
      <c r="D132" s="9" t="s">
        <v>828</v>
      </c>
      <c r="E132" s="11" t="s">
        <v>1407</v>
      </c>
      <c r="G132" s="3"/>
    </row>
    <row r="133" spans="3:7" s="1" customFormat="1" ht="15" outlineLevel="1" x14ac:dyDescent="0.25">
      <c r="C133" s="2"/>
      <c r="D133" s="97" t="s">
        <v>908</v>
      </c>
      <c r="E133" s="6"/>
      <c r="G133" s="3"/>
    </row>
    <row r="134" spans="3:7" s="1" customFormat="1" outlineLevel="1" x14ac:dyDescent="0.2">
      <c r="C134" s="2"/>
      <c r="D134" s="15" t="s">
        <v>909</v>
      </c>
      <c r="E134" s="19" t="s">
        <v>1170</v>
      </c>
      <c r="G134" s="3"/>
    </row>
    <row r="135" spans="3:7" s="1" customFormat="1" outlineLevel="1" x14ac:dyDescent="0.2">
      <c r="C135" s="2"/>
      <c r="D135" s="15" t="s">
        <v>910</v>
      </c>
      <c r="E135" s="19" t="s">
        <v>1171</v>
      </c>
      <c r="G135" s="3"/>
    </row>
    <row r="136" spans="3:7" s="1" customFormat="1" outlineLevel="1" x14ac:dyDescent="0.2">
      <c r="C136" s="2"/>
      <c r="D136" s="15" t="s">
        <v>911</v>
      </c>
      <c r="E136" s="19" t="s">
        <v>1172</v>
      </c>
      <c r="G136" s="3"/>
    </row>
    <row r="137" spans="3:7" s="1" customFormat="1" outlineLevel="1" x14ac:dyDescent="0.2">
      <c r="C137" s="2"/>
      <c r="D137" s="9" t="s">
        <v>912</v>
      </c>
      <c r="E137" s="11">
        <v>0</v>
      </c>
      <c r="G137" s="3"/>
    </row>
    <row r="138" spans="3:7" s="1" customFormat="1" ht="30.75" outlineLevel="1" thickBot="1" x14ac:dyDescent="0.3">
      <c r="C138" s="2"/>
      <c r="D138" s="12" t="s">
        <v>913</v>
      </c>
      <c r="E138" s="14">
        <v>0</v>
      </c>
      <c r="G138" s="3"/>
    </row>
    <row r="139" spans="3:7" s="1" customFormat="1" ht="15.75" thickTop="1" thickBot="1" x14ac:dyDescent="0.25">
      <c r="C139" s="2"/>
      <c r="D139" s="160" t="s">
        <v>1467</v>
      </c>
      <c r="E139" s="161" t="e">
        <v>#N/A</v>
      </c>
      <c r="G139" s="3"/>
    </row>
    <row r="140" spans="3:7" s="1" customFormat="1" ht="15.75" outlineLevel="1" thickTop="1" x14ac:dyDescent="0.25">
      <c r="C140" s="2"/>
      <c r="D140" s="13" t="s">
        <v>905</v>
      </c>
      <c r="E140" s="4" t="s">
        <v>755</v>
      </c>
      <c r="G140" s="3"/>
    </row>
    <row r="141" spans="3:7" s="1" customFormat="1" ht="30" outlineLevel="1" x14ac:dyDescent="0.25">
      <c r="C141" s="2"/>
      <c r="D141" s="10" t="s">
        <v>906</v>
      </c>
      <c r="E141" s="6" t="s">
        <v>756</v>
      </c>
      <c r="G141" s="3"/>
    </row>
    <row r="142" spans="3:7" s="1" customFormat="1" ht="72" outlineLevel="1" x14ac:dyDescent="0.25">
      <c r="C142" s="2"/>
      <c r="D142" s="10" t="s">
        <v>907</v>
      </c>
      <c r="E142" s="6" t="s">
        <v>1046</v>
      </c>
      <c r="G142" s="3"/>
    </row>
    <row r="143" spans="3:7" s="1" customFormat="1" ht="30" outlineLevel="1" x14ac:dyDescent="0.25">
      <c r="C143" s="2"/>
      <c r="D143" s="10" t="s">
        <v>1474</v>
      </c>
      <c r="E143" s="19" t="s">
        <v>1332</v>
      </c>
      <c r="G143" s="3"/>
    </row>
    <row r="144" spans="3:7" s="1" customFormat="1" outlineLevel="1" x14ac:dyDescent="0.2">
      <c r="C144" s="2"/>
      <c r="D144" s="9" t="s">
        <v>828</v>
      </c>
      <c r="E144" s="11" t="s">
        <v>1408</v>
      </c>
      <c r="G144" s="3"/>
    </row>
    <row r="145" spans="3:7" s="1" customFormat="1" ht="30" outlineLevel="1" x14ac:dyDescent="0.25">
      <c r="C145" s="2"/>
      <c r="D145" s="10" t="s">
        <v>772</v>
      </c>
      <c r="E145" s="19" t="s">
        <v>1333</v>
      </c>
      <c r="G145" s="3"/>
    </row>
    <row r="146" spans="3:7" s="1" customFormat="1" outlineLevel="1" x14ac:dyDescent="0.2">
      <c r="C146" s="2"/>
      <c r="D146" s="9" t="s">
        <v>828</v>
      </c>
      <c r="E146" s="11" t="s">
        <v>1409</v>
      </c>
      <c r="G146" s="3"/>
    </row>
    <row r="147" spans="3:7" s="1" customFormat="1" ht="15" outlineLevel="1" x14ac:dyDescent="0.25">
      <c r="C147" s="2"/>
      <c r="D147" s="97" t="s">
        <v>908</v>
      </c>
      <c r="E147" s="6"/>
      <c r="G147" s="3"/>
    </row>
    <row r="148" spans="3:7" s="1" customFormat="1" outlineLevel="1" x14ac:dyDescent="0.2">
      <c r="C148" s="2"/>
      <c r="D148" s="15" t="s">
        <v>909</v>
      </c>
      <c r="E148" s="19" t="s">
        <v>1170</v>
      </c>
      <c r="G148" s="3"/>
    </row>
    <row r="149" spans="3:7" s="1" customFormat="1" outlineLevel="1" x14ac:dyDescent="0.2">
      <c r="C149" s="2"/>
      <c r="D149" s="15" t="s">
        <v>910</v>
      </c>
      <c r="E149" s="19" t="s">
        <v>1171</v>
      </c>
      <c r="G149" s="3"/>
    </row>
    <row r="150" spans="3:7" s="1" customFormat="1" outlineLevel="1" x14ac:dyDescent="0.2">
      <c r="C150" s="2"/>
      <c r="D150" s="15" t="s">
        <v>911</v>
      </c>
      <c r="E150" s="19" t="s">
        <v>1172</v>
      </c>
      <c r="G150" s="3"/>
    </row>
    <row r="151" spans="3:7" s="1" customFormat="1" outlineLevel="1" x14ac:dyDescent="0.2">
      <c r="C151" s="2"/>
      <c r="D151" s="9" t="s">
        <v>912</v>
      </c>
      <c r="E151" s="11">
        <v>0</v>
      </c>
      <c r="G151" s="3"/>
    </row>
    <row r="152" spans="3:7" s="1" customFormat="1" ht="30.75" outlineLevel="1" thickBot="1" x14ac:dyDescent="0.3">
      <c r="C152" s="2"/>
      <c r="D152" s="12" t="s">
        <v>913</v>
      </c>
      <c r="E152" s="14">
        <v>0</v>
      </c>
      <c r="G152" s="3"/>
    </row>
    <row r="153" spans="3:7" s="1" customFormat="1" ht="15.75" thickTop="1" thickBot="1" x14ac:dyDescent="0.25">
      <c r="C153" s="2"/>
      <c r="D153" s="160" t="s">
        <v>1468</v>
      </c>
      <c r="E153" s="161" t="e">
        <v>#N/A</v>
      </c>
      <c r="G153" s="3"/>
    </row>
    <row r="154" spans="3:7" s="1" customFormat="1" ht="30" outlineLevel="1" thickTop="1" x14ac:dyDescent="0.25">
      <c r="C154" s="2"/>
      <c r="D154" s="13" t="s">
        <v>905</v>
      </c>
      <c r="E154" s="4" t="s">
        <v>752</v>
      </c>
      <c r="G154" s="3"/>
    </row>
    <row r="155" spans="3:7" s="1" customFormat="1" ht="30" outlineLevel="1" x14ac:dyDescent="0.25">
      <c r="C155" s="2"/>
      <c r="D155" s="10" t="s">
        <v>906</v>
      </c>
      <c r="E155" s="6" t="s">
        <v>756</v>
      </c>
      <c r="G155" s="3"/>
    </row>
    <row r="156" spans="3:7" s="1" customFormat="1" ht="57.75" outlineLevel="1" x14ac:dyDescent="0.25">
      <c r="C156" s="2"/>
      <c r="D156" s="10" t="s">
        <v>907</v>
      </c>
      <c r="E156" s="6" t="s">
        <v>1100</v>
      </c>
      <c r="G156" s="3"/>
    </row>
    <row r="157" spans="3:7" s="1" customFormat="1" ht="30" outlineLevel="1" x14ac:dyDescent="0.25">
      <c r="C157" s="2"/>
      <c r="D157" s="10" t="s">
        <v>1474</v>
      </c>
      <c r="E157" s="19" t="s">
        <v>1334</v>
      </c>
      <c r="G157" s="3"/>
    </row>
    <row r="158" spans="3:7" s="1" customFormat="1" ht="28.5" outlineLevel="1" x14ac:dyDescent="0.2">
      <c r="C158" s="2"/>
      <c r="D158" s="9" t="s">
        <v>828</v>
      </c>
      <c r="E158" s="11" t="s">
        <v>1410</v>
      </c>
      <c r="G158" s="3"/>
    </row>
    <row r="159" spans="3:7" s="1" customFormat="1" ht="30" outlineLevel="1" x14ac:dyDescent="0.25">
      <c r="C159" s="2"/>
      <c r="D159" s="10" t="s">
        <v>772</v>
      </c>
      <c r="E159" s="19" t="s">
        <v>1260</v>
      </c>
      <c r="G159" s="3"/>
    </row>
    <row r="160" spans="3:7" s="1" customFormat="1" outlineLevel="1" x14ac:dyDescent="0.2">
      <c r="C160" s="2"/>
      <c r="D160" s="9" t="s">
        <v>828</v>
      </c>
      <c r="E160" s="11" t="s">
        <v>586</v>
      </c>
      <c r="G160" s="3"/>
    </row>
    <row r="161" spans="3:7" s="1" customFormat="1" ht="15" outlineLevel="1" x14ac:dyDescent="0.25">
      <c r="C161" s="2"/>
      <c r="D161" s="97" t="s">
        <v>908</v>
      </c>
      <c r="E161" s="6"/>
      <c r="G161" s="3"/>
    </row>
    <row r="162" spans="3:7" s="1" customFormat="1" outlineLevel="1" x14ac:dyDescent="0.2">
      <c r="C162" s="2"/>
      <c r="D162" s="15" t="s">
        <v>909</v>
      </c>
      <c r="E162" s="19" t="s">
        <v>1170</v>
      </c>
      <c r="G162" s="3"/>
    </row>
    <row r="163" spans="3:7" s="1" customFormat="1" outlineLevel="1" x14ac:dyDescent="0.2">
      <c r="C163" s="2"/>
      <c r="D163" s="15" t="s">
        <v>910</v>
      </c>
      <c r="E163" s="19" t="s">
        <v>1171</v>
      </c>
      <c r="G163" s="3"/>
    </row>
    <row r="164" spans="3:7" s="1" customFormat="1" outlineLevel="1" x14ac:dyDescent="0.2">
      <c r="C164" s="2"/>
      <c r="D164" s="15" t="s">
        <v>911</v>
      </c>
      <c r="E164" s="19" t="s">
        <v>1172</v>
      </c>
      <c r="G164" s="3"/>
    </row>
    <row r="165" spans="3:7" s="1" customFormat="1" outlineLevel="1" x14ac:dyDescent="0.2">
      <c r="C165" s="2"/>
      <c r="D165" s="9" t="s">
        <v>912</v>
      </c>
      <c r="E165" s="11">
        <v>0</v>
      </c>
      <c r="G165" s="3"/>
    </row>
    <row r="166" spans="3:7" s="1" customFormat="1" ht="30.75" outlineLevel="1" thickBot="1" x14ac:dyDescent="0.3">
      <c r="C166" s="2"/>
      <c r="D166" s="12" t="s">
        <v>913</v>
      </c>
      <c r="E166" s="14">
        <v>0</v>
      </c>
      <c r="G166" s="3"/>
    </row>
    <row r="167" spans="3:7" s="1" customFormat="1" ht="15" thickTop="1" x14ac:dyDescent="0.2">
      <c r="C167" s="2"/>
      <c r="D167" s="22"/>
      <c r="E167" s="23"/>
      <c r="G167" s="3"/>
    </row>
    <row r="173" spans="3:7" s="1" customFormat="1" x14ac:dyDescent="0.2">
      <c r="C173" s="2"/>
      <c r="D173" s="2"/>
      <c r="E173" s="8"/>
      <c r="G173" s="3"/>
    </row>
    <row r="174" spans="3:7" s="1" customFormat="1" x14ac:dyDescent="0.2">
      <c r="C174" s="2"/>
      <c r="D174" s="2"/>
      <c r="E174" s="8"/>
      <c r="G174" s="3"/>
    </row>
  </sheetData>
  <mergeCells count="34">
    <mergeCell ref="D120:E120"/>
    <mergeCell ref="D125:E125"/>
    <mergeCell ref="D139:E139"/>
    <mergeCell ref="D153:E153"/>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BAF8F022-0F25-4431-BEF3-61347174877F}"/>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9A87D-6334-4426-880E-C8A8D3919E2F}">
  <sheetPr codeName="Tabelle114">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339</v>
      </c>
      <c r="G1" s="111" t="s">
        <v>915</v>
      </c>
    </row>
    <row r="2" spans="3:8" s="1" customFormat="1" ht="29.25" thickTop="1" thickBot="1" x14ac:dyDescent="0.45">
      <c r="C2" s="2"/>
      <c r="D2" s="165" t="s">
        <v>815</v>
      </c>
      <c r="E2" s="166"/>
      <c r="G2" s="3"/>
    </row>
    <row r="3" spans="3:8" s="1" customFormat="1" ht="44.25" outlineLevel="1" thickTop="1" x14ac:dyDescent="0.25">
      <c r="C3" s="2"/>
      <c r="D3" s="13" t="s">
        <v>816</v>
      </c>
      <c r="E3" s="4" t="s">
        <v>687</v>
      </c>
      <c r="G3" s="3"/>
      <c r="H3" s="5"/>
    </row>
    <row r="4" spans="3:8" s="1" customFormat="1" ht="15" outlineLevel="1" x14ac:dyDescent="0.25">
      <c r="C4" s="2"/>
      <c r="D4" s="10" t="s">
        <v>817</v>
      </c>
      <c r="E4" s="6" t="s">
        <v>1335</v>
      </c>
      <c r="G4" s="3"/>
    </row>
    <row r="5" spans="3:8" s="1" customFormat="1" ht="15" outlineLevel="1" x14ac:dyDescent="0.25">
      <c r="C5" s="2"/>
      <c r="D5" s="10" t="s">
        <v>721</v>
      </c>
      <c r="E5" s="6" t="s">
        <v>340</v>
      </c>
      <c r="G5" s="3"/>
    </row>
    <row r="6" spans="3:8" s="1" customFormat="1" ht="15" outlineLevel="1" x14ac:dyDescent="0.25">
      <c r="C6" s="2"/>
      <c r="D6" s="10" t="s">
        <v>712</v>
      </c>
      <c r="E6" s="6" t="s">
        <v>341</v>
      </c>
      <c r="G6" s="3"/>
    </row>
    <row r="7" spans="3:8" s="1" customFormat="1" ht="15" outlineLevel="1" x14ac:dyDescent="0.25">
      <c r="C7" s="2"/>
      <c r="D7" s="10" t="s">
        <v>738</v>
      </c>
      <c r="E7" s="6" t="s">
        <v>337</v>
      </c>
      <c r="G7" s="3"/>
    </row>
    <row r="8" spans="3:8" s="1" customFormat="1" ht="15" outlineLevel="1" x14ac:dyDescent="0.25">
      <c r="C8" s="2"/>
      <c r="D8" s="10" t="s">
        <v>737</v>
      </c>
      <c r="E8" s="6" t="s">
        <v>338</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600</v>
      </c>
      <c r="G11" s="3"/>
    </row>
    <row r="12" spans="3:8" s="1" customFormat="1" ht="28.5" outlineLevel="1" x14ac:dyDescent="0.2">
      <c r="C12" s="2"/>
      <c r="D12" s="15" t="s">
        <v>821</v>
      </c>
      <c r="E12" s="27">
        <v>500</v>
      </c>
      <c r="G12" s="3"/>
    </row>
    <row r="13" spans="3:8" s="1" customFormat="1" ht="28.5" outlineLevel="1" x14ac:dyDescent="0.2">
      <c r="C13" s="2"/>
      <c r="D13" s="15" t="s">
        <v>822</v>
      </c>
      <c r="E13" s="27">
        <v>100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953</v>
      </c>
      <c r="G18" s="3"/>
    </row>
    <row r="19" spans="3:7" s="1" customFormat="1" ht="15" outlineLevel="1" x14ac:dyDescent="0.25">
      <c r="C19" s="2"/>
      <c r="D19" s="10" t="s">
        <v>827</v>
      </c>
      <c r="E19" s="6" t="s">
        <v>477</v>
      </c>
      <c r="G19" s="3"/>
    </row>
    <row r="20" spans="3:7" s="1" customFormat="1" outlineLevel="1" x14ac:dyDescent="0.2">
      <c r="C20" s="2"/>
      <c r="D20" s="9" t="s">
        <v>828</v>
      </c>
      <c r="E20" s="11" t="s">
        <v>254</v>
      </c>
      <c r="G20" s="3"/>
    </row>
    <row r="21" spans="3:7" s="1" customFormat="1" ht="45" outlineLevel="1" x14ac:dyDescent="0.25">
      <c r="C21" s="2"/>
      <c r="D21" s="10" t="s">
        <v>829</v>
      </c>
      <c r="E21" s="6" t="s">
        <v>970</v>
      </c>
      <c r="G21" s="3"/>
    </row>
    <row r="22" spans="3:7" s="1" customFormat="1" ht="29.25" outlineLevel="1" thickBot="1" x14ac:dyDescent="0.25">
      <c r="C22" s="2"/>
      <c r="D22" s="44" t="s">
        <v>830</v>
      </c>
      <c r="E22" s="45" t="s">
        <v>518</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930</v>
      </c>
      <c r="G26" s="3"/>
    </row>
    <row r="27" spans="3:7" s="1" customFormat="1" ht="45.75" outlineLevel="1" thickBot="1" x14ac:dyDescent="0.3">
      <c r="C27" s="2"/>
      <c r="D27" s="12" t="s">
        <v>833</v>
      </c>
      <c r="E27" s="31" t="s">
        <v>784</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343</v>
      </c>
      <c r="G29" s="3"/>
    </row>
    <row r="30" spans="3:7" s="1" customFormat="1" ht="171.75" outlineLevel="1" x14ac:dyDescent="0.25">
      <c r="C30" s="2"/>
      <c r="D30" s="10" t="s">
        <v>836</v>
      </c>
      <c r="E30" s="6" t="s">
        <v>346</v>
      </c>
      <c r="G30" s="3"/>
    </row>
    <row r="31" spans="3:7" s="1" customFormat="1" ht="60"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100.5" outlineLevel="1" thickBot="1" x14ac:dyDescent="0.25">
      <c r="C34" s="2"/>
      <c r="D34" s="16" t="s">
        <v>840</v>
      </c>
      <c r="E34" s="7" t="s">
        <v>1101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29.25" outlineLevel="1" x14ac:dyDescent="0.25">
      <c r="C38" s="2"/>
      <c r="D38" s="10" t="s">
        <v>845</v>
      </c>
      <c r="E38" s="6" t="s">
        <v>942</v>
      </c>
      <c r="G38" s="3"/>
    </row>
    <row r="39" spans="3:7" s="1" customFormat="1" ht="29.25" outlineLevel="1" x14ac:dyDescent="0.25">
      <c r="C39" s="2"/>
      <c r="D39" s="10" t="s">
        <v>846</v>
      </c>
      <c r="E39" s="6" t="s">
        <v>947</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720</v>
      </c>
      <c r="G42" s="3"/>
    </row>
    <row r="43" spans="3:7" s="1" customFormat="1" ht="15" outlineLevel="1" x14ac:dyDescent="0.25">
      <c r="C43" s="2"/>
      <c r="D43" s="10" t="s">
        <v>850</v>
      </c>
      <c r="E43" s="6" t="s">
        <v>720</v>
      </c>
      <c r="G43" s="3"/>
    </row>
    <row r="44" spans="3:7" s="1" customFormat="1" ht="15" outlineLevel="1" x14ac:dyDescent="0.25">
      <c r="C44" s="2"/>
      <c r="D44" s="10" t="s">
        <v>851</v>
      </c>
      <c r="E44" s="6" t="s">
        <v>718</v>
      </c>
      <c r="G44" s="3"/>
    </row>
    <row r="45" spans="3:7" s="1" customFormat="1" ht="15.75" outlineLevel="1" thickBot="1" x14ac:dyDescent="0.3">
      <c r="C45" s="2"/>
      <c r="D45" s="12" t="s">
        <v>852</v>
      </c>
      <c r="E45" s="7" t="s">
        <v>1336</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728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718</v>
      </c>
      <c r="G54" s="3"/>
    </row>
    <row r="55" spans="3:7" s="1" customFormat="1" ht="28.5" outlineLevel="1" x14ac:dyDescent="0.2">
      <c r="C55" s="2"/>
      <c r="D55" s="15" t="s">
        <v>857</v>
      </c>
      <c r="E55" s="27" t="s">
        <v>718</v>
      </c>
      <c r="G55" s="3"/>
    </row>
    <row r="56" spans="3:7" s="1" customFormat="1" outlineLevel="1" x14ac:dyDescent="0.2">
      <c r="C56" s="2"/>
      <c r="D56" s="15" t="s">
        <v>858</v>
      </c>
      <c r="E56" s="27" t="s">
        <v>718</v>
      </c>
      <c r="G56" s="3"/>
    </row>
    <row r="57" spans="3:7" s="1" customFormat="1" ht="28.5" outlineLevel="1" x14ac:dyDescent="0.2">
      <c r="C57" s="2"/>
      <c r="D57" s="15" t="s">
        <v>859</v>
      </c>
      <c r="E57" s="27" t="s">
        <v>718</v>
      </c>
      <c r="G57" s="3"/>
    </row>
    <row r="58" spans="3:7" s="1" customFormat="1" ht="29.25" outlineLevel="1" thickBot="1" x14ac:dyDescent="0.25">
      <c r="C58" s="2"/>
      <c r="D58" s="16" t="s">
        <v>860</v>
      </c>
      <c r="E58" s="91" t="s">
        <v>1337</v>
      </c>
      <c r="G58" s="3"/>
    </row>
    <row r="59" spans="3:7" s="1" customFormat="1" ht="19.5" thickTop="1" thickBot="1" x14ac:dyDescent="0.25">
      <c r="C59" s="2"/>
      <c r="D59" s="160" t="s">
        <v>861</v>
      </c>
      <c r="E59" s="161"/>
      <c r="G59" s="3"/>
    </row>
    <row r="60" spans="3:7" s="1" customFormat="1" ht="16.5" thickTop="1" thickBot="1" x14ac:dyDescent="0.3">
      <c r="C60" s="2"/>
      <c r="D60" s="46"/>
      <c r="E60" s="47" t="s">
        <v>1282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720</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719</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715</v>
      </c>
      <c r="G72" s="3"/>
    </row>
    <row r="73" spans="3:7" s="1" customFormat="1" ht="72" outlineLevel="1" x14ac:dyDescent="0.25">
      <c r="C73" s="2"/>
      <c r="D73" s="10" t="s">
        <v>867</v>
      </c>
      <c r="E73" s="6" t="s">
        <v>1355</v>
      </c>
      <c r="G73" s="3"/>
    </row>
    <row r="74" spans="3:7" s="1" customFormat="1" ht="72" outlineLevel="1" x14ac:dyDescent="0.25">
      <c r="C74" s="2"/>
      <c r="D74" s="10" t="s">
        <v>868</v>
      </c>
      <c r="E74" s="6" t="s">
        <v>1067</v>
      </c>
      <c r="G74" s="3"/>
    </row>
    <row r="75" spans="3:7" s="1" customFormat="1" ht="43.5" outlineLevel="1" x14ac:dyDescent="0.25">
      <c r="C75" s="2"/>
      <c r="D75" s="10" t="s">
        <v>869</v>
      </c>
      <c r="E75" s="6" t="s">
        <v>927</v>
      </c>
      <c r="G75" s="3"/>
    </row>
    <row r="76" spans="3:7" s="1" customFormat="1" ht="30" outlineLevel="1" x14ac:dyDescent="0.25">
      <c r="C76" s="2"/>
      <c r="D76" s="10" t="s">
        <v>870</v>
      </c>
      <c r="E76" s="6" t="s">
        <v>1163</v>
      </c>
      <c r="G76" s="164"/>
    </row>
    <row r="77" spans="3:7" s="1" customFormat="1" ht="29.25" outlineLevel="1" thickBot="1" x14ac:dyDescent="0.25">
      <c r="C77" s="2"/>
      <c r="D77" s="44" t="s">
        <v>871</v>
      </c>
      <c r="E77" s="45" t="s">
        <v>429</v>
      </c>
      <c r="G77" s="164"/>
    </row>
    <row r="78" spans="3:7" s="1" customFormat="1" ht="19.5" thickTop="1" thickBot="1" x14ac:dyDescent="0.25">
      <c r="C78" s="2"/>
      <c r="D78" s="160" t="s">
        <v>872</v>
      </c>
      <c r="E78" s="161"/>
      <c r="G78" s="3"/>
    </row>
    <row r="79" spans="3:7" s="1" customFormat="1" ht="58.5" outlineLevel="1" thickTop="1" x14ac:dyDescent="0.25">
      <c r="C79" s="2"/>
      <c r="D79" s="13" t="s">
        <v>873</v>
      </c>
      <c r="E79" s="4" t="s">
        <v>938</v>
      </c>
      <c r="G79" s="3"/>
    </row>
    <row r="80" spans="3:7" s="1" customFormat="1" outlineLevel="1" x14ac:dyDescent="0.2">
      <c r="C80" s="2"/>
      <c r="D80" s="15" t="s">
        <v>874</v>
      </c>
      <c r="E80" s="27" t="s">
        <v>442</v>
      </c>
      <c r="G80" s="3"/>
    </row>
    <row r="81" spans="3:7" s="1" customFormat="1" ht="30.75" outlineLevel="1" thickBot="1" x14ac:dyDescent="0.3">
      <c r="C81" s="2"/>
      <c r="D81" s="12" t="s">
        <v>875</v>
      </c>
      <c r="E81" s="56" t="s">
        <v>464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719</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718</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1</v>
      </c>
      <c r="G90" s="3"/>
    </row>
    <row r="91" spans="3:7" s="1" customFormat="1" ht="43.5" outlineLevel="1" x14ac:dyDescent="0.25">
      <c r="C91" s="2"/>
      <c r="D91" s="10" t="s">
        <v>881</v>
      </c>
      <c r="E91" s="6" t="s">
        <v>714</v>
      </c>
      <c r="G91" s="3"/>
    </row>
    <row r="92" spans="3:7" s="1" customFormat="1" ht="29.25" outlineLevel="1" x14ac:dyDescent="0.25">
      <c r="C92" s="2"/>
      <c r="D92" s="10" t="s">
        <v>878</v>
      </c>
      <c r="E92" s="6" t="s">
        <v>652</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718</v>
      </c>
      <c r="G95" s="3"/>
    </row>
    <row r="96" spans="3:7" s="1" customFormat="1" ht="15" outlineLevel="1" x14ac:dyDescent="0.25">
      <c r="C96" s="2"/>
      <c r="D96" s="10" t="s">
        <v>884</v>
      </c>
      <c r="E96" s="6" t="s">
        <v>718</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718</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718</v>
      </c>
      <c r="G103" s="3"/>
    </row>
    <row r="104" spans="3:7" s="1" customFormat="1" ht="30.75" outlineLevel="1" thickBot="1" x14ac:dyDescent="0.3">
      <c r="C104" s="2"/>
      <c r="D104" s="12" t="s">
        <v>757</v>
      </c>
      <c r="E104" s="7" t="s">
        <v>718</v>
      </c>
      <c r="G104" s="3"/>
    </row>
    <row r="105" spans="3:7" s="1" customFormat="1" ht="19.5" thickTop="1" thickBot="1" x14ac:dyDescent="0.25">
      <c r="C105" s="2"/>
      <c r="D105" s="160" t="s">
        <v>861</v>
      </c>
      <c r="E105" s="161"/>
      <c r="G105" s="3"/>
    </row>
    <row r="106" spans="3:7" s="1" customFormat="1" ht="16.5" thickTop="1" thickBot="1" x14ac:dyDescent="0.3">
      <c r="C106" s="2"/>
      <c r="D106" s="46"/>
      <c r="E106" s="47" t="s">
        <v>1282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720</v>
      </c>
      <c r="G110" s="3"/>
    </row>
    <row r="111" spans="3:7" s="1" customFormat="1" ht="75.75" outlineLevel="1" thickBot="1" x14ac:dyDescent="0.3">
      <c r="C111" s="2"/>
      <c r="D111" s="12" t="s">
        <v>892</v>
      </c>
      <c r="E111" s="7" t="s">
        <v>720</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718</v>
      </c>
      <c r="G113" s="3"/>
    </row>
    <row r="114" spans="3:7" s="1" customFormat="1" ht="60.75" outlineLevel="1" thickBot="1" x14ac:dyDescent="0.3">
      <c r="C114" s="2"/>
      <c r="D114" s="12" t="s">
        <v>895</v>
      </c>
      <c r="E114" s="7" t="s">
        <v>719</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15.75" outlineLevel="1" thickTop="1" x14ac:dyDescent="0.25">
      <c r="C118" s="2"/>
      <c r="D118" s="13" t="s">
        <v>898</v>
      </c>
      <c r="E118" s="4" t="s">
        <v>746</v>
      </c>
      <c r="G118" s="3"/>
    </row>
    <row r="119" spans="3:7" s="1" customFormat="1" ht="101.25" outlineLevel="1" thickBot="1" x14ac:dyDescent="0.3">
      <c r="C119" s="2"/>
      <c r="D119" s="12" t="s">
        <v>899</v>
      </c>
      <c r="E119" s="7" t="s">
        <v>981</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1178</v>
      </c>
      <c r="G121" s="3"/>
    </row>
    <row r="122" spans="3:7" s="1" customFormat="1" ht="42.75" outlineLevel="1" x14ac:dyDescent="0.2">
      <c r="C122" s="2"/>
      <c r="D122" s="15" t="s">
        <v>902</v>
      </c>
      <c r="E122" s="6" t="s">
        <v>1167</v>
      </c>
      <c r="G122" s="3"/>
    </row>
    <row r="123" spans="3:7" s="1" customFormat="1" ht="42.75" outlineLevel="1" x14ac:dyDescent="0.2">
      <c r="C123" s="2"/>
      <c r="D123" s="15" t="s">
        <v>903</v>
      </c>
      <c r="E123" s="6" t="s">
        <v>1167</v>
      </c>
      <c r="G123" s="3"/>
    </row>
    <row r="124" spans="3:7" s="1" customFormat="1" ht="43.5" outlineLevel="1" thickBot="1" x14ac:dyDescent="0.25">
      <c r="C124" s="2"/>
      <c r="D124" s="16" t="s">
        <v>904</v>
      </c>
      <c r="E124" s="7" t="s">
        <v>1167</v>
      </c>
      <c r="G124" s="3"/>
    </row>
    <row r="125" spans="3:7" s="1" customFormat="1" ht="15.75" thickTop="1" thickBot="1" x14ac:dyDescent="0.25">
      <c r="C125" s="2"/>
      <c r="D125" s="160" t="s">
        <v>1469</v>
      </c>
      <c r="E125" s="161" t="e">
        <v>#N/A</v>
      </c>
      <c r="G125" s="3"/>
    </row>
    <row r="126" spans="3:7" s="1" customFormat="1" ht="30" outlineLevel="1" thickTop="1" x14ac:dyDescent="0.25">
      <c r="C126" s="2"/>
      <c r="D126" s="13" t="s">
        <v>905</v>
      </c>
      <c r="E126" s="4" t="s">
        <v>753</v>
      </c>
      <c r="G126" s="3"/>
    </row>
    <row r="127" spans="3:7" s="1" customFormat="1" ht="243" outlineLevel="1" x14ac:dyDescent="0.25">
      <c r="C127" s="2"/>
      <c r="D127" s="10" t="s">
        <v>906</v>
      </c>
      <c r="E127" s="6" t="s">
        <v>1018</v>
      </c>
      <c r="G127" s="3"/>
    </row>
    <row r="128" spans="3:7" s="1" customFormat="1" ht="72" outlineLevel="1" x14ac:dyDescent="0.25">
      <c r="C128" s="2"/>
      <c r="D128" s="10" t="s">
        <v>907</v>
      </c>
      <c r="E128" s="6" t="s">
        <v>1047</v>
      </c>
      <c r="G128" s="3"/>
    </row>
    <row r="129" spans="3:7" s="1" customFormat="1" ht="30" outlineLevel="1" x14ac:dyDescent="0.25">
      <c r="C129" s="2"/>
      <c r="D129" s="10" t="s">
        <v>1474</v>
      </c>
      <c r="E129" s="19" t="s">
        <v>1173</v>
      </c>
      <c r="G129" s="3"/>
    </row>
    <row r="130" spans="3:7" s="1" customFormat="1" outlineLevel="1" x14ac:dyDescent="0.2">
      <c r="C130" s="2"/>
      <c r="D130" s="9" t="s">
        <v>828</v>
      </c>
      <c r="E130" s="11" t="s">
        <v>573</v>
      </c>
      <c r="G130" s="3"/>
    </row>
    <row r="131" spans="3:7" s="1" customFormat="1" ht="30" outlineLevel="1" x14ac:dyDescent="0.25">
      <c r="C131" s="2"/>
      <c r="D131" s="10" t="s">
        <v>772</v>
      </c>
      <c r="E131" s="19" t="s">
        <v>1291</v>
      </c>
      <c r="G131" s="3"/>
    </row>
    <row r="132" spans="3:7" s="1" customFormat="1" outlineLevel="1" x14ac:dyDescent="0.2">
      <c r="C132" s="2"/>
      <c r="D132" s="9" t="s">
        <v>828</v>
      </c>
      <c r="E132" s="11" t="s">
        <v>595</v>
      </c>
      <c r="G132" s="3"/>
    </row>
    <row r="133" spans="3:7" s="1" customFormat="1" ht="15" outlineLevel="1" x14ac:dyDescent="0.25">
      <c r="C133" s="2"/>
      <c r="D133" s="97" t="s">
        <v>908</v>
      </c>
      <c r="E133" s="6"/>
      <c r="G133" s="3"/>
    </row>
    <row r="134" spans="3:7" s="1" customFormat="1" outlineLevel="1" x14ac:dyDescent="0.2">
      <c r="C134" s="2"/>
      <c r="D134" s="15" t="s">
        <v>909</v>
      </c>
      <c r="E134" s="19" t="s">
        <v>1170</v>
      </c>
      <c r="G134" s="3"/>
    </row>
    <row r="135" spans="3:7" s="1" customFormat="1" outlineLevel="1" x14ac:dyDescent="0.2">
      <c r="C135" s="2"/>
      <c r="D135" s="15" t="s">
        <v>910</v>
      </c>
      <c r="E135" s="19" t="s">
        <v>1171</v>
      </c>
      <c r="G135" s="3"/>
    </row>
    <row r="136" spans="3:7" s="1" customFormat="1" outlineLevel="1" x14ac:dyDescent="0.2">
      <c r="C136" s="2"/>
      <c r="D136" s="15" t="s">
        <v>911</v>
      </c>
      <c r="E136" s="19" t="s">
        <v>1172</v>
      </c>
      <c r="G136" s="3"/>
    </row>
    <row r="137" spans="3:7" s="1" customFormat="1" outlineLevel="1" x14ac:dyDescent="0.2">
      <c r="C137" s="2"/>
      <c r="D137" s="9" t="s">
        <v>912</v>
      </c>
      <c r="E137" s="11" t="s">
        <v>573</v>
      </c>
      <c r="G137" s="3"/>
    </row>
    <row r="138" spans="3:7" s="1" customFormat="1" ht="30.75" outlineLevel="1" thickBot="1" x14ac:dyDescent="0.3">
      <c r="C138" s="2"/>
      <c r="D138" s="12" t="s">
        <v>913</v>
      </c>
      <c r="E138" s="14">
        <v>0</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28CAB0C7-6C58-4DF8-B30D-28536EFAF0A9}"/>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29010-44CC-4245-856F-04B675B102EA}">
  <sheetPr codeName="Tabelle115">
    <outlinePr summaryBelow="0"/>
  </sheetPr>
  <dimension ref="A1:EY14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70</v>
      </c>
      <c r="G1" s="111" t="s">
        <v>915</v>
      </c>
    </row>
    <row r="2" spans="3:8" s="1" customFormat="1" ht="29.25" thickTop="1" thickBot="1" x14ac:dyDescent="0.45">
      <c r="C2" s="2"/>
      <c r="D2" s="165" t="s">
        <v>815</v>
      </c>
      <c r="E2" s="166"/>
      <c r="G2" s="3"/>
    </row>
    <row r="3" spans="3:8" s="1" customFormat="1" ht="162" customHeight="1" outlineLevel="1" thickTop="1" x14ac:dyDescent="0.25">
      <c r="C3" s="2"/>
      <c r="D3" s="13" t="s">
        <v>816</v>
      </c>
      <c r="E3" s="4" t="s">
        <v>688</v>
      </c>
      <c r="G3" s="3"/>
      <c r="H3" s="5"/>
    </row>
    <row r="4" spans="3:8" s="1" customFormat="1" ht="15" outlineLevel="1" x14ac:dyDescent="0.25">
      <c r="C4" s="2"/>
      <c r="D4" s="10" t="s">
        <v>817</v>
      </c>
      <c r="E4" s="6" t="s">
        <v>1338</v>
      </c>
      <c r="G4" s="3"/>
    </row>
    <row r="5" spans="3:8" s="1" customFormat="1" ht="15" outlineLevel="1" x14ac:dyDescent="0.25">
      <c r="C5" s="2"/>
      <c r="D5" s="10" t="s">
        <v>721</v>
      </c>
      <c r="E5" s="6" t="s">
        <v>71</v>
      </c>
      <c r="G5" s="3"/>
    </row>
    <row r="6" spans="3:8" s="1" customFormat="1" ht="15" outlineLevel="1" x14ac:dyDescent="0.25">
      <c r="C6" s="2"/>
      <c r="D6" s="10" t="s">
        <v>712</v>
      </c>
      <c r="E6" s="6" t="s">
        <v>72</v>
      </c>
      <c r="G6" s="3"/>
    </row>
    <row r="7" spans="3:8" s="1" customFormat="1" ht="15" outlineLevel="1" x14ac:dyDescent="0.25">
      <c r="C7" s="2"/>
      <c r="D7" s="10" t="s">
        <v>738</v>
      </c>
      <c r="E7" s="6" t="s">
        <v>73</v>
      </c>
      <c r="G7" s="3"/>
    </row>
    <row r="8" spans="3:8" s="1" customFormat="1" ht="15" outlineLevel="1" x14ac:dyDescent="0.25">
      <c r="C8" s="2"/>
      <c r="D8" s="10" t="s">
        <v>737</v>
      </c>
      <c r="E8" s="6" t="s">
        <v>1902</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2700</v>
      </c>
      <c r="G11" s="3"/>
    </row>
    <row r="12" spans="3:8" s="1" customFormat="1" ht="28.5" outlineLevel="1" x14ac:dyDescent="0.2">
      <c r="C12" s="2"/>
      <c r="D12" s="15" t="s">
        <v>821</v>
      </c>
      <c r="E12" s="27">
        <v>2690</v>
      </c>
      <c r="G12" s="3"/>
    </row>
    <row r="13" spans="3:8" s="1" customFormat="1" ht="28.5" outlineLevel="1" x14ac:dyDescent="0.2">
      <c r="C13" s="2"/>
      <c r="D13" s="15" t="s">
        <v>822</v>
      </c>
      <c r="E13" s="27">
        <v>0</v>
      </c>
      <c r="G13" s="3"/>
    </row>
    <row r="14" spans="3:8" s="1" customFormat="1" ht="15" outlineLevel="1" thickBot="1" x14ac:dyDescent="0.25">
      <c r="C14" s="2"/>
      <c r="D14" s="16" t="s">
        <v>823</v>
      </c>
      <c r="E14" s="91">
        <v>10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74</v>
      </c>
      <c r="G18" s="3"/>
    </row>
    <row r="19" spans="3:7" s="1" customFormat="1" ht="15" outlineLevel="1" x14ac:dyDescent="0.25">
      <c r="C19" s="2"/>
      <c r="D19" s="10" t="s">
        <v>827</v>
      </c>
      <c r="E19" s="6" t="s">
        <v>735</v>
      </c>
      <c r="G19" s="3"/>
    </row>
    <row r="20" spans="3:7" s="1" customFormat="1" outlineLevel="1" x14ac:dyDescent="0.2">
      <c r="C20" s="2"/>
      <c r="D20" s="9" t="s">
        <v>828</v>
      </c>
      <c r="E20" s="11" t="s">
        <v>1411</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928</v>
      </c>
      <c r="G26" s="3"/>
    </row>
    <row r="27" spans="3:7" s="1" customFormat="1" ht="45.75" outlineLevel="1" thickBot="1" x14ac:dyDescent="0.3">
      <c r="C27" s="2"/>
      <c r="D27" s="12" t="s">
        <v>833</v>
      </c>
      <c r="E27" s="31">
        <v>500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75</v>
      </c>
      <c r="G29" s="3"/>
    </row>
    <row r="30" spans="3:7" s="1" customFormat="1" ht="30" outlineLevel="1" x14ac:dyDescent="0.25">
      <c r="C30" s="2"/>
      <c r="D30" s="10" t="s">
        <v>836</v>
      </c>
      <c r="E30" s="6" t="s">
        <v>305</v>
      </c>
      <c r="G30" s="3"/>
    </row>
    <row r="31" spans="3:7" s="1" customFormat="1" ht="60" outlineLevel="1" x14ac:dyDescent="0.25">
      <c r="C31" s="2"/>
      <c r="D31" s="10" t="s">
        <v>837</v>
      </c>
      <c r="E31" s="6" t="s">
        <v>742</v>
      </c>
      <c r="G31" s="3"/>
    </row>
    <row r="32" spans="3:7" s="1" customFormat="1" ht="30" outlineLevel="1" x14ac:dyDescent="0.25">
      <c r="C32" s="2"/>
      <c r="D32" s="10" t="s">
        <v>838</v>
      </c>
      <c r="E32" s="6" t="s">
        <v>745</v>
      </c>
      <c r="G32" s="3"/>
    </row>
    <row r="33" spans="3:7" s="1" customFormat="1" ht="30" outlineLevel="1" x14ac:dyDescent="0.25">
      <c r="C33" s="2"/>
      <c r="D33" s="10" t="s">
        <v>839</v>
      </c>
      <c r="E33" s="6" t="s">
        <v>1342</v>
      </c>
      <c r="G33" s="3"/>
    </row>
    <row r="34" spans="3:7" s="1" customFormat="1" ht="29.25" outlineLevel="1" thickBot="1" x14ac:dyDescent="0.25">
      <c r="C34" s="2"/>
      <c r="D34" s="16" t="s">
        <v>840</v>
      </c>
      <c r="E34" s="7" t="s">
        <v>1111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15" outlineLevel="1" x14ac:dyDescent="0.25">
      <c r="C38" s="2"/>
      <c r="D38" s="10" t="s">
        <v>845</v>
      </c>
      <c r="E38" s="6" t="s">
        <v>730</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720</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719</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720</v>
      </c>
      <c r="G54" s="3"/>
    </row>
    <row r="55" spans="3:7" s="1" customFormat="1" ht="28.5" outlineLevel="1" x14ac:dyDescent="0.2">
      <c r="C55" s="2"/>
      <c r="D55" s="15" t="s">
        <v>857</v>
      </c>
      <c r="E55" s="27" t="s">
        <v>720</v>
      </c>
      <c r="G55" s="3"/>
    </row>
    <row r="56" spans="3:7" s="1" customFormat="1" outlineLevel="1" x14ac:dyDescent="0.2">
      <c r="C56" s="2"/>
      <c r="D56" s="15" t="s">
        <v>858</v>
      </c>
      <c r="E56" s="27" t="s">
        <v>720</v>
      </c>
      <c r="G56" s="3"/>
    </row>
    <row r="57" spans="3:7" s="1" customFormat="1" ht="28.5" outlineLevel="1" x14ac:dyDescent="0.2">
      <c r="C57" s="2"/>
      <c r="D57" s="15" t="s">
        <v>859</v>
      </c>
      <c r="E57" s="27" t="s">
        <v>720</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720</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43.5" outlineLevel="1" x14ac:dyDescent="0.25">
      <c r="C73" s="2"/>
      <c r="D73" s="10" t="s">
        <v>867</v>
      </c>
      <c r="E73" s="6" t="s">
        <v>1356</v>
      </c>
      <c r="G73" s="3"/>
    </row>
    <row r="74" spans="3:7" s="1" customFormat="1" ht="57.75" outlineLevel="1" x14ac:dyDescent="0.25">
      <c r="C74" s="2"/>
      <c r="D74" s="10" t="s">
        <v>868</v>
      </c>
      <c r="E74" s="6" t="s">
        <v>1068</v>
      </c>
      <c r="G74" s="3"/>
    </row>
    <row r="75" spans="3:7" s="1" customFormat="1" ht="57.75" outlineLevel="1" x14ac:dyDescent="0.25">
      <c r="C75" s="2"/>
      <c r="D75" s="10" t="s">
        <v>869</v>
      </c>
      <c r="E75" s="6" t="s">
        <v>1112</v>
      </c>
      <c r="G75" s="3"/>
    </row>
    <row r="76" spans="3:7" s="1" customFormat="1" ht="30" outlineLevel="1" x14ac:dyDescent="0.25">
      <c r="C76" s="2"/>
      <c r="D76" s="10" t="s">
        <v>870</v>
      </c>
      <c r="E76" s="6" t="s">
        <v>1163</v>
      </c>
      <c r="G76" s="164"/>
    </row>
    <row r="77" spans="3:7" s="1" customFormat="1" ht="15" outlineLevel="1" thickBot="1" x14ac:dyDescent="0.25">
      <c r="C77" s="2"/>
      <c r="D77" s="44" t="s">
        <v>871</v>
      </c>
      <c r="E77" s="45" t="s">
        <v>430</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724</v>
      </c>
      <c r="G79" s="3"/>
    </row>
    <row r="80" spans="3:7" s="1" customFormat="1" outlineLevel="1" x14ac:dyDescent="0.2">
      <c r="C80" s="2"/>
      <c r="D80" s="15" t="s">
        <v>874</v>
      </c>
      <c r="E80" s="27" t="s">
        <v>434</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720</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728</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714</v>
      </c>
      <c r="G89" s="3"/>
    </row>
    <row r="90" spans="3:7" s="1" customFormat="1" ht="15" outlineLevel="1" x14ac:dyDescent="0.25">
      <c r="C90" s="2"/>
      <c r="D90" s="10" t="s">
        <v>880</v>
      </c>
      <c r="E90" s="6" t="s">
        <v>1</v>
      </c>
      <c r="G90" s="3"/>
    </row>
    <row r="91" spans="3:7" s="1" customFormat="1" ht="30" outlineLevel="1" x14ac:dyDescent="0.25">
      <c r="C91" s="2"/>
      <c r="D91" s="10" t="s">
        <v>881</v>
      </c>
      <c r="E91" s="6" t="s">
        <v>720</v>
      </c>
      <c r="G91" s="3"/>
    </row>
    <row r="92" spans="3:7" s="1" customFormat="1" ht="15" outlineLevel="1" x14ac:dyDescent="0.25">
      <c r="C92" s="2"/>
      <c r="D92" s="10" t="s">
        <v>878</v>
      </c>
      <c r="E92" s="6" t="s">
        <v>653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718</v>
      </c>
      <c r="G95" s="3"/>
    </row>
    <row r="96" spans="3:7" s="1" customFormat="1" ht="15" outlineLevel="1" x14ac:dyDescent="0.25">
      <c r="C96" s="2"/>
      <c r="D96" s="10" t="s">
        <v>884</v>
      </c>
      <c r="E96" s="6" t="s">
        <v>720</v>
      </c>
      <c r="G96" s="3"/>
    </row>
    <row r="97" spans="3:7" s="1" customFormat="1" ht="15.75" outlineLevel="1" thickBot="1" x14ac:dyDescent="0.3">
      <c r="C97" s="2"/>
      <c r="D97" s="12" t="s">
        <v>885</v>
      </c>
      <c r="E97" s="7" t="s">
        <v>1162</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719</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719</v>
      </c>
      <c r="G103" s="3"/>
    </row>
    <row r="104" spans="3:7" s="1" customFormat="1" ht="30.75" outlineLevel="1" thickBot="1" x14ac:dyDescent="0.3">
      <c r="C104" s="2"/>
      <c r="D104" s="12" t="s">
        <v>757</v>
      </c>
      <c r="E104" s="7" t="s">
        <v>719</v>
      </c>
      <c r="G104" s="3"/>
    </row>
    <row r="105" spans="3:7" s="1" customFormat="1" ht="19.5" thickTop="1" thickBot="1" x14ac:dyDescent="0.25">
      <c r="C105" s="2"/>
      <c r="D105" s="160" t="s">
        <v>861</v>
      </c>
      <c r="E105" s="161"/>
      <c r="G105" s="3"/>
    </row>
    <row r="106" spans="3:7" s="1" customFormat="1" ht="16.5" thickTop="1" thickBot="1" x14ac:dyDescent="0.3">
      <c r="C106" s="2"/>
      <c r="D106" s="46"/>
      <c r="E106" s="47" t="s">
        <v>1162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718</v>
      </c>
      <c r="G110" s="3"/>
    </row>
    <row r="111" spans="3:7" s="1" customFormat="1" ht="75.75" outlineLevel="1" thickBot="1" x14ac:dyDescent="0.3">
      <c r="C111" s="2"/>
      <c r="D111" s="12" t="s">
        <v>892</v>
      </c>
      <c r="E111" s="7" t="s">
        <v>728</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718</v>
      </c>
      <c r="G113" s="3"/>
    </row>
    <row r="114" spans="3:7" s="1" customFormat="1" ht="60.75" outlineLevel="1" thickBot="1" x14ac:dyDescent="0.3">
      <c r="C114" s="2"/>
      <c r="D114" s="12" t="s">
        <v>895</v>
      </c>
      <c r="E114" s="7" t="s">
        <v>718</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15.75" outlineLevel="1" thickTop="1" x14ac:dyDescent="0.25">
      <c r="C118" s="2"/>
      <c r="D118" s="13" t="s">
        <v>898</v>
      </c>
      <c r="E118" s="4" t="s">
        <v>746</v>
      </c>
      <c r="G118" s="3"/>
    </row>
    <row r="119" spans="3:7" s="1" customFormat="1" ht="15.75" outlineLevel="1" thickBot="1" x14ac:dyDescent="0.3">
      <c r="C119" s="2"/>
      <c r="D119" s="12" t="s">
        <v>899</v>
      </c>
      <c r="E119" s="7" t="s">
        <v>749</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1178</v>
      </c>
      <c r="G121" s="3"/>
    </row>
    <row r="122" spans="3:7" s="1" customFormat="1" ht="42.75" outlineLevel="1" x14ac:dyDescent="0.2">
      <c r="C122" s="2"/>
      <c r="D122" s="15" t="s">
        <v>902</v>
      </c>
      <c r="E122" s="6" t="s">
        <v>1179</v>
      </c>
      <c r="G122" s="3"/>
    </row>
    <row r="123" spans="3:7" s="1" customFormat="1" ht="42.75" outlineLevel="1" x14ac:dyDescent="0.2">
      <c r="C123" s="2"/>
      <c r="D123" s="15" t="s">
        <v>903</v>
      </c>
      <c r="E123" s="6" t="s">
        <v>1179</v>
      </c>
      <c r="G123" s="3"/>
    </row>
    <row r="124" spans="3:7" s="1" customFormat="1" ht="43.5" outlineLevel="1" thickBot="1" x14ac:dyDescent="0.25">
      <c r="C124" s="2"/>
      <c r="D124" s="16" t="s">
        <v>904</v>
      </c>
      <c r="E124" s="7" t="s">
        <v>1167</v>
      </c>
      <c r="G124" s="3"/>
    </row>
    <row r="125" spans="3:7" s="1" customFormat="1" ht="15.75" thickTop="1" thickBot="1" x14ac:dyDescent="0.25">
      <c r="C125" s="2"/>
      <c r="D125" s="160" t="s">
        <v>1470</v>
      </c>
      <c r="E125" s="161" t="e">
        <v>#N/A</v>
      </c>
      <c r="G125" s="3"/>
    </row>
    <row r="126" spans="3:7" s="1" customFormat="1" ht="30" outlineLevel="1" thickTop="1" x14ac:dyDescent="0.25">
      <c r="C126" s="2"/>
      <c r="D126" s="13" t="s">
        <v>905</v>
      </c>
      <c r="E126" s="4" t="s">
        <v>753</v>
      </c>
      <c r="G126" s="3"/>
    </row>
    <row r="127" spans="3:7" s="1" customFormat="1" ht="228.75" outlineLevel="1" x14ac:dyDescent="0.25">
      <c r="C127" s="2"/>
      <c r="D127" s="10" t="s">
        <v>906</v>
      </c>
      <c r="E127" s="6" t="s">
        <v>984</v>
      </c>
      <c r="G127" s="3"/>
    </row>
    <row r="128" spans="3:7" s="1" customFormat="1" ht="100.5" outlineLevel="1" x14ac:dyDescent="0.25">
      <c r="C128" s="2"/>
      <c r="D128" s="10" t="s">
        <v>907</v>
      </c>
      <c r="E128" s="6" t="s">
        <v>1048</v>
      </c>
      <c r="G128" s="3"/>
    </row>
    <row r="129" spans="3:7" s="1" customFormat="1" ht="30" outlineLevel="1" x14ac:dyDescent="0.25">
      <c r="C129" s="2"/>
      <c r="D129" s="10" t="s">
        <v>1474</v>
      </c>
      <c r="E129" s="19" t="s">
        <v>1339</v>
      </c>
      <c r="G129" s="3"/>
    </row>
    <row r="130" spans="3:7" s="1" customFormat="1" outlineLevel="1" x14ac:dyDescent="0.2">
      <c r="C130" s="2"/>
      <c r="D130" s="9" t="s">
        <v>828</v>
      </c>
      <c r="E130" s="11" t="s">
        <v>1412</v>
      </c>
      <c r="G130" s="3"/>
    </row>
    <row r="131" spans="3:7" s="1" customFormat="1" ht="30" outlineLevel="1" x14ac:dyDescent="0.25">
      <c r="C131" s="2"/>
      <c r="D131" s="10" t="s">
        <v>772</v>
      </c>
      <c r="E131" s="19" t="s">
        <v>1173</v>
      </c>
      <c r="G131" s="3"/>
    </row>
    <row r="132" spans="3:7" s="1" customFormat="1" outlineLevel="1" x14ac:dyDescent="0.2">
      <c r="C132" s="2"/>
      <c r="D132" s="9" t="s">
        <v>828</v>
      </c>
      <c r="E132" s="11" t="s">
        <v>596</v>
      </c>
      <c r="G132" s="3"/>
    </row>
    <row r="133" spans="3:7" s="1" customFormat="1" ht="15" outlineLevel="1" x14ac:dyDescent="0.25">
      <c r="C133" s="2"/>
      <c r="D133" s="97" t="s">
        <v>908</v>
      </c>
      <c r="E133" s="6"/>
      <c r="G133" s="3"/>
    </row>
    <row r="134" spans="3:7" s="1" customFormat="1" outlineLevel="1" x14ac:dyDescent="0.2">
      <c r="C134" s="2"/>
      <c r="D134" s="15" t="s">
        <v>909</v>
      </c>
      <c r="E134" s="19" t="s">
        <v>1741</v>
      </c>
      <c r="G134" s="3"/>
    </row>
    <row r="135" spans="3:7" s="1" customFormat="1" outlineLevel="1" x14ac:dyDescent="0.2">
      <c r="C135" s="2"/>
      <c r="D135" s="15" t="s">
        <v>910</v>
      </c>
      <c r="E135" s="19" t="s">
        <v>1171</v>
      </c>
      <c r="G135" s="3"/>
    </row>
    <row r="136" spans="3:7" s="1" customFormat="1" outlineLevel="1" x14ac:dyDescent="0.2">
      <c r="C136" s="2"/>
      <c r="D136" s="15" t="s">
        <v>911</v>
      </c>
      <c r="E136" s="19" t="s">
        <v>1172</v>
      </c>
      <c r="G136" s="3"/>
    </row>
    <row r="137" spans="3:7" s="1" customFormat="1" ht="28.5" outlineLevel="1" x14ac:dyDescent="0.2">
      <c r="C137" s="2"/>
      <c r="D137" s="9" t="s">
        <v>912</v>
      </c>
      <c r="E137" s="11" t="s">
        <v>609</v>
      </c>
      <c r="G137" s="3"/>
    </row>
    <row r="138" spans="3:7" s="1" customFormat="1" ht="30.75" outlineLevel="1" thickBot="1" x14ac:dyDescent="0.3">
      <c r="C138" s="2"/>
      <c r="D138" s="12" t="s">
        <v>913</v>
      </c>
      <c r="E138" s="14" t="s">
        <v>614</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CCFEDC92-75FC-4341-B66A-DAE46BC6844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B10DE-97AD-4434-B5F7-64B4C0B35526}">
  <sheetPr codeName="Tabelle116">
    <outlinePr summaryBelow="0"/>
  </sheetPr>
  <dimension ref="A1:EY142"/>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94</v>
      </c>
      <c r="G1" s="111" t="s">
        <v>915</v>
      </c>
    </row>
    <row r="2" spans="3:8" s="1" customFormat="1" ht="29.25" thickTop="1" thickBot="1" x14ac:dyDescent="0.45">
      <c r="C2" s="2"/>
      <c r="D2" s="165" t="s">
        <v>815</v>
      </c>
      <c r="E2" s="166"/>
      <c r="G2" s="3"/>
    </row>
    <row r="3" spans="3:8" s="1" customFormat="1" ht="129.75" outlineLevel="1" thickTop="1" x14ac:dyDescent="0.25">
      <c r="C3" s="2"/>
      <c r="D3" s="13" t="s">
        <v>816</v>
      </c>
      <c r="E3" s="4" t="s">
        <v>1731</v>
      </c>
      <c r="G3" s="3"/>
      <c r="H3" s="5"/>
    </row>
    <row r="4" spans="3:8" s="1" customFormat="1" ht="15" outlineLevel="1" x14ac:dyDescent="0.25">
      <c r="C4" s="2"/>
      <c r="D4" s="10" t="s">
        <v>817</v>
      </c>
      <c r="E4" s="6" t="s">
        <v>1340</v>
      </c>
      <c r="G4" s="3"/>
    </row>
    <row r="5" spans="3:8" s="1" customFormat="1" ht="15" outlineLevel="1" x14ac:dyDescent="0.25">
      <c r="C5" s="2"/>
      <c r="D5" s="10" t="s">
        <v>721</v>
      </c>
      <c r="E5" s="6" t="s">
        <v>95</v>
      </c>
      <c r="G5" s="3"/>
    </row>
    <row r="6" spans="3:8" s="1" customFormat="1" ht="15" outlineLevel="1" x14ac:dyDescent="0.25">
      <c r="C6" s="2"/>
      <c r="D6" s="10" t="s">
        <v>712</v>
      </c>
      <c r="E6" s="6" t="s">
        <v>1919</v>
      </c>
      <c r="G6" s="3"/>
    </row>
    <row r="7" spans="3:8" s="1" customFormat="1" ht="15" outlineLevel="1" x14ac:dyDescent="0.25">
      <c r="C7" s="2"/>
      <c r="D7" s="10" t="s">
        <v>738</v>
      </c>
      <c r="E7" s="6" t="s">
        <v>96</v>
      </c>
      <c r="G7" s="3"/>
    </row>
    <row r="8" spans="3:8" s="1" customFormat="1" ht="15" outlineLevel="1" x14ac:dyDescent="0.25">
      <c r="C8" s="2"/>
      <c r="D8" s="10" t="s">
        <v>737</v>
      </c>
      <c r="E8" s="6" t="s">
        <v>357</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t="s">
        <v>734</v>
      </c>
      <c r="G11" s="3"/>
    </row>
    <row r="12" spans="3:8" s="1" customFormat="1" ht="28.5" outlineLevel="1" x14ac:dyDescent="0.2">
      <c r="C12" s="2"/>
      <c r="D12" s="15" t="s">
        <v>821</v>
      </c>
      <c r="E12" s="27" t="s">
        <v>734</v>
      </c>
      <c r="G12" s="3"/>
    </row>
    <row r="13" spans="3:8" s="1" customFormat="1" ht="28.5" outlineLevel="1" x14ac:dyDescent="0.2">
      <c r="C13" s="2"/>
      <c r="D13" s="15" t="s">
        <v>822</v>
      </c>
      <c r="E13" s="27" t="s">
        <v>734</v>
      </c>
      <c r="G13" s="3"/>
    </row>
    <row r="14" spans="3:8" s="1" customFormat="1" ht="15" outlineLevel="1" thickBot="1" x14ac:dyDescent="0.25">
      <c r="C14" s="2"/>
      <c r="D14" s="16" t="s">
        <v>823</v>
      </c>
      <c r="E14" s="91" t="s">
        <v>734</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1732</v>
      </c>
      <c r="G18" s="3"/>
    </row>
    <row r="19" spans="3:7" s="1" customFormat="1" ht="29.25" outlineLevel="1" x14ac:dyDescent="0.25">
      <c r="C19" s="2"/>
      <c r="D19" s="10" t="s">
        <v>827</v>
      </c>
      <c r="E19" s="6" t="s">
        <v>478</v>
      </c>
      <c r="G19" s="3"/>
    </row>
    <row r="20" spans="3:7" s="1" customFormat="1" ht="28.5" outlineLevel="1" x14ac:dyDescent="0.2">
      <c r="C20" s="2"/>
      <c r="D20" s="9" t="s">
        <v>828</v>
      </c>
      <c r="E20" s="11" t="s">
        <v>498</v>
      </c>
      <c r="G20" s="3"/>
    </row>
    <row r="21" spans="3:7" s="1" customFormat="1" ht="57.75" outlineLevel="1" x14ac:dyDescent="0.25">
      <c r="C21" s="2"/>
      <c r="D21" s="10" t="s">
        <v>829</v>
      </c>
      <c r="E21" s="6" t="s">
        <v>1358</v>
      </c>
      <c r="G21" s="3"/>
    </row>
    <row r="22" spans="3:7" s="1" customFormat="1" ht="29.25" outlineLevel="1" thickBot="1" x14ac:dyDescent="0.25">
      <c r="C22" s="2"/>
      <c r="D22" s="44" t="s">
        <v>830</v>
      </c>
      <c r="E22" s="45" t="s">
        <v>519</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930</v>
      </c>
      <c r="G26" s="3"/>
    </row>
    <row r="27" spans="3:7" s="1" customFormat="1" ht="45.75" outlineLevel="1" thickBot="1" x14ac:dyDescent="0.3">
      <c r="C27" s="2"/>
      <c r="D27" s="12" t="s">
        <v>833</v>
      </c>
      <c r="E27" s="31" t="s">
        <v>784</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98</v>
      </c>
      <c r="G29" s="3"/>
    </row>
    <row r="30" spans="3:7" s="1" customFormat="1" ht="43.5" outlineLevel="1" x14ac:dyDescent="0.25">
      <c r="C30" s="2"/>
      <c r="D30" s="10" t="s">
        <v>836</v>
      </c>
      <c r="E30" s="6" t="s">
        <v>655</v>
      </c>
      <c r="G30" s="3"/>
    </row>
    <row r="31" spans="3:7" s="1" customFormat="1" ht="60"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1343</v>
      </c>
      <c r="G33" s="3"/>
    </row>
    <row r="34" spans="3:7" s="1" customFormat="1" ht="29.25" outlineLevel="1" thickBot="1" x14ac:dyDescent="0.25">
      <c r="C34" s="2"/>
      <c r="D34" s="16" t="s">
        <v>840</v>
      </c>
      <c r="E34" s="7" t="s">
        <v>301</v>
      </c>
      <c r="G34" s="3"/>
    </row>
    <row r="35" spans="3:7" s="1" customFormat="1" ht="19.5" customHeight="1" thickTop="1" thickBot="1" x14ac:dyDescent="0.25">
      <c r="C35" s="2"/>
      <c r="D35" s="160" t="s">
        <v>841</v>
      </c>
      <c r="E35" s="161"/>
      <c r="G35" s="3"/>
    </row>
    <row r="36" spans="3:7" s="1" customFormat="1" ht="16.5" outlineLevel="1" thickTop="1" thickBot="1" x14ac:dyDescent="0.3">
      <c r="C36" s="2"/>
      <c r="D36" s="46" t="s">
        <v>842</v>
      </c>
      <c r="E36" s="47" t="s">
        <v>914</v>
      </c>
      <c r="G36" s="3"/>
    </row>
    <row r="37" spans="3:7" s="1" customFormat="1" ht="19.5" thickTop="1" thickBot="1" x14ac:dyDescent="0.25">
      <c r="C37" s="2"/>
      <c r="D37" s="160" t="s">
        <v>848</v>
      </c>
      <c r="E37" s="161"/>
      <c r="G37" s="3"/>
    </row>
    <row r="38" spans="3:7" s="1" customFormat="1" ht="15.75" outlineLevel="1" thickTop="1" x14ac:dyDescent="0.25">
      <c r="C38" s="2"/>
      <c r="D38" s="13" t="s">
        <v>849</v>
      </c>
      <c r="E38" s="4" t="s">
        <v>719</v>
      </c>
      <c r="G38" s="3"/>
    </row>
    <row r="39" spans="3:7" s="1" customFormat="1" ht="15" outlineLevel="1" x14ac:dyDescent="0.25">
      <c r="C39" s="2"/>
      <c r="D39" s="10" t="s">
        <v>850</v>
      </c>
      <c r="E39" s="6" t="s">
        <v>719</v>
      </c>
      <c r="G39" s="3"/>
    </row>
    <row r="40" spans="3:7" s="1" customFormat="1" ht="15" outlineLevel="1" x14ac:dyDescent="0.25">
      <c r="C40" s="2"/>
      <c r="D40" s="10" t="s">
        <v>851</v>
      </c>
      <c r="E40" s="6" t="s">
        <v>719</v>
      </c>
      <c r="G40" s="3"/>
    </row>
    <row r="41" spans="3:7" s="1" customFormat="1" ht="15.75" outlineLevel="1" thickBot="1" x14ac:dyDescent="0.3">
      <c r="C41" s="2"/>
      <c r="D41" s="12" t="s">
        <v>852</v>
      </c>
      <c r="E41" s="7" t="s">
        <v>1282</v>
      </c>
      <c r="G41" s="3"/>
    </row>
    <row r="42" spans="3:7" s="1" customFormat="1" ht="19.5" thickTop="1" thickBot="1" x14ac:dyDescent="0.25">
      <c r="C42" s="2"/>
      <c r="D42" s="160" t="s">
        <v>853</v>
      </c>
      <c r="E42" s="161"/>
      <c r="G42" s="3"/>
    </row>
    <row r="43" spans="3:7" s="1" customFormat="1" ht="15.75" outlineLevel="1" thickTop="1" x14ac:dyDescent="0.25">
      <c r="C43" s="2"/>
      <c r="D43" s="13" t="s">
        <v>766</v>
      </c>
      <c r="E43" s="4" t="s">
        <v>719</v>
      </c>
      <c r="G43" s="3"/>
    </row>
    <row r="44" spans="3:7" s="1" customFormat="1" ht="15.75" outlineLevel="1" thickBot="1" x14ac:dyDescent="0.3">
      <c r="C44" s="2"/>
      <c r="D44" s="12" t="s">
        <v>767</v>
      </c>
      <c r="E44" s="7" t="s">
        <v>719</v>
      </c>
      <c r="G44" s="3"/>
    </row>
    <row r="45" spans="3:7" s="1" customFormat="1" ht="19.5" thickTop="1" thickBot="1" x14ac:dyDescent="0.25">
      <c r="C45" s="2"/>
      <c r="D45" s="160" t="s">
        <v>854</v>
      </c>
      <c r="E45" s="161"/>
      <c r="G45" s="3"/>
    </row>
    <row r="46" spans="3:7" s="1" customFormat="1" ht="15.75" outlineLevel="1" thickTop="1" x14ac:dyDescent="0.25">
      <c r="C46" s="2"/>
      <c r="D46" s="13" t="s">
        <v>769</v>
      </c>
      <c r="E46" s="4" t="s">
        <v>718</v>
      </c>
      <c r="G46" s="3"/>
    </row>
    <row r="47" spans="3:7" s="1" customFormat="1" ht="30.75" outlineLevel="1" thickBot="1" x14ac:dyDescent="0.3">
      <c r="C47" s="2"/>
      <c r="D47" s="12" t="s">
        <v>770</v>
      </c>
      <c r="E47" s="7" t="s">
        <v>719</v>
      </c>
      <c r="G47" s="3"/>
    </row>
    <row r="48" spans="3:7" s="1" customFormat="1" ht="19.5" thickTop="1" thickBot="1" x14ac:dyDescent="0.25">
      <c r="C48" s="2"/>
      <c r="D48" s="160" t="s">
        <v>855</v>
      </c>
      <c r="E48" s="161"/>
      <c r="G48" s="3"/>
    </row>
    <row r="49" spans="3:7" s="1" customFormat="1" ht="30.75" outlineLevel="1" thickTop="1" x14ac:dyDescent="0.25">
      <c r="C49" s="2"/>
      <c r="D49" s="13" t="s">
        <v>768</v>
      </c>
      <c r="E49" s="4" t="s">
        <v>719</v>
      </c>
      <c r="G49" s="3"/>
    </row>
    <row r="50" spans="3:7" s="1" customFormat="1" ht="28.5" outlineLevel="1" x14ac:dyDescent="0.2">
      <c r="C50" s="2"/>
      <c r="D50" s="15" t="s">
        <v>856</v>
      </c>
      <c r="E50" s="27" t="s">
        <v>727</v>
      </c>
      <c r="G50" s="3"/>
    </row>
    <row r="51" spans="3:7" s="1" customFormat="1" ht="28.5" outlineLevel="1" x14ac:dyDescent="0.2">
      <c r="C51" s="2"/>
      <c r="D51" s="15" t="s">
        <v>857</v>
      </c>
      <c r="E51" s="27" t="s">
        <v>727</v>
      </c>
      <c r="G51" s="3"/>
    </row>
    <row r="52" spans="3:7" s="1" customFormat="1" outlineLevel="1" x14ac:dyDescent="0.2">
      <c r="C52" s="2"/>
      <c r="D52" s="15" t="s">
        <v>858</v>
      </c>
      <c r="E52" s="27" t="s">
        <v>727</v>
      </c>
      <c r="G52" s="3"/>
    </row>
    <row r="53" spans="3:7" s="1" customFormat="1" ht="28.5" outlineLevel="1" x14ac:dyDescent="0.2">
      <c r="C53" s="2"/>
      <c r="D53" s="15" t="s">
        <v>859</v>
      </c>
      <c r="E53" s="27" t="s">
        <v>727</v>
      </c>
      <c r="G53" s="3"/>
    </row>
    <row r="54" spans="3:7" s="1" customFormat="1" ht="29.25" outlineLevel="1" thickBot="1" x14ac:dyDescent="0.25">
      <c r="C54" s="2"/>
      <c r="D54" s="16" t="s">
        <v>860</v>
      </c>
      <c r="E54" s="91" t="s">
        <v>1743</v>
      </c>
      <c r="G54" s="3"/>
    </row>
    <row r="55" spans="3:7" s="1" customFormat="1" ht="19.5" thickTop="1" thickBot="1" x14ac:dyDescent="0.25">
      <c r="C55" s="2"/>
      <c r="D55" s="160" t="s">
        <v>861</v>
      </c>
      <c r="E55" s="161"/>
      <c r="G55" s="3"/>
    </row>
    <row r="56" spans="3:7" s="1" customFormat="1" ht="16.5" thickTop="1" thickBot="1" x14ac:dyDescent="0.3">
      <c r="C56" s="2"/>
      <c r="D56" s="46"/>
      <c r="E56" s="47" t="s">
        <v>1162</v>
      </c>
      <c r="G56" s="3"/>
    </row>
    <row r="57" spans="3:7" ht="15.75" thickTop="1" thickBot="1" x14ac:dyDescent="0.25"/>
    <row r="58" spans="3:7" s="1" customFormat="1" ht="21.75" thickTop="1" thickBot="1" x14ac:dyDescent="0.35">
      <c r="C58" s="2"/>
      <c r="D58" s="154" t="s">
        <v>862</v>
      </c>
      <c r="E58" s="155"/>
      <c r="G58" s="3"/>
    </row>
    <row r="59" spans="3:7" s="1" customFormat="1" ht="19.5" thickTop="1" thickBot="1" x14ac:dyDescent="0.25">
      <c r="C59" s="2"/>
      <c r="D59" s="160" t="s">
        <v>863</v>
      </c>
      <c r="E59" s="161"/>
      <c r="G59" s="3"/>
    </row>
    <row r="60" spans="3:7" s="1" customFormat="1" ht="45.75" outlineLevel="1" thickTop="1" x14ac:dyDescent="0.25">
      <c r="C60" s="2"/>
      <c r="D60" s="13" t="s">
        <v>771</v>
      </c>
      <c r="E60" s="4" t="s">
        <v>718</v>
      </c>
      <c r="F60" s="18"/>
      <c r="G60" s="3"/>
    </row>
    <row r="61" spans="3:7" s="1" customFormat="1" ht="15.75" outlineLevel="1" thickBot="1" x14ac:dyDescent="0.3">
      <c r="C61" s="2"/>
      <c r="D61" s="12" t="s">
        <v>4</v>
      </c>
      <c r="E61" s="7" t="s">
        <v>719</v>
      </c>
      <c r="G61" s="3"/>
    </row>
    <row r="62" spans="3:7" s="1" customFormat="1" ht="19.5" thickTop="1" thickBot="1" x14ac:dyDescent="0.25">
      <c r="C62" s="2"/>
      <c r="D62" s="160" t="s">
        <v>864</v>
      </c>
      <c r="E62" s="161"/>
      <c r="G62" s="3"/>
    </row>
    <row r="63" spans="3:7" s="1" customFormat="1" ht="15.75" outlineLevel="1" thickTop="1" x14ac:dyDescent="0.25">
      <c r="C63" s="2"/>
      <c r="D63" s="13" t="s">
        <v>761</v>
      </c>
      <c r="E63" s="4" t="s">
        <v>719</v>
      </c>
      <c r="G63" s="3"/>
    </row>
    <row r="64" spans="3:7" s="1" customFormat="1" ht="15" outlineLevel="1" x14ac:dyDescent="0.25">
      <c r="C64" s="2"/>
      <c r="D64" s="10" t="s">
        <v>762</v>
      </c>
      <c r="E64" s="6" t="s">
        <v>719</v>
      </c>
      <c r="G64" s="3"/>
    </row>
    <row r="65" spans="3:7" s="1" customFormat="1" ht="15.75" outlineLevel="1" thickBot="1" x14ac:dyDescent="0.3">
      <c r="C65" s="2"/>
      <c r="D65" s="12" t="s">
        <v>763</v>
      </c>
      <c r="E65" s="7" t="s">
        <v>719</v>
      </c>
      <c r="G65" s="3"/>
    </row>
    <row r="66" spans="3:7" s="1" customFormat="1" ht="15.75" thickTop="1" thickBot="1" x14ac:dyDescent="0.25">
      <c r="C66" s="2"/>
      <c r="D66" s="2"/>
      <c r="E66" s="8"/>
      <c r="G66" s="3"/>
    </row>
    <row r="67" spans="3:7" s="1" customFormat="1" ht="21.75" thickTop="1" thickBot="1" x14ac:dyDescent="0.35">
      <c r="C67" s="2"/>
      <c r="D67" s="154" t="s">
        <v>865</v>
      </c>
      <c r="E67" s="155"/>
      <c r="G67" s="3"/>
    </row>
    <row r="68" spans="3:7" s="1" customFormat="1" ht="44.25" outlineLevel="1" thickTop="1" x14ac:dyDescent="0.25">
      <c r="C68" s="2"/>
      <c r="D68" s="13" t="s">
        <v>866</v>
      </c>
      <c r="E68" s="4" t="s">
        <v>716</v>
      </c>
      <c r="G68" s="3"/>
    </row>
    <row r="69" spans="3:7" s="1" customFormat="1" ht="43.5" outlineLevel="1" x14ac:dyDescent="0.25">
      <c r="C69" s="2"/>
      <c r="D69" s="10" t="s">
        <v>867</v>
      </c>
      <c r="E69" s="6" t="s">
        <v>1357</v>
      </c>
      <c r="G69" s="3"/>
    </row>
    <row r="70" spans="3:7" s="1" customFormat="1" ht="15" outlineLevel="1" x14ac:dyDescent="0.25">
      <c r="C70" s="2"/>
      <c r="D70" s="10" t="s">
        <v>868</v>
      </c>
      <c r="E70" s="6" t="s">
        <v>1733</v>
      </c>
      <c r="G70" s="3"/>
    </row>
    <row r="71" spans="3:7" s="1" customFormat="1" ht="43.5" outlineLevel="1" x14ac:dyDescent="0.25">
      <c r="C71" s="2"/>
      <c r="D71" s="10" t="s">
        <v>869</v>
      </c>
      <c r="E71" s="6" t="s">
        <v>1742</v>
      </c>
      <c r="G71" s="3"/>
    </row>
    <row r="72" spans="3:7" s="1" customFormat="1" ht="30" outlineLevel="1" x14ac:dyDescent="0.25">
      <c r="C72" s="2"/>
      <c r="D72" s="10" t="s">
        <v>870</v>
      </c>
      <c r="E72" s="6" t="s">
        <v>1163</v>
      </c>
      <c r="G72" s="164"/>
    </row>
    <row r="73" spans="3:7" s="1" customFormat="1" ht="29.25" outlineLevel="1" thickBot="1" x14ac:dyDescent="0.25">
      <c r="C73" s="2"/>
      <c r="D73" s="44" t="s">
        <v>871</v>
      </c>
      <c r="E73" s="45" t="s">
        <v>431</v>
      </c>
      <c r="G73" s="164"/>
    </row>
    <row r="74" spans="3:7" s="1" customFormat="1" ht="19.5" thickTop="1" thickBot="1" x14ac:dyDescent="0.25">
      <c r="C74" s="2"/>
      <c r="D74" s="160" t="s">
        <v>872</v>
      </c>
      <c r="E74" s="161"/>
      <c r="G74" s="3"/>
    </row>
    <row r="75" spans="3:7" s="1" customFormat="1" ht="44.25" outlineLevel="1" thickTop="1" x14ac:dyDescent="0.25">
      <c r="C75" s="2"/>
      <c r="D75" s="13" t="s">
        <v>873</v>
      </c>
      <c r="E75" s="4" t="s">
        <v>936</v>
      </c>
      <c r="G75" s="3"/>
    </row>
    <row r="76" spans="3:7" s="1" customFormat="1" outlineLevel="1" x14ac:dyDescent="0.2">
      <c r="C76" s="2"/>
      <c r="D76" s="15" t="s">
        <v>874</v>
      </c>
      <c r="E76" s="27" t="s">
        <v>254</v>
      </c>
      <c r="G76" s="3"/>
    </row>
    <row r="77" spans="3:7" s="1" customFormat="1" ht="30.75" outlineLevel="1" thickBot="1" x14ac:dyDescent="0.3">
      <c r="C77" s="2"/>
      <c r="D77" s="12" t="s">
        <v>875</v>
      </c>
      <c r="E77" s="56" t="s">
        <v>1734</v>
      </c>
      <c r="G77" s="3"/>
    </row>
    <row r="78" spans="3:7" s="1" customFormat="1" ht="19.5" thickTop="1" thickBot="1" x14ac:dyDescent="0.25">
      <c r="C78" s="2"/>
      <c r="D78" s="160" t="s">
        <v>876</v>
      </c>
      <c r="E78" s="161"/>
      <c r="G78" s="28"/>
    </row>
    <row r="79" spans="3:7" s="1" customFormat="1" ht="30.75" outlineLevel="1" thickTop="1" x14ac:dyDescent="0.25">
      <c r="C79" s="2"/>
      <c r="D79" s="13" t="s">
        <v>759</v>
      </c>
      <c r="E79" s="4" t="s">
        <v>718</v>
      </c>
      <c r="G79" s="3"/>
    </row>
    <row r="80" spans="3:7" s="1" customFormat="1" ht="30" outlineLevel="1" x14ac:dyDescent="0.25">
      <c r="C80" s="2"/>
      <c r="D80" s="10" t="s">
        <v>758</v>
      </c>
      <c r="E80" s="6" t="s">
        <v>718</v>
      </c>
      <c r="G80" s="3"/>
    </row>
    <row r="81" spans="3:7" s="1" customFormat="1" ht="60" outlineLevel="1" x14ac:dyDescent="0.25">
      <c r="C81" s="2"/>
      <c r="D81" s="10" t="s">
        <v>765</v>
      </c>
      <c r="E81" s="6" t="s">
        <v>719</v>
      </c>
      <c r="G81" s="3"/>
    </row>
    <row r="82" spans="3:7" s="1" customFormat="1" ht="30" outlineLevel="1" x14ac:dyDescent="0.25">
      <c r="C82" s="2"/>
      <c r="D82" s="10" t="s">
        <v>760</v>
      </c>
      <c r="E82" s="6" t="s">
        <v>718</v>
      </c>
      <c r="G82" s="3"/>
    </row>
    <row r="83" spans="3:7" s="1" customFormat="1" ht="45.75" outlineLevel="1" thickBot="1" x14ac:dyDescent="0.3">
      <c r="C83" s="2"/>
      <c r="D83" s="12" t="s">
        <v>877</v>
      </c>
      <c r="E83" s="7" t="s">
        <v>718</v>
      </c>
      <c r="G83" s="3"/>
    </row>
    <row r="84" spans="3:7" s="1" customFormat="1" ht="19.5" thickTop="1" thickBot="1" x14ac:dyDescent="0.25">
      <c r="C84" s="2"/>
      <c r="D84" s="160" t="s">
        <v>878</v>
      </c>
      <c r="E84" s="161"/>
      <c r="G84" s="3"/>
    </row>
    <row r="85" spans="3:7" s="1" customFormat="1" ht="44.25" outlineLevel="1" thickTop="1" x14ac:dyDescent="0.25">
      <c r="C85" s="2"/>
      <c r="D85" s="13" t="s">
        <v>879</v>
      </c>
      <c r="E85" s="4" t="s">
        <v>716</v>
      </c>
      <c r="G85" s="3"/>
    </row>
    <row r="86" spans="3:7" s="1" customFormat="1" ht="15" outlineLevel="1" x14ac:dyDescent="0.25">
      <c r="C86" s="2"/>
      <c r="D86" s="10" t="s">
        <v>880</v>
      </c>
      <c r="E86" s="6" t="s">
        <v>782</v>
      </c>
      <c r="G86" s="3"/>
    </row>
    <row r="87" spans="3:7" s="1" customFormat="1" ht="43.5" outlineLevel="1" x14ac:dyDescent="0.25">
      <c r="C87" s="2"/>
      <c r="D87" s="10" t="s">
        <v>881</v>
      </c>
      <c r="E87" s="6" t="s">
        <v>716</v>
      </c>
      <c r="G87" s="3"/>
    </row>
    <row r="88" spans="3:7" s="1" customFormat="1" ht="43.5" outlineLevel="1" x14ac:dyDescent="0.25">
      <c r="C88" s="2"/>
      <c r="D88" s="10" t="s">
        <v>878</v>
      </c>
      <c r="E88" s="6" t="s">
        <v>1735</v>
      </c>
      <c r="G88" s="3"/>
    </row>
    <row r="89" spans="3:7" s="1" customFormat="1" ht="15" outlineLevel="1" thickBot="1" x14ac:dyDescent="0.25">
      <c r="C89" s="2"/>
      <c r="D89" s="20" t="s">
        <v>828</v>
      </c>
      <c r="E89" s="14">
        <v>0</v>
      </c>
      <c r="G89" s="3"/>
    </row>
    <row r="90" spans="3:7" s="1" customFormat="1" ht="19.5" thickTop="1" thickBot="1" x14ac:dyDescent="0.25">
      <c r="C90" s="2"/>
      <c r="D90" s="160" t="s">
        <v>882</v>
      </c>
      <c r="E90" s="161"/>
      <c r="G90" s="3"/>
    </row>
    <row r="91" spans="3:7" s="1" customFormat="1" ht="15.75" outlineLevel="1" thickTop="1" x14ac:dyDescent="0.25">
      <c r="C91" s="2"/>
      <c r="D91" s="13" t="s">
        <v>883</v>
      </c>
      <c r="E91" s="4" t="s">
        <v>718</v>
      </c>
      <c r="G91" s="3"/>
    </row>
    <row r="92" spans="3:7" s="1" customFormat="1" ht="15" outlineLevel="1" x14ac:dyDescent="0.25">
      <c r="C92" s="2"/>
      <c r="D92" s="10" t="s">
        <v>884</v>
      </c>
      <c r="E92" s="6" t="s">
        <v>718</v>
      </c>
      <c r="G92" s="3"/>
    </row>
    <row r="93" spans="3:7" s="1" customFormat="1" ht="30" outlineLevel="1" thickBot="1" x14ac:dyDescent="0.3">
      <c r="C93" s="2"/>
      <c r="D93" s="12" t="s">
        <v>885</v>
      </c>
      <c r="E93" s="7" t="s">
        <v>1736</v>
      </c>
      <c r="G93" s="3"/>
    </row>
    <row r="94" spans="3:7" s="1" customFormat="1" ht="15.75" thickTop="1" thickBot="1" x14ac:dyDescent="0.25">
      <c r="C94" s="2"/>
      <c r="D94" s="2"/>
      <c r="E94" s="8"/>
      <c r="G94" s="3"/>
    </row>
    <row r="95" spans="3:7" s="1" customFormat="1" ht="21.75" thickTop="1" thickBot="1" x14ac:dyDescent="0.35">
      <c r="C95" s="2"/>
      <c r="D95" s="154" t="s">
        <v>886</v>
      </c>
      <c r="E95" s="155"/>
      <c r="G95" s="17"/>
    </row>
    <row r="96" spans="3:7" s="1" customFormat="1" ht="19.5" thickTop="1" thickBot="1" x14ac:dyDescent="0.25">
      <c r="C96" s="2"/>
      <c r="D96" s="160" t="s">
        <v>298</v>
      </c>
      <c r="E96" s="161"/>
      <c r="G96" s="17"/>
    </row>
    <row r="97" spans="3:7" s="1" customFormat="1" ht="16.5" outlineLevel="1" thickTop="1" thickBot="1" x14ac:dyDescent="0.3">
      <c r="C97" s="2"/>
      <c r="D97" s="46" t="s">
        <v>764</v>
      </c>
      <c r="E97" s="47" t="s">
        <v>718</v>
      </c>
      <c r="G97" s="3"/>
    </row>
    <row r="98" spans="3:7" s="1" customFormat="1" ht="19.5" thickTop="1" thickBot="1" x14ac:dyDescent="0.25">
      <c r="C98" s="2"/>
      <c r="D98" s="160" t="s">
        <v>887</v>
      </c>
      <c r="E98" s="161"/>
      <c r="G98" s="3"/>
    </row>
    <row r="99" spans="3:7" s="1" customFormat="1" ht="15.75" outlineLevel="1" thickTop="1" x14ac:dyDescent="0.25">
      <c r="C99" s="2"/>
      <c r="D99" s="13" t="s">
        <v>888</v>
      </c>
      <c r="E99" s="4" t="s">
        <v>718</v>
      </c>
      <c r="G99" s="3"/>
    </row>
    <row r="100" spans="3:7" s="1" customFormat="1" ht="30.75" outlineLevel="1" thickBot="1" x14ac:dyDescent="0.3">
      <c r="C100" s="2"/>
      <c r="D100" s="12" t="s">
        <v>757</v>
      </c>
      <c r="E100" s="7" t="s">
        <v>718</v>
      </c>
      <c r="G100" s="3"/>
    </row>
    <row r="101" spans="3:7" s="1" customFormat="1" ht="19.5" thickTop="1" thickBot="1" x14ac:dyDescent="0.25">
      <c r="C101" s="2"/>
      <c r="D101" s="160" t="s">
        <v>861</v>
      </c>
      <c r="E101" s="161"/>
      <c r="G101" s="3"/>
    </row>
    <row r="102" spans="3:7" s="1" customFormat="1" ht="30.75" thickTop="1" thickBot="1" x14ac:dyDescent="0.3">
      <c r="C102" s="2"/>
      <c r="D102" s="46"/>
      <c r="E102" s="47" t="s">
        <v>1341</v>
      </c>
      <c r="G102" s="3"/>
    </row>
    <row r="103" spans="3:7" s="1" customFormat="1" ht="15.75" thickTop="1" thickBot="1" x14ac:dyDescent="0.25">
      <c r="C103" s="2"/>
      <c r="D103" s="2"/>
      <c r="E103" s="8"/>
      <c r="G103" s="3"/>
    </row>
    <row r="104" spans="3:7" s="1" customFormat="1" ht="21.75" thickTop="1" thickBot="1" x14ac:dyDescent="0.35">
      <c r="C104" s="2"/>
      <c r="D104" s="154" t="s">
        <v>889</v>
      </c>
      <c r="E104" s="155"/>
      <c r="G104" s="3"/>
    </row>
    <row r="105" spans="3:7" s="1" customFormat="1" ht="19.5" thickTop="1" thickBot="1" x14ac:dyDescent="0.25">
      <c r="C105" s="2"/>
      <c r="D105" s="160" t="s">
        <v>890</v>
      </c>
      <c r="E105" s="161"/>
      <c r="G105" s="3"/>
    </row>
    <row r="106" spans="3:7" s="1" customFormat="1" ht="90.75" outlineLevel="1" thickTop="1" x14ac:dyDescent="0.25">
      <c r="C106" s="2"/>
      <c r="D106" s="13" t="s">
        <v>891</v>
      </c>
      <c r="E106" s="4" t="s">
        <v>720</v>
      </c>
      <c r="G106" s="3"/>
    </row>
    <row r="107" spans="3:7" s="1" customFormat="1" ht="75.75" outlineLevel="1" thickBot="1" x14ac:dyDescent="0.3">
      <c r="C107" s="2"/>
      <c r="D107" s="12" t="s">
        <v>892</v>
      </c>
      <c r="E107" s="7" t="s">
        <v>720</v>
      </c>
      <c r="G107" s="3"/>
    </row>
    <row r="108" spans="3:7" s="1" customFormat="1" ht="19.5" thickTop="1" thickBot="1" x14ac:dyDescent="0.25">
      <c r="C108" s="2"/>
      <c r="D108" s="160" t="s">
        <v>893</v>
      </c>
      <c r="E108" s="161"/>
      <c r="G108" s="3"/>
    </row>
    <row r="109" spans="3:7" s="1" customFormat="1" ht="45.75" outlineLevel="1" thickTop="1" x14ac:dyDescent="0.25">
      <c r="C109" s="2"/>
      <c r="D109" s="13" t="s">
        <v>894</v>
      </c>
      <c r="E109" s="4" t="s">
        <v>719</v>
      </c>
      <c r="G109" s="3"/>
    </row>
    <row r="110" spans="3:7" s="1" customFormat="1" ht="60.75" outlineLevel="1" thickBot="1" x14ac:dyDescent="0.3">
      <c r="C110" s="2"/>
      <c r="D110" s="12" t="s">
        <v>895</v>
      </c>
      <c r="E110" s="7" t="s">
        <v>719</v>
      </c>
      <c r="G110" s="3"/>
    </row>
    <row r="111" spans="3:7" s="1" customFormat="1" ht="15.75" thickTop="1" thickBot="1" x14ac:dyDescent="0.25">
      <c r="C111" s="2"/>
      <c r="D111" s="2"/>
      <c r="E111" s="8"/>
      <c r="G111" s="3"/>
    </row>
    <row r="112" spans="3:7" s="1" customFormat="1" ht="29.25" thickTop="1" thickBot="1" x14ac:dyDescent="0.45">
      <c r="C112" s="2"/>
      <c r="D112" s="162" t="s">
        <v>896</v>
      </c>
      <c r="E112" s="163"/>
      <c r="G112" s="3"/>
    </row>
    <row r="113" spans="3:7" s="1" customFormat="1" ht="19.5" thickTop="1" thickBot="1" x14ac:dyDescent="0.25">
      <c r="C113" s="2"/>
      <c r="D113" s="160" t="s">
        <v>897</v>
      </c>
      <c r="E113" s="161"/>
      <c r="G113" s="3"/>
    </row>
    <row r="114" spans="3:7" s="1" customFormat="1" ht="15.75" outlineLevel="1" thickTop="1" x14ac:dyDescent="0.25">
      <c r="C114" s="2"/>
      <c r="D114" s="13" t="s">
        <v>898</v>
      </c>
      <c r="E114" s="4" t="s">
        <v>746</v>
      </c>
      <c r="G114" s="3"/>
    </row>
    <row r="115" spans="3:7" s="1" customFormat="1" ht="30" outlineLevel="1" thickBot="1" x14ac:dyDescent="0.3">
      <c r="C115" s="2"/>
      <c r="D115" s="12" t="s">
        <v>899</v>
      </c>
      <c r="E115" s="7" t="s">
        <v>1737</v>
      </c>
      <c r="G115" s="3"/>
    </row>
    <row r="116" spans="3:7" s="1" customFormat="1" ht="19.5" thickTop="1" thickBot="1" x14ac:dyDescent="0.25">
      <c r="C116" s="2"/>
      <c r="D116" s="160" t="s">
        <v>900</v>
      </c>
      <c r="E116" s="161"/>
      <c r="G116" s="3"/>
    </row>
    <row r="117" spans="3:7" s="1" customFormat="1" ht="43.5" outlineLevel="1" thickTop="1" x14ac:dyDescent="0.2">
      <c r="C117" s="2"/>
      <c r="D117" s="21" t="s">
        <v>901</v>
      </c>
      <c r="E117" s="4" t="s">
        <v>1738</v>
      </c>
      <c r="G117" s="3"/>
    </row>
    <row r="118" spans="3:7" s="1" customFormat="1" ht="42.75" outlineLevel="1" x14ac:dyDescent="0.2">
      <c r="C118" s="2"/>
      <c r="D118" s="15" t="s">
        <v>902</v>
      </c>
      <c r="E118" s="6" t="s">
        <v>1631</v>
      </c>
      <c r="G118" s="3"/>
    </row>
    <row r="119" spans="3:7" s="1" customFormat="1" ht="42.75" outlineLevel="1" x14ac:dyDescent="0.2">
      <c r="C119" s="2"/>
      <c r="D119" s="15" t="s">
        <v>903</v>
      </c>
      <c r="E119" s="6" t="s">
        <v>1631</v>
      </c>
      <c r="G119" s="3"/>
    </row>
    <row r="120" spans="3:7" s="1" customFormat="1" ht="43.5" outlineLevel="1" thickBot="1" x14ac:dyDescent="0.25">
      <c r="C120" s="2"/>
      <c r="D120" s="16" t="s">
        <v>904</v>
      </c>
      <c r="E120" s="7" t="s">
        <v>1631</v>
      </c>
      <c r="G120" s="3"/>
    </row>
    <row r="121" spans="3:7" s="1" customFormat="1" ht="15.75" thickTop="1" thickBot="1" x14ac:dyDescent="0.25">
      <c r="C121" s="2"/>
      <c r="D121" s="160" t="s">
        <v>1471</v>
      </c>
      <c r="E121" s="161" t="e">
        <v>#N/A</v>
      </c>
      <c r="G121" s="3"/>
    </row>
    <row r="122" spans="3:7" s="1" customFormat="1" ht="30" outlineLevel="1" thickTop="1" x14ac:dyDescent="0.25">
      <c r="C122" s="2"/>
      <c r="D122" s="13" t="s">
        <v>905</v>
      </c>
      <c r="E122" s="4" t="s">
        <v>753</v>
      </c>
      <c r="G122" s="3"/>
    </row>
    <row r="123" spans="3:7" s="1" customFormat="1" ht="100.5" outlineLevel="1" x14ac:dyDescent="0.25">
      <c r="C123" s="2"/>
      <c r="D123" s="10" t="s">
        <v>906</v>
      </c>
      <c r="E123" s="6" t="s">
        <v>1019</v>
      </c>
      <c r="G123" s="3"/>
    </row>
    <row r="124" spans="3:7" s="1" customFormat="1" ht="45" outlineLevel="1" x14ac:dyDescent="0.25">
      <c r="C124" s="2"/>
      <c r="D124" s="10" t="s">
        <v>907</v>
      </c>
      <c r="E124" s="6" t="s">
        <v>769</v>
      </c>
      <c r="G124" s="3"/>
    </row>
    <row r="125" spans="3:7" s="1" customFormat="1" ht="30" outlineLevel="1" x14ac:dyDescent="0.25">
      <c r="C125" s="2"/>
      <c r="D125" s="10" t="s">
        <v>1474</v>
      </c>
      <c r="E125" s="19" t="s">
        <v>1173</v>
      </c>
      <c r="G125" s="3"/>
    </row>
    <row r="126" spans="3:7" s="1" customFormat="1" ht="42.75" outlineLevel="1" x14ac:dyDescent="0.2">
      <c r="C126" s="2"/>
      <c r="D126" s="9" t="s">
        <v>828</v>
      </c>
      <c r="E126" s="11" t="s">
        <v>1739</v>
      </c>
      <c r="G126" s="3"/>
    </row>
    <row r="127" spans="3:7" s="1" customFormat="1" ht="30" outlineLevel="1" x14ac:dyDescent="0.25">
      <c r="C127" s="2"/>
      <c r="D127" s="10" t="s">
        <v>772</v>
      </c>
      <c r="E127" s="19" t="s">
        <v>1505</v>
      </c>
      <c r="G127" s="3"/>
    </row>
    <row r="128" spans="3:7" s="1" customFormat="1" ht="57" outlineLevel="1" x14ac:dyDescent="0.2">
      <c r="C128" s="2"/>
      <c r="D128" s="9" t="s">
        <v>828</v>
      </c>
      <c r="E128" s="11" t="s">
        <v>1740</v>
      </c>
      <c r="G128" s="3"/>
    </row>
    <row r="129" spans="3:7" s="1" customFormat="1" ht="15" outlineLevel="1" x14ac:dyDescent="0.25">
      <c r="C129" s="2"/>
      <c r="D129" s="97" t="s">
        <v>908</v>
      </c>
      <c r="E129" s="6"/>
      <c r="G129" s="3"/>
    </row>
    <row r="130" spans="3:7" s="1" customFormat="1" outlineLevel="1" x14ac:dyDescent="0.2">
      <c r="C130" s="2"/>
      <c r="D130" s="15" t="s">
        <v>909</v>
      </c>
      <c r="E130" s="19" t="s">
        <v>1170</v>
      </c>
      <c r="G130" s="3"/>
    </row>
    <row r="131" spans="3:7" s="1" customFormat="1" outlineLevel="1" x14ac:dyDescent="0.2">
      <c r="C131" s="2"/>
      <c r="D131" s="15" t="s">
        <v>910</v>
      </c>
      <c r="E131" s="19" t="s">
        <v>1171</v>
      </c>
      <c r="G131" s="3"/>
    </row>
    <row r="132" spans="3:7" s="1" customFormat="1" outlineLevel="1" x14ac:dyDescent="0.2">
      <c r="C132" s="2"/>
      <c r="D132" s="15" t="s">
        <v>911</v>
      </c>
      <c r="E132" s="19" t="s">
        <v>1172</v>
      </c>
      <c r="G132" s="3"/>
    </row>
    <row r="133" spans="3:7" s="1" customFormat="1" outlineLevel="1" x14ac:dyDescent="0.2">
      <c r="C133" s="2"/>
      <c r="D133" s="9" t="s">
        <v>912</v>
      </c>
      <c r="E133" s="11" t="s">
        <v>610</v>
      </c>
      <c r="G133" s="3"/>
    </row>
    <row r="134" spans="3:7" s="1" customFormat="1" ht="30.75" outlineLevel="1" thickBot="1" x14ac:dyDescent="0.3">
      <c r="C134" s="2"/>
      <c r="D134" s="12" t="s">
        <v>913</v>
      </c>
      <c r="E134" s="14">
        <v>0</v>
      </c>
      <c r="G134" s="3"/>
    </row>
    <row r="135" spans="3:7" s="1" customFormat="1" ht="15" thickTop="1" x14ac:dyDescent="0.2">
      <c r="C135" s="2"/>
      <c r="D135" s="22"/>
      <c r="E135" s="23"/>
      <c r="G135" s="3"/>
    </row>
    <row r="141" spans="3:7" s="1" customFormat="1" x14ac:dyDescent="0.2">
      <c r="C141" s="2"/>
      <c r="D141" s="2"/>
      <c r="E141" s="8"/>
      <c r="G141" s="3"/>
    </row>
    <row r="142" spans="3:7" s="1" customFormat="1" x14ac:dyDescent="0.2">
      <c r="C142" s="2"/>
      <c r="D142" s="2"/>
      <c r="E142" s="8"/>
      <c r="G142" s="3"/>
    </row>
  </sheetData>
  <mergeCells count="32">
    <mergeCell ref="D116:E116"/>
    <mergeCell ref="D121:E121"/>
    <mergeCell ref="D101:E101"/>
    <mergeCell ref="D104:E104"/>
    <mergeCell ref="D105:E105"/>
    <mergeCell ref="D108:E108"/>
    <mergeCell ref="D112:E112"/>
    <mergeCell ref="D113:E113"/>
    <mergeCell ref="D98:E98"/>
    <mergeCell ref="D58:E58"/>
    <mergeCell ref="D59:E59"/>
    <mergeCell ref="D62:E62"/>
    <mergeCell ref="D67:E67"/>
    <mergeCell ref="D78:E78"/>
    <mergeCell ref="D84:E84"/>
    <mergeCell ref="D90:E90"/>
    <mergeCell ref="D95:E95"/>
    <mergeCell ref="D96:E96"/>
    <mergeCell ref="G72:G73"/>
    <mergeCell ref="D74:E74"/>
    <mergeCell ref="D35:E35"/>
    <mergeCell ref="D37:E37"/>
    <mergeCell ref="D42:E42"/>
    <mergeCell ref="D45:E45"/>
    <mergeCell ref="D48:E48"/>
    <mergeCell ref="D55:E55"/>
    <mergeCell ref="D28:E28"/>
    <mergeCell ref="D2:E2"/>
    <mergeCell ref="D16:E16"/>
    <mergeCell ref="D17:E17"/>
    <mergeCell ref="D24:E24"/>
    <mergeCell ref="D25:E25"/>
  </mergeCells>
  <hyperlinks>
    <hyperlink ref="G1" location="Aperçu!A1" display="retour à l’aperçu →" xr:uid="{F36ADAA2-6A9E-46AF-871B-8208BC099DA5}"/>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24A6F-D0B4-4133-8D57-F8F2547113E3}">
  <sheetPr codeName="Tabelle66">
    <outlinePr summaryBelow="0"/>
  </sheetPr>
  <dimension ref="A1:EY15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242</v>
      </c>
      <c r="G1" s="111" t="s">
        <v>915</v>
      </c>
    </row>
    <row r="2" spans="3:8" s="1" customFormat="1" ht="29.25" thickTop="1" thickBot="1" x14ac:dyDescent="0.45">
      <c r="C2" s="2"/>
      <c r="D2" s="165" t="s">
        <v>815</v>
      </c>
      <c r="E2" s="166"/>
      <c r="G2" s="3"/>
    </row>
    <row r="3" spans="3:8" s="1" customFormat="1" ht="101.25" outlineLevel="1" thickTop="1" x14ac:dyDescent="0.25">
      <c r="C3" s="2"/>
      <c r="D3" s="13" t="s">
        <v>816</v>
      </c>
      <c r="E3" s="4" t="s">
        <v>656</v>
      </c>
      <c r="G3" s="3"/>
      <c r="H3" s="5"/>
    </row>
    <row r="4" spans="3:8" s="1" customFormat="1" ht="15" outlineLevel="1" x14ac:dyDescent="0.25">
      <c r="C4" s="2"/>
      <c r="D4" s="10" t="s">
        <v>817</v>
      </c>
      <c r="E4" s="6" t="s">
        <v>1161</v>
      </c>
      <c r="G4" s="3"/>
    </row>
    <row r="5" spans="3:8" s="1" customFormat="1" ht="15" outlineLevel="1" x14ac:dyDescent="0.25">
      <c r="C5" s="2"/>
      <c r="D5" s="10" t="s">
        <v>721</v>
      </c>
      <c r="E5" s="6" t="s">
        <v>243</v>
      </c>
      <c r="G5" s="3"/>
    </row>
    <row r="6" spans="3:8" s="1" customFormat="1" ht="15" outlineLevel="1" x14ac:dyDescent="0.25">
      <c r="C6" s="2"/>
      <c r="D6" s="10" t="s">
        <v>712</v>
      </c>
      <c r="E6" s="6" t="s">
        <v>1475</v>
      </c>
      <c r="G6" s="3"/>
    </row>
    <row r="7" spans="3:8" s="1" customFormat="1" ht="15" outlineLevel="1" x14ac:dyDescent="0.25">
      <c r="C7" s="2"/>
      <c r="D7" s="10" t="s">
        <v>738</v>
      </c>
      <c r="E7" s="6" t="s">
        <v>244</v>
      </c>
      <c r="G7" s="3"/>
    </row>
    <row r="8" spans="3:8" s="1" customFormat="1" ht="15" outlineLevel="1" x14ac:dyDescent="0.25">
      <c r="C8" s="2"/>
      <c r="D8" s="10" t="s">
        <v>737</v>
      </c>
      <c r="E8" s="6" t="s">
        <v>1889</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v>75</v>
      </c>
      <c r="G11" s="3"/>
    </row>
    <row r="12" spans="3:8" s="1" customFormat="1" ht="28.5" outlineLevel="1" x14ac:dyDescent="0.2">
      <c r="C12" s="2"/>
      <c r="D12" s="15" t="s">
        <v>821</v>
      </c>
      <c r="E12" s="27">
        <v>0</v>
      </c>
      <c r="G12" s="3"/>
    </row>
    <row r="13" spans="3:8" s="1" customFormat="1" ht="28.5" outlineLevel="1" x14ac:dyDescent="0.2">
      <c r="C13" s="2"/>
      <c r="D13" s="15" t="s">
        <v>822</v>
      </c>
      <c r="E13" s="27">
        <v>75</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739</v>
      </c>
      <c r="G18" s="3"/>
    </row>
    <row r="19" spans="3:7" s="1" customFormat="1" ht="15" outlineLevel="1" x14ac:dyDescent="0.25">
      <c r="C19" s="2"/>
      <c r="D19" s="10" t="s">
        <v>827</v>
      </c>
      <c r="E19" s="6" t="s">
        <v>735</v>
      </c>
      <c r="G19" s="3"/>
    </row>
    <row r="20" spans="3:7" s="1" customFormat="1" ht="28.5" outlineLevel="1" x14ac:dyDescent="0.2">
      <c r="C20" s="2"/>
      <c r="D20" s="9" t="s">
        <v>828</v>
      </c>
      <c r="E20" s="11" t="s">
        <v>479</v>
      </c>
      <c r="G20" s="3"/>
    </row>
    <row r="21" spans="3:7" s="1" customFormat="1" ht="45" outlineLevel="1" x14ac:dyDescent="0.25">
      <c r="C21" s="2"/>
      <c r="D21" s="10" t="s">
        <v>829</v>
      </c>
      <c r="E21" s="6" t="s">
        <v>735</v>
      </c>
      <c r="G21" s="3"/>
    </row>
    <row r="22" spans="3:7" s="1" customFormat="1" ht="43.5" outlineLevel="1" thickBot="1" x14ac:dyDescent="0.25">
      <c r="C22" s="2"/>
      <c r="D22" s="44" t="s">
        <v>830</v>
      </c>
      <c r="E22" s="45" t="s">
        <v>1359</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928</v>
      </c>
      <c r="G26" s="3"/>
    </row>
    <row r="27" spans="3:7" s="1" customFormat="1" ht="45.75" outlineLevel="1" thickBot="1" x14ac:dyDescent="0.3">
      <c r="C27" s="2"/>
      <c r="D27" s="12" t="s">
        <v>833</v>
      </c>
      <c r="E27" s="31">
        <v>101</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246</v>
      </c>
      <c r="G29" s="3"/>
    </row>
    <row r="30" spans="3:7" s="1" customFormat="1" ht="30" outlineLevel="1" x14ac:dyDescent="0.25">
      <c r="C30" s="2"/>
      <c r="D30" s="10" t="s">
        <v>836</v>
      </c>
      <c r="E30" s="6" t="s">
        <v>1343</v>
      </c>
      <c r="G30" s="3"/>
    </row>
    <row r="31" spans="3:7" s="1" customFormat="1" ht="45" outlineLevel="1" x14ac:dyDescent="0.25">
      <c r="C31" s="2"/>
      <c r="D31" s="10" t="s">
        <v>837</v>
      </c>
      <c r="E31" s="6" t="s">
        <v>742</v>
      </c>
      <c r="G31" s="3"/>
    </row>
    <row r="32" spans="3:7" s="1" customFormat="1" ht="30" outlineLevel="1" x14ac:dyDescent="0.25">
      <c r="C32" s="2"/>
      <c r="D32" s="10" t="s">
        <v>838</v>
      </c>
      <c r="E32" s="6" t="s">
        <v>744</v>
      </c>
      <c r="G32" s="3"/>
    </row>
    <row r="33" spans="3:7" s="1" customFormat="1" ht="30" outlineLevel="1" x14ac:dyDescent="0.25">
      <c r="C33" s="2"/>
      <c r="D33" s="10" t="s">
        <v>839</v>
      </c>
      <c r="E33" s="6" t="s">
        <v>1343</v>
      </c>
      <c r="G33" s="3"/>
    </row>
    <row r="34" spans="3:7" s="1" customFormat="1" ht="29.25" outlineLevel="1" thickBot="1" x14ac:dyDescent="0.25">
      <c r="C34" s="2"/>
      <c r="D34" s="16" t="s">
        <v>840</v>
      </c>
      <c r="E34" s="7" t="s">
        <v>301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727</v>
      </c>
      <c r="G36" s="3"/>
    </row>
    <row r="37" spans="3:7" s="1" customFormat="1" ht="15" outlineLevel="1" x14ac:dyDescent="0.25">
      <c r="C37" s="2"/>
      <c r="D37" s="10" t="s">
        <v>844</v>
      </c>
      <c r="E37" s="6" t="s">
        <v>718</v>
      </c>
      <c r="G37" s="3"/>
    </row>
    <row r="38" spans="3:7" s="1" customFormat="1" ht="57.75" outlineLevel="1" x14ac:dyDescent="0.25">
      <c r="C38" s="2"/>
      <c r="D38" s="10" t="s">
        <v>845</v>
      </c>
      <c r="E38" s="6" t="s">
        <v>941</v>
      </c>
      <c r="G38" s="3"/>
    </row>
    <row r="39" spans="3:7" s="1" customFormat="1" ht="15" outlineLevel="1" x14ac:dyDescent="0.25">
      <c r="C39" s="2"/>
      <c r="D39" s="10" t="s">
        <v>846</v>
      </c>
      <c r="E39" s="6" t="s">
        <v>731</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720</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728</v>
      </c>
      <c r="G54" s="3"/>
    </row>
    <row r="55" spans="3:7" s="1" customFormat="1" ht="28.5" outlineLevel="1" x14ac:dyDescent="0.2">
      <c r="C55" s="2"/>
      <c r="D55" s="15" t="s">
        <v>857</v>
      </c>
      <c r="E55" s="27" t="s">
        <v>728</v>
      </c>
      <c r="G55" s="3"/>
    </row>
    <row r="56" spans="3:7" s="1" customFormat="1" outlineLevel="1" x14ac:dyDescent="0.2">
      <c r="C56" s="2"/>
      <c r="D56" s="15" t="s">
        <v>858</v>
      </c>
      <c r="E56" s="27" t="s">
        <v>720</v>
      </c>
      <c r="G56" s="3"/>
    </row>
    <row r="57" spans="3:7" s="1" customFormat="1" ht="28.5" outlineLevel="1" x14ac:dyDescent="0.2">
      <c r="C57" s="2"/>
      <c r="D57" s="15" t="s">
        <v>859</v>
      </c>
      <c r="E57" s="27" t="s">
        <v>720</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728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773</v>
      </c>
      <c r="G73" s="3"/>
    </row>
    <row r="74" spans="3:7" s="1" customFormat="1" ht="15" outlineLevel="1" x14ac:dyDescent="0.25">
      <c r="C74" s="2"/>
      <c r="D74" s="10" t="s">
        <v>868</v>
      </c>
      <c r="E74" s="6" t="s">
        <v>778</v>
      </c>
      <c r="G74" s="3"/>
    </row>
    <row r="75" spans="3:7" s="1" customFormat="1" ht="30" outlineLevel="1" x14ac:dyDescent="0.25">
      <c r="C75" s="2"/>
      <c r="D75" s="10" t="s">
        <v>869</v>
      </c>
      <c r="E75" s="6" t="s">
        <v>925</v>
      </c>
      <c r="G75" s="3"/>
    </row>
    <row r="76" spans="3:7" s="1" customFormat="1" ht="30" outlineLevel="1" x14ac:dyDescent="0.25">
      <c r="C76" s="2"/>
      <c r="D76" s="10" t="s">
        <v>870</v>
      </c>
      <c r="E76" s="6" t="s">
        <v>1163</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725</v>
      </c>
      <c r="G79" s="3"/>
    </row>
    <row r="80" spans="3:7" s="1" customFormat="1" outlineLevel="1" x14ac:dyDescent="0.2">
      <c r="C80" s="2"/>
      <c r="D80" s="15" t="s">
        <v>874</v>
      </c>
      <c r="E80" s="27" t="s">
        <v>254</v>
      </c>
      <c r="G80" s="3"/>
    </row>
    <row r="81" spans="3:7" s="1" customFormat="1" ht="30.75" outlineLevel="1" thickBot="1" x14ac:dyDescent="0.3">
      <c r="C81" s="2"/>
      <c r="D81" s="12" t="s">
        <v>875</v>
      </c>
      <c r="E81" s="56" t="s">
        <v>443</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718</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728</v>
      </c>
      <c r="G87" s="3"/>
    </row>
    <row r="88" spans="3:7" s="1" customFormat="1" ht="19.5" thickTop="1" thickBot="1" x14ac:dyDescent="0.25">
      <c r="C88" s="2"/>
      <c r="D88" s="160" t="s">
        <v>878</v>
      </c>
      <c r="E88" s="161"/>
      <c r="G88" s="3"/>
    </row>
    <row r="89" spans="3:7" s="1" customFormat="1" ht="16.5" outlineLevel="1" thickTop="1" thickBot="1" x14ac:dyDescent="0.3">
      <c r="C89" s="2"/>
      <c r="D89" s="46" t="s">
        <v>842</v>
      </c>
      <c r="E89" s="47" t="s">
        <v>914</v>
      </c>
      <c r="G89" s="3"/>
    </row>
    <row r="90" spans="3:7" s="1" customFormat="1" ht="19.5" thickTop="1" thickBot="1" x14ac:dyDescent="0.25">
      <c r="C90" s="2"/>
      <c r="D90" s="160" t="s">
        <v>882</v>
      </c>
      <c r="E90" s="161"/>
      <c r="G90" s="3"/>
    </row>
    <row r="91" spans="3:7" s="1" customFormat="1" ht="15.75" outlineLevel="1" thickTop="1" x14ac:dyDescent="0.25">
      <c r="C91" s="2"/>
      <c r="D91" s="13" t="s">
        <v>883</v>
      </c>
      <c r="E91" s="4" t="s">
        <v>718</v>
      </c>
      <c r="G91" s="3"/>
    </row>
    <row r="92" spans="3:7" s="1" customFormat="1" ht="15" outlineLevel="1" x14ac:dyDescent="0.25">
      <c r="C92" s="2"/>
      <c r="D92" s="10" t="s">
        <v>884</v>
      </c>
      <c r="E92" s="6" t="s">
        <v>718</v>
      </c>
      <c r="G92" s="3"/>
    </row>
    <row r="93" spans="3:7" s="1" customFormat="1" ht="15.75" outlineLevel="1" thickBot="1" x14ac:dyDescent="0.3">
      <c r="C93" s="2"/>
      <c r="D93" s="12" t="s">
        <v>885</v>
      </c>
      <c r="E93" s="7" t="s">
        <v>1162</v>
      </c>
      <c r="G93" s="3"/>
    </row>
    <row r="94" spans="3:7" s="1" customFormat="1" ht="15.75" thickTop="1" thickBot="1" x14ac:dyDescent="0.25">
      <c r="C94" s="2"/>
      <c r="D94" s="2"/>
      <c r="E94" s="8"/>
      <c r="G94" s="3"/>
    </row>
    <row r="95" spans="3:7" s="1" customFormat="1" ht="21.75" thickTop="1" thickBot="1" x14ac:dyDescent="0.35">
      <c r="C95" s="2"/>
      <c r="D95" s="154" t="s">
        <v>886</v>
      </c>
      <c r="E95" s="155"/>
      <c r="G95" s="17"/>
    </row>
    <row r="96" spans="3:7" s="1" customFormat="1" ht="19.5" thickTop="1" thickBot="1" x14ac:dyDescent="0.25">
      <c r="C96" s="2"/>
      <c r="D96" s="160" t="s">
        <v>298</v>
      </c>
      <c r="E96" s="161"/>
      <c r="G96" s="17"/>
    </row>
    <row r="97" spans="3:7" s="1" customFormat="1" ht="16.5" outlineLevel="1" thickTop="1" thickBot="1" x14ac:dyDescent="0.3">
      <c r="C97" s="2"/>
      <c r="D97" s="46" t="s">
        <v>764</v>
      </c>
      <c r="E97" s="47" t="s">
        <v>718</v>
      </c>
      <c r="G97" s="3"/>
    </row>
    <row r="98" spans="3:7" s="1" customFormat="1" ht="19.5" thickTop="1" thickBot="1" x14ac:dyDescent="0.25">
      <c r="C98" s="2"/>
      <c r="D98" s="160" t="s">
        <v>887</v>
      </c>
      <c r="E98" s="161"/>
      <c r="G98" s="3"/>
    </row>
    <row r="99" spans="3:7" s="1" customFormat="1" ht="15.75" outlineLevel="1" thickTop="1" x14ac:dyDescent="0.25">
      <c r="C99" s="2"/>
      <c r="D99" s="13" t="s">
        <v>888</v>
      </c>
      <c r="E99" s="4" t="s">
        <v>718</v>
      </c>
      <c r="G99" s="3"/>
    </row>
    <row r="100" spans="3:7" s="1" customFormat="1" ht="30.75" outlineLevel="1" thickBot="1" x14ac:dyDescent="0.3">
      <c r="C100" s="2"/>
      <c r="D100" s="12" t="s">
        <v>757</v>
      </c>
      <c r="E100" s="7" t="s">
        <v>718</v>
      </c>
      <c r="G100" s="3"/>
    </row>
    <row r="101" spans="3:7" s="1" customFormat="1" ht="19.5" thickTop="1" thickBot="1" x14ac:dyDescent="0.25">
      <c r="C101" s="2"/>
      <c r="D101" s="160" t="s">
        <v>861</v>
      </c>
      <c r="E101" s="161"/>
      <c r="G101" s="3"/>
    </row>
    <row r="102" spans="3:7" s="1" customFormat="1" ht="16.5" thickTop="1" thickBot="1" x14ac:dyDescent="0.3">
      <c r="C102" s="2"/>
      <c r="D102" s="46"/>
      <c r="E102" s="47" t="s">
        <v>1162</v>
      </c>
      <c r="G102" s="3"/>
    </row>
    <row r="103" spans="3:7" s="1" customFormat="1" ht="15.75" thickTop="1" thickBot="1" x14ac:dyDescent="0.25">
      <c r="C103" s="2"/>
      <c r="D103" s="2"/>
      <c r="E103" s="8"/>
      <c r="G103" s="3"/>
    </row>
    <row r="104" spans="3:7" s="1" customFormat="1" ht="21.75" thickTop="1" thickBot="1" x14ac:dyDescent="0.35">
      <c r="C104" s="2"/>
      <c r="D104" s="154" t="s">
        <v>889</v>
      </c>
      <c r="E104" s="155"/>
      <c r="G104" s="3"/>
    </row>
    <row r="105" spans="3:7" s="1" customFormat="1" ht="19.5" thickTop="1" thickBot="1" x14ac:dyDescent="0.25">
      <c r="C105" s="2"/>
      <c r="D105" s="160" t="s">
        <v>890</v>
      </c>
      <c r="E105" s="161"/>
      <c r="G105" s="3"/>
    </row>
    <row r="106" spans="3:7" s="1" customFormat="1" ht="90.75" outlineLevel="1" thickTop="1" x14ac:dyDescent="0.25">
      <c r="C106" s="2"/>
      <c r="D106" s="13" t="s">
        <v>891</v>
      </c>
      <c r="E106" s="4" t="s">
        <v>720</v>
      </c>
      <c r="G106" s="3"/>
    </row>
    <row r="107" spans="3:7" s="1" customFormat="1" ht="75.75" outlineLevel="1" thickBot="1" x14ac:dyDescent="0.3">
      <c r="C107" s="2"/>
      <c r="D107" s="12" t="s">
        <v>892</v>
      </c>
      <c r="E107" s="7" t="s">
        <v>720</v>
      </c>
      <c r="G107" s="3"/>
    </row>
    <row r="108" spans="3:7" s="1" customFormat="1" ht="19.5" thickTop="1" thickBot="1" x14ac:dyDescent="0.25">
      <c r="C108" s="2"/>
      <c r="D108" s="160" t="s">
        <v>893</v>
      </c>
      <c r="E108" s="161"/>
      <c r="G108" s="3"/>
    </row>
    <row r="109" spans="3:7" s="1" customFormat="1" ht="45.75" outlineLevel="1" thickTop="1" x14ac:dyDescent="0.25">
      <c r="C109" s="2"/>
      <c r="D109" s="13" t="s">
        <v>894</v>
      </c>
      <c r="E109" s="4" t="s">
        <v>720</v>
      </c>
      <c r="G109" s="3"/>
    </row>
    <row r="110" spans="3:7" s="1" customFormat="1" ht="45.75" outlineLevel="1" thickBot="1" x14ac:dyDescent="0.3">
      <c r="C110" s="2"/>
      <c r="D110" s="12" t="s">
        <v>895</v>
      </c>
      <c r="E110" s="7" t="s">
        <v>720</v>
      </c>
      <c r="G110" s="3"/>
    </row>
    <row r="111" spans="3:7" s="1" customFormat="1" ht="15.75" thickTop="1" thickBot="1" x14ac:dyDescent="0.25">
      <c r="C111" s="2"/>
      <c r="D111" s="2"/>
      <c r="E111" s="8"/>
      <c r="G111" s="3"/>
    </row>
    <row r="112" spans="3:7" s="1" customFormat="1" ht="29.25" thickTop="1" thickBot="1" x14ac:dyDescent="0.45">
      <c r="C112" s="2"/>
      <c r="D112" s="162" t="s">
        <v>896</v>
      </c>
      <c r="E112" s="163"/>
      <c r="G112" s="3"/>
    </row>
    <row r="113" spans="3:7" s="1" customFormat="1" ht="19.5" thickTop="1" thickBot="1" x14ac:dyDescent="0.25">
      <c r="C113" s="2"/>
      <c r="D113" s="160" t="s">
        <v>897</v>
      </c>
      <c r="E113" s="161"/>
      <c r="G113" s="3"/>
    </row>
    <row r="114" spans="3:7" s="1" customFormat="1" ht="44.25" outlineLevel="1" thickTop="1" x14ac:dyDescent="0.25">
      <c r="C114" s="2"/>
      <c r="D114" s="13" t="s">
        <v>898</v>
      </c>
      <c r="E114" s="4" t="s">
        <v>1506</v>
      </c>
      <c r="G114" s="3"/>
    </row>
    <row r="115" spans="3:7" s="1" customFormat="1" ht="44.25" outlineLevel="1" thickBot="1" x14ac:dyDescent="0.3">
      <c r="C115" s="2"/>
      <c r="D115" s="12" t="s">
        <v>899</v>
      </c>
      <c r="E115" s="7" t="s">
        <v>971</v>
      </c>
      <c r="G115" s="3"/>
    </row>
    <row r="116" spans="3:7" s="1" customFormat="1" ht="19.5" thickTop="1" thickBot="1" x14ac:dyDescent="0.25">
      <c r="C116" s="2"/>
      <c r="D116" s="160" t="s">
        <v>900</v>
      </c>
      <c r="E116" s="161"/>
      <c r="G116" s="3"/>
    </row>
    <row r="117" spans="3:7" s="1" customFormat="1" ht="43.5" outlineLevel="1" thickTop="1" x14ac:dyDescent="0.2">
      <c r="C117" s="2"/>
      <c r="D117" s="21" t="s">
        <v>901</v>
      </c>
      <c r="E117" s="4" t="s">
        <v>1164</v>
      </c>
      <c r="G117" s="3"/>
    </row>
    <row r="118" spans="3:7" s="1" customFormat="1" ht="42.75" outlineLevel="1" x14ac:dyDescent="0.2">
      <c r="C118" s="2"/>
      <c r="D118" s="15" t="s">
        <v>902</v>
      </c>
      <c r="E118" s="6" t="s">
        <v>1165</v>
      </c>
      <c r="G118" s="3"/>
    </row>
    <row r="119" spans="3:7" s="1" customFormat="1" ht="42.75" outlineLevel="1" x14ac:dyDescent="0.2">
      <c r="C119" s="2"/>
      <c r="D119" s="15" t="s">
        <v>903</v>
      </c>
      <c r="E119" s="6" t="s">
        <v>1166</v>
      </c>
      <c r="G119" s="3"/>
    </row>
    <row r="120" spans="3:7" s="1" customFormat="1" ht="43.5" outlineLevel="1" thickBot="1" x14ac:dyDescent="0.25">
      <c r="C120" s="2"/>
      <c r="D120" s="16" t="s">
        <v>904</v>
      </c>
      <c r="E120" s="7" t="s">
        <v>1167</v>
      </c>
      <c r="G120" s="3"/>
    </row>
    <row r="121" spans="3:7" s="1" customFormat="1" ht="15.75" thickTop="1" thickBot="1" x14ac:dyDescent="0.25">
      <c r="C121" s="2"/>
      <c r="D121" s="160" t="s">
        <v>1416</v>
      </c>
      <c r="E121" s="161" t="s">
        <v>247</v>
      </c>
      <c r="G121" s="3"/>
    </row>
    <row r="122" spans="3:7" s="1" customFormat="1" ht="30" outlineLevel="1" thickTop="1" x14ac:dyDescent="0.25">
      <c r="C122" s="2"/>
      <c r="D122" s="13" t="s">
        <v>905</v>
      </c>
      <c r="E122" s="4" t="s">
        <v>752</v>
      </c>
      <c r="G122" s="3"/>
    </row>
    <row r="123" spans="3:7" s="1" customFormat="1" ht="200.25" outlineLevel="1" x14ac:dyDescent="0.25">
      <c r="C123" s="2"/>
      <c r="D123" s="10" t="s">
        <v>906</v>
      </c>
      <c r="E123" s="6" t="s">
        <v>982</v>
      </c>
      <c r="G123" s="3"/>
    </row>
    <row r="124" spans="3:7" s="1" customFormat="1" ht="86.25" outlineLevel="1" x14ac:dyDescent="0.25">
      <c r="C124" s="2"/>
      <c r="D124" s="10" t="s">
        <v>907</v>
      </c>
      <c r="E124" s="6" t="s">
        <v>1020</v>
      </c>
      <c r="G124" s="3"/>
    </row>
    <row r="125" spans="3:7" s="1" customFormat="1" ht="30" outlineLevel="1" x14ac:dyDescent="0.25">
      <c r="C125" s="2"/>
      <c r="D125" s="10" t="s">
        <v>1474</v>
      </c>
      <c r="E125" s="19" t="s">
        <v>1168</v>
      </c>
      <c r="G125" s="3"/>
    </row>
    <row r="126" spans="3:7" s="1" customFormat="1" ht="42.75" outlineLevel="1" x14ac:dyDescent="0.2">
      <c r="C126" s="2"/>
      <c r="D126" s="9" t="s">
        <v>828</v>
      </c>
      <c r="E126" s="11" t="s">
        <v>1360</v>
      </c>
      <c r="G126" s="3"/>
    </row>
    <row r="127" spans="3:7" s="1" customFormat="1" ht="30" outlineLevel="1" x14ac:dyDescent="0.25">
      <c r="C127" s="2"/>
      <c r="D127" s="10" t="s">
        <v>772</v>
      </c>
      <c r="E127" s="19" t="s">
        <v>1169</v>
      </c>
      <c r="G127" s="3"/>
    </row>
    <row r="128" spans="3:7" s="1" customFormat="1" ht="28.5" outlineLevel="1" x14ac:dyDescent="0.2">
      <c r="C128" s="2"/>
      <c r="D128" s="9" t="s">
        <v>828</v>
      </c>
      <c r="E128" s="11" t="s">
        <v>574</v>
      </c>
      <c r="G128" s="3"/>
    </row>
    <row r="129" spans="3:7" s="1" customFormat="1" ht="15" outlineLevel="1" x14ac:dyDescent="0.25">
      <c r="C129" s="2"/>
      <c r="D129" s="97" t="s">
        <v>908</v>
      </c>
      <c r="E129" s="6"/>
      <c r="G129" s="3"/>
    </row>
    <row r="130" spans="3:7" s="1" customFormat="1" outlineLevel="1" x14ac:dyDescent="0.2">
      <c r="C130" s="2"/>
      <c r="D130" s="15" t="s">
        <v>909</v>
      </c>
      <c r="E130" s="19" t="s">
        <v>1170</v>
      </c>
      <c r="G130" s="3"/>
    </row>
    <row r="131" spans="3:7" s="1" customFormat="1" outlineLevel="1" x14ac:dyDescent="0.2">
      <c r="C131" s="2"/>
      <c r="D131" s="15" t="s">
        <v>910</v>
      </c>
      <c r="E131" s="19" t="s">
        <v>1171</v>
      </c>
      <c r="G131" s="3"/>
    </row>
    <row r="132" spans="3:7" s="1" customFormat="1" outlineLevel="1" x14ac:dyDescent="0.2">
      <c r="C132" s="2"/>
      <c r="D132" s="15" t="s">
        <v>911</v>
      </c>
      <c r="E132" s="19" t="s">
        <v>1172</v>
      </c>
      <c r="G132" s="3"/>
    </row>
    <row r="133" spans="3:7" s="1" customFormat="1" ht="28.5" outlineLevel="1" x14ac:dyDescent="0.2">
      <c r="C133" s="2"/>
      <c r="D133" s="9" t="s">
        <v>912</v>
      </c>
      <c r="E133" s="11" t="s">
        <v>597</v>
      </c>
      <c r="G133" s="3"/>
    </row>
    <row r="134" spans="3:7" s="1" customFormat="1" ht="30.75" outlineLevel="1" thickBot="1" x14ac:dyDescent="0.3">
      <c r="C134" s="2"/>
      <c r="D134" s="12" t="s">
        <v>913</v>
      </c>
      <c r="E134" s="14">
        <v>0</v>
      </c>
      <c r="G134" s="3"/>
    </row>
    <row r="135" spans="3:7" s="1" customFormat="1" ht="15.75" thickTop="1" thickBot="1" x14ac:dyDescent="0.25">
      <c r="C135" s="2"/>
      <c r="D135" s="160" t="s">
        <v>1417</v>
      </c>
      <c r="E135" s="161" t="s">
        <v>248</v>
      </c>
      <c r="G135" s="3"/>
    </row>
    <row r="136" spans="3:7" s="1" customFormat="1" ht="15.75" outlineLevel="1" thickTop="1" x14ac:dyDescent="0.25">
      <c r="C136" s="2"/>
      <c r="D136" s="13" t="s">
        <v>905</v>
      </c>
      <c r="E136" s="4" t="s">
        <v>754</v>
      </c>
      <c r="G136" s="3"/>
    </row>
    <row r="137" spans="3:7" s="1" customFormat="1" ht="200.25" outlineLevel="1" x14ac:dyDescent="0.25">
      <c r="C137" s="2"/>
      <c r="D137" s="10" t="s">
        <v>906</v>
      </c>
      <c r="E137" s="6" t="s">
        <v>982</v>
      </c>
      <c r="G137" s="3"/>
    </row>
    <row r="138" spans="3:7" s="1" customFormat="1" ht="100.5" outlineLevel="1" x14ac:dyDescent="0.25">
      <c r="C138" s="2"/>
      <c r="D138" s="10" t="s">
        <v>907</v>
      </c>
      <c r="E138" s="6" t="s">
        <v>1082</v>
      </c>
      <c r="G138" s="3"/>
    </row>
    <row r="139" spans="3:7" s="1" customFormat="1" ht="30" outlineLevel="1" x14ac:dyDescent="0.25">
      <c r="C139" s="2"/>
      <c r="D139" s="10" t="s">
        <v>1474</v>
      </c>
      <c r="E139" s="19" t="s">
        <v>1173</v>
      </c>
      <c r="G139" s="3"/>
    </row>
    <row r="140" spans="3:7" s="1" customFormat="1" outlineLevel="1" x14ac:dyDescent="0.2">
      <c r="C140" s="2"/>
      <c r="D140" s="9" t="s">
        <v>828</v>
      </c>
      <c r="E140" s="11">
        <v>0</v>
      </c>
      <c r="G140" s="3"/>
    </row>
    <row r="141" spans="3:7" s="1" customFormat="1" ht="30" outlineLevel="1" x14ac:dyDescent="0.25">
      <c r="C141" s="2"/>
      <c r="D141" s="10" t="s">
        <v>772</v>
      </c>
      <c r="E141" s="19" t="s">
        <v>1174</v>
      </c>
      <c r="G141" s="3"/>
    </row>
    <row r="142" spans="3:7" s="1" customFormat="1" outlineLevel="1" x14ac:dyDescent="0.2">
      <c r="C142" s="2"/>
      <c r="D142" s="9" t="s">
        <v>828</v>
      </c>
      <c r="E142" s="11" t="s">
        <v>1361</v>
      </c>
      <c r="G142" s="3"/>
    </row>
    <row r="143" spans="3:7" s="1" customFormat="1" ht="15" outlineLevel="1" x14ac:dyDescent="0.25">
      <c r="C143" s="2"/>
      <c r="D143" s="97" t="s">
        <v>908</v>
      </c>
      <c r="E143" s="6"/>
      <c r="G143" s="3"/>
    </row>
    <row r="144" spans="3:7" s="1" customFormat="1" outlineLevel="1" x14ac:dyDescent="0.2">
      <c r="C144" s="2"/>
      <c r="D144" s="15" t="s">
        <v>909</v>
      </c>
      <c r="E144" s="19" t="s">
        <v>1170</v>
      </c>
      <c r="G144" s="3"/>
    </row>
    <row r="145" spans="3:7" s="1" customFormat="1" outlineLevel="1" x14ac:dyDescent="0.2">
      <c r="C145" s="2"/>
      <c r="D145" s="15" t="s">
        <v>910</v>
      </c>
      <c r="E145" s="19" t="s">
        <v>1171</v>
      </c>
      <c r="G145" s="3"/>
    </row>
    <row r="146" spans="3:7" s="1" customFormat="1" outlineLevel="1" x14ac:dyDescent="0.2">
      <c r="C146" s="2"/>
      <c r="D146" s="15" t="s">
        <v>911</v>
      </c>
      <c r="E146" s="19" t="s">
        <v>1172</v>
      </c>
      <c r="G146" s="3"/>
    </row>
    <row r="147" spans="3:7" s="1" customFormat="1" outlineLevel="1" x14ac:dyDescent="0.2">
      <c r="C147" s="2"/>
      <c r="D147" s="9" t="s">
        <v>912</v>
      </c>
      <c r="E147" s="11" t="s">
        <v>633</v>
      </c>
      <c r="G147" s="3"/>
    </row>
    <row r="148" spans="3:7" s="1" customFormat="1" ht="30.75" outlineLevel="1" thickBot="1" x14ac:dyDescent="0.3">
      <c r="C148" s="2"/>
      <c r="D148" s="12" t="s">
        <v>913</v>
      </c>
      <c r="E148" s="14">
        <v>0</v>
      </c>
      <c r="G148" s="3"/>
    </row>
    <row r="149" spans="3:7" s="1" customFormat="1" ht="15" thickTop="1" x14ac:dyDescent="0.2">
      <c r="C149" s="2"/>
      <c r="D149" s="22"/>
      <c r="E149" s="23"/>
      <c r="G149" s="3"/>
    </row>
    <row r="155" spans="3:7" s="1" customFormat="1" x14ac:dyDescent="0.2">
      <c r="C155" s="2"/>
      <c r="D155" s="2"/>
      <c r="E155" s="8"/>
      <c r="G155" s="3"/>
    </row>
    <row r="156" spans="3:7" s="1" customFormat="1" x14ac:dyDescent="0.2">
      <c r="C156" s="2"/>
      <c r="D156" s="2"/>
      <c r="E156" s="8"/>
      <c r="G156" s="3"/>
    </row>
  </sheetData>
  <mergeCells count="33">
    <mergeCell ref="D116:E116"/>
    <mergeCell ref="D121:E121"/>
    <mergeCell ref="D135:E135"/>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340409F1-1F0F-43A9-B3DE-6864805ED8D6}"/>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22B5B-41E4-45ED-B557-A3369D935AFF}">
  <sheetPr codeName="Tabelle67">
    <outlinePr summaryBelow="0"/>
  </sheetPr>
  <dimension ref="A1:EY160"/>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317</v>
      </c>
      <c r="G1" s="111" t="s">
        <v>915</v>
      </c>
    </row>
    <row r="2" spans="3:8" s="1" customFormat="1" ht="29.25" thickTop="1" thickBot="1" x14ac:dyDescent="0.45">
      <c r="C2" s="2"/>
      <c r="D2" s="165" t="s">
        <v>815</v>
      </c>
      <c r="E2" s="166"/>
      <c r="G2" s="3"/>
    </row>
    <row r="3" spans="3:8" s="1" customFormat="1" ht="115.5" outlineLevel="1" thickTop="1" x14ac:dyDescent="0.25">
      <c r="C3" s="2"/>
      <c r="D3" s="13" t="s">
        <v>816</v>
      </c>
      <c r="E3" s="4" t="s">
        <v>662</v>
      </c>
      <c r="G3" s="3"/>
      <c r="H3" s="5"/>
    </row>
    <row r="4" spans="3:8" s="1" customFormat="1" ht="15" outlineLevel="1" x14ac:dyDescent="0.25">
      <c r="C4" s="2"/>
      <c r="D4" s="10" t="s">
        <v>817</v>
      </c>
      <c r="E4" s="6" t="s">
        <v>1175</v>
      </c>
      <c r="G4" s="3"/>
    </row>
    <row r="5" spans="3:8" s="1" customFormat="1" ht="15" outlineLevel="1" x14ac:dyDescent="0.25">
      <c r="C5" s="2"/>
      <c r="D5" s="10" t="s">
        <v>721</v>
      </c>
      <c r="E5" s="6" t="s">
        <v>318</v>
      </c>
      <c r="G5" s="3"/>
    </row>
    <row r="6" spans="3:8" s="1" customFormat="1" ht="15" outlineLevel="1" x14ac:dyDescent="0.25">
      <c r="C6" s="2"/>
      <c r="D6" s="10" t="s">
        <v>712</v>
      </c>
      <c r="E6" s="6" t="s">
        <v>319</v>
      </c>
      <c r="G6" s="3"/>
    </row>
    <row r="7" spans="3:8" s="1" customFormat="1" ht="15" outlineLevel="1" x14ac:dyDescent="0.25">
      <c r="C7" s="2"/>
      <c r="D7" s="10" t="s">
        <v>738</v>
      </c>
      <c r="E7" s="6" t="s">
        <v>315</v>
      </c>
      <c r="G7" s="3"/>
    </row>
    <row r="8" spans="3:8" s="1" customFormat="1" ht="15" outlineLevel="1" x14ac:dyDescent="0.25">
      <c r="C8" s="2"/>
      <c r="D8" s="10" t="s">
        <v>737</v>
      </c>
      <c r="E8" s="6" t="s">
        <v>316</v>
      </c>
      <c r="G8" s="3"/>
    </row>
    <row r="9" spans="3:8" s="1" customFormat="1" ht="100.5" outlineLevel="1" x14ac:dyDescent="0.25">
      <c r="C9" s="2"/>
      <c r="D9" s="10" t="s">
        <v>818</v>
      </c>
      <c r="E9" s="6" t="s">
        <v>706</v>
      </c>
      <c r="G9" s="3"/>
    </row>
    <row r="10" spans="3:8" s="1" customFormat="1" outlineLevel="1" x14ac:dyDescent="0.2">
      <c r="C10" s="2"/>
      <c r="D10" s="72" t="s">
        <v>819</v>
      </c>
      <c r="E10" s="55" t="s">
        <v>254</v>
      </c>
      <c r="G10" s="3"/>
    </row>
    <row r="11" spans="3:8" s="1" customFormat="1" ht="60" outlineLevel="1" x14ac:dyDescent="0.25">
      <c r="C11" s="2"/>
      <c r="D11" s="10" t="s">
        <v>820</v>
      </c>
      <c r="E11" s="6">
        <v>500</v>
      </c>
      <c r="G11" s="3"/>
    </row>
    <row r="12" spans="3:8" s="1" customFormat="1" ht="28.5" outlineLevel="1" x14ac:dyDescent="0.2">
      <c r="C12" s="2"/>
      <c r="D12" s="15" t="s">
        <v>821</v>
      </c>
      <c r="E12" s="27">
        <v>500</v>
      </c>
      <c r="G12" s="3"/>
    </row>
    <row r="13" spans="3:8" s="1" customFormat="1" ht="28.5" outlineLevel="1" x14ac:dyDescent="0.2">
      <c r="C13" s="2"/>
      <c r="D13" s="15" t="s">
        <v>822</v>
      </c>
      <c r="E13" s="27">
        <v>0</v>
      </c>
      <c r="G13" s="3"/>
    </row>
    <row r="14" spans="3:8" s="1" customFormat="1" ht="15" outlineLevel="1" thickBot="1" x14ac:dyDescent="0.25">
      <c r="C14" s="2"/>
      <c r="D14" s="16" t="s">
        <v>823</v>
      </c>
      <c r="E14" s="91">
        <v>0</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953</v>
      </c>
      <c r="G18" s="3"/>
    </row>
    <row r="19" spans="3:7" s="1" customFormat="1" ht="15" outlineLevel="1" x14ac:dyDescent="0.25">
      <c r="C19" s="2"/>
      <c r="D19" s="10" t="s">
        <v>827</v>
      </c>
      <c r="E19" s="6" t="s">
        <v>735</v>
      </c>
      <c r="G19" s="3"/>
    </row>
    <row r="20" spans="3:7" s="1" customFormat="1" ht="42.75" outlineLevel="1" x14ac:dyDescent="0.2">
      <c r="C20" s="2"/>
      <c r="D20" s="9" t="s">
        <v>828</v>
      </c>
      <c r="E20" s="11" t="s">
        <v>480</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v>199</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41</v>
      </c>
      <c r="G29" s="3"/>
    </row>
    <row r="30" spans="3:7" s="1" customFormat="1" ht="43.5" outlineLevel="1" x14ac:dyDescent="0.25">
      <c r="C30" s="2"/>
      <c r="D30" s="10" t="s">
        <v>836</v>
      </c>
      <c r="E30" s="6" t="s">
        <v>345</v>
      </c>
      <c r="G30" s="3"/>
    </row>
    <row r="31" spans="3:7" s="1" customFormat="1" ht="45"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1342</v>
      </c>
      <c r="G33" s="3"/>
    </row>
    <row r="34" spans="3:7" s="1" customFormat="1" ht="100.5" outlineLevel="1" thickBot="1" x14ac:dyDescent="0.25">
      <c r="C34" s="2"/>
      <c r="D34" s="16" t="s">
        <v>840</v>
      </c>
      <c r="E34" s="7" t="s">
        <v>1101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15" outlineLevel="1" x14ac:dyDescent="0.25">
      <c r="C38" s="2"/>
      <c r="D38" s="10" t="s">
        <v>845</v>
      </c>
      <c r="E38" s="6" t="s">
        <v>729</v>
      </c>
      <c r="G38" s="3"/>
    </row>
    <row r="39" spans="3:7" s="1" customFormat="1" ht="29.25" outlineLevel="1" x14ac:dyDescent="0.25">
      <c r="C39" s="2"/>
      <c r="D39" s="10" t="s">
        <v>846</v>
      </c>
      <c r="E39" s="6" t="s">
        <v>946</v>
      </c>
      <c r="G39" s="3"/>
    </row>
    <row r="40" spans="3:7" s="1" customFormat="1" ht="30.75" outlineLevel="1" thickBot="1" x14ac:dyDescent="0.3">
      <c r="C40" s="2"/>
      <c r="D40" s="12" t="s">
        <v>847</v>
      </c>
      <c r="E40" s="7" t="s">
        <v>1342</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719</v>
      </c>
      <c r="G44" s="3"/>
    </row>
    <row r="45" spans="3:7" s="1" customFormat="1" ht="15.75" outlineLevel="1" thickBot="1" x14ac:dyDescent="0.3">
      <c r="C45" s="2"/>
      <c r="D45" s="12" t="s">
        <v>852</v>
      </c>
      <c r="E45" s="7" t="s">
        <v>1162</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718</v>
      </c>
      <c r="G54" s="3"/>
    </row>
    <row r="55" spans="3:7" s="1" customFormat="1" ht="28.5" outlineLevel="1" x14ac:dyDescent="0.2">
      <c r="C55" s="2"/>
      <c r="D55" s="15" t="s">
        <v>857</v>
      </c>
      <c r="E55" s="27" t="s">
        <v>718</v>
      </c>
      <c r="G55" s="3"/>
    </row>
    <row r="56" spans="3:7" s="1" customFormat="1" outlineLevel="1" x14ac:dyDescent="0.2">
      <c r="C56" s="2"/>
      <c r="D56" s="15" t="s">
        <v>858</v>
      </c>
      <c r="E56" s="27" t="s">
        <v>718</v>
      </c>
      <c r="G56" s="3"/>
    </row>
    <row r="57" spans="3:7" s="1" customFormat="1" ht="28.5" outlineLevel="1" x14ac:dyDescent="0.2">
      <c r="C57" s="2"/>
      <c r="D57" s="15" t="s">
        <v>859</v>
      </c>
      <c r="E57" s="27" t="s">
        <v>718</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1162</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719</v>
      </c>
      <c r="F64" s="18"/>
      <c r="G64" s="3"/>
    </row>
    <row r="65" spans="3:7" s="1" customFormat="1" ht="15.75" outlineLevel="1" thickBot="1" x14ac:dyDescent="0.3">
      <c r="C65" s="2"/>
      <c r="D65" s="12" t="s">
        <v>4</v>
      </c>
      <c r="E65" s="7" t="s">
        <v>720</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776</v>
      </c>
      <c r="G73" s="3"/>
    </row>
    <row r="74" spans="3:7" s="1" customFormat="1" ht="29.25" outlineLevel="1" x14ac:dyDescent="0.25">
      <c r="C74" s="2"/>
      <c r="D74" s="10" t="s">
        <v>868</v>
      </c>
      <c r="E74" s="6" t="s">
        <v>1053</v>
      </c>
      <c r="G74" s="3"/>
    </row>
    <row r="75" spans="3:7" s="1" customFormat="1" ht="57.75" outlineLevel="1" x14ac:dyDescent="0.25">
      <c r="C75" s="2"/>
      <c r="D75" s="10" t="s">
        <v>869</v>
      </c>
      <c r="E75" s="6" t="s">
        <v>1112</v>
      </c>
      <c r="G75" s="3"/>
    </row>
    <row r="76" spans="3:7" s="1" customFormat="1" ht="30" outlineLevel="1" x14ac:dyDescent="0.25">
      <c r="C76" s="2"/>
      <c r="D76" s="10" t="s">
        <v>870</v>
      </c>
      <c r="E76" s="6" t="s">
        <v>1176</v>
      </c>
      <c r="G76" s="164"/>
    </row>
    <row r="77" spans="3:7" s="1" customFormat="1" ht="15" outlineLevel="1" thickBot="1" x14ac:dyDescent="0.25">
      <c r="C77" s="2"/>
      <c r="D77" s="44" t="s">
        <v>871</v>
      </c>
      <c r="E77" s="45" t="s">
        <v>416</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935</v>
      </c>
      <c r="G79" s="3"/>
    </row>
    <row r="80" spans="3:7" s="1" customFormat="1" outlineLevel="1" x14ac:dyDescent="0.2">
      <c r="C80" s="2"/>
      <c r="D80" s="15" t="s">
        <v>874</v>
      </c>
      <c r="E80" s="27" t="s">
        <v>438</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719</v>
      </c>
      <c r="G83" s="3"/>
    </row>
    <row r="84" spans="3:7" s="1" customFormat="1" ht="30" outlineLevel="1" x14ac:dyDescent="0.25">
      <c r="C84" s="2"/>
      <c r="D84" s="10" t="s">
        <v>758</v>
      </c>
      <c r="E84" s="6" t="s">
        <v>719</v>
      </c>
      <c r="G84" s="3"/>
    </row>
    <row r="85" spans="3:7" s="1" customFormat="1" ht="60" outlineLevel="1" x14ac:dyDescent="0.25">
      <c r="C85" s="2"/>
      <c r="D85" s="10" t="s">
        <v>765</v>
      </c>
      <c r="E85" s="6" t="s">
        <v>718</v>
      </c>
      <c r="G85" s="3"/>
    </row>
    <row r="86" spans="3:7" s="1" customFormat="1" ht="30" outlineLevel="1" x14ac:dyDescent="0.25">
      <c r="C86" s="2"/>
      <c r="D86" s="10" t="s">
        <v>760</v>
      </c>
      <c r="E86" s="6" t="s">
        <v>719</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44.25" outlineLevel="1" thickTop="1" x14ac:dyDescent="0.25">
      <c r="C89" s="2"/>
      <c r="D89" s="13" t="s">
        <v>879</v>
      </c>
      <c r="E89" s="4" t="s">
        <v>716</v>
      </c>
      <c r="G89" s="3"/>
    </row>
    <row r="90" spans="3:7" s="1" customFormat="1" ht="15" outlineLevel="1" x14ac:dyDescent="0.25">
      <c r="C90" s="2"/>
      <c r="D90" s="10" t="s">
        <v>880</v>
      </c>
      <c r="E90" s="6" t="s">
        <v>782</v>
      </c>
      <c r="G90" s="3"/>
    </row>
    <row r="91" spans="3:7" s="1" customFormat="1" ht="43.5" outlineLevel="1" x14ac:dyDescent="0.25">
      <c r="C91" s="2"/>
      <c r="D91" s="10" t="s">
        <v>881</v>
      </c>
      <c r="E91" s="6" t="s">
        <v>716</v>
      </c>
      <c r="G91" s="3"/>
    </row>
    <row r="92" spans="3:7" s="1" customFormat="1" ht="15" outlineLevel="1" x14ac:dyDescent="0.25">
      <c r="C92" s="2"/>
      <c r="D92" s="10" t="s">
        <v>878</v>
      </c>
      <c r="E92" s="6" t="s">
        <v>1343</v>
      </c>
      <c r="G92" s="3"/>
    </row>
    <row r="93" spans="3:7" s="1" customFormat="1" ht="15" outlineLevel="1" thickBot="1" x14ac:dyDescent="0.25">
      <c r="C93" s="2"/>
      <c r="D93" s="20" t="s">
        <v>828</v>
      </c>
      <c r="E93" s="14">
        <v>0</v>
      </c>
      <c r="G93" s="3"/>
    </row>
    <row r="94" spans="3:7" s="1" customFormat="1" ht="19.5" thickTop="1" thickBot="1" x14ac:dyDescent="0.25">
      <c r="C94" s="2"/>
      <c r="D94" s="160" t="s">
        <v>882</v>
      </c>
      <c r="E94" s="161"/>
      <c r="G94" s="3"/>
    </row>
    <row r="95" spans="3:7" s="1" customFormat="1" ht="15.75" outlineLevel="1" thickTop="1" x14ac:dyDescent="0.25">
      <c r="C95" s="2"/>
      <c r="D95" s="13" t="s">
        <v>883</v>
      </c>
      <c r="E95" s="4" t="s">
        <v>718</v>
      </c>
      <c r="G95" s="3"/>
    </row>
    <row r="96" spans="3:7" s="1" customFormat="1" ht="15" outlineLevel="1" x14ac:dyDescent="0.25">
      <c r="C96" s="2"/>
      <c r="D96" s="10" t="s">
        <v>884</v>
      </c>
      <c r="E96" s="6" t="s">
        <v>719</v>
      </c>
      <c r="G96" s="3"/>
    </row>
    <row r="97" spans="3:7" s="1" customFormat="1" ht="15.75" outlineLevel="1" thickBot="1" x14ac:dyDescent="0.3">
      <c r="C97" s="2"/>
      <c r="D97" s="12" t="s">
        <v>885</v>
      </c>
      <c r="E97" s="7" t="s">
        <v>1177</v>
      </c>
      <c r="G97" s="3"/>
    </row>
    <row r="98" spans="3:7" s="1" customFormat="1" ht="15.75" thickTop="1" thickBot="1" x14ac:dyDescent="0.25">
      <c r="C98" s="2"/>
      <c r="D98" s="2"/>
      <c r="E98" s="8"/>
      <c r="G98" s="3"/>
    </row>
    <row r="99" spans="3:7" s="1" customFormat="1" ht="21.75" thickTop="1" thickBot="1" x14ac:dyDescent="0.35">
      <c r="C99" s="2"/>
      <c r="D99" s="154" t="s">
        <v>886</v>
      </c>
      <c r="E99" s="155"/>
      <c r="G99" s="17"/>
    </row>
    <row r="100" spans="3:7" s="1" customFormat="1" ht="19.5" thickTop="1" thickBot="1" x14ac:dyDescent="0.25">
      <c r="C100" s="2"/>
      <c r="D100" s="160" t="s">
        <v>298</v>
      </c>
      <c r="E100" s="161"/>
      <c r="G100" s="17"/>
    </row>
    <row r="101" spans="3:7" s="1" customFormat="1" ht="16.5" outlineLevel="1" thickTop="1" thickBot="1" x14ac:dyDescent="0.3">
      <c r="C101" s="2"/>
      <c r="D101" s="46" t="s">
        <v>764</v>
      </c>
      <c r="E101" s="47" t="s">
        <v>718</v>
      </c>
      <c r="G101" s="3"/>
    </row>
    <row r="102" spans="3:7" s="1" customFormat="1" ht="19.5" thickTop="1" thickBot="1" x14ac:dyDescent="0.25">
      <c r="C102" s="2"/>
      <c r="D102" s="160" t="s">
        <v>887</v>
      </c>
      <c r="E102" s="161"/>
      <c r="G102" s="3"/>
    </row>
    <row r="103" spans="3:7" s="1" customFormat="1" ht="15.75" outlineLevel="1" thickTop="1" x14ac:dyDescent="0.25">
      <c r="C103" s="2"/>
      <c r="D103" s="13" t="s">
        <v>888</v>
      </c>
      <c r="E103" s="4" t="s">
        <v>719</v>
      </c>
      <c r="G103" s="3"/>
    </row>
    <row r="104" spans="3:7" s="1" customFormat="1" ht="30.75" outlineLevel="1" thickBot="1" x14ac:dyDescent="0.3">
      <c r="C104" s="2"/>
      <c r="D104" s="12" t="s">
        <v>757</v>
      </c>
      <c r="E104" s="7" t="s">
        <v>720</v>
      </c>
      <c r="G104" s="3"/>
    </row>
    <row r="105" spans="3:7" s="1" customFormat="1" ht="19.5" thickTop="1" thickBot="1" x14ac:dyDescent="0.25">
      <c r="C105" s="2"/>
      <c r="D105" s="160" t="s">
        <v>861</v>
      </c>
      <c r="E105" s="161"/>
      <c r="G105" s="3"/>
    </row>
    <row r="106" spans="3:7" s="1" customFormat="1" ht="16.5" thickTop="1" thickBot="1" x14ac:dyDescent="0.3">
      <c r="C106" s="2"/>
      <c r="D106" s="46"/>
      <c r="E106" s="47" t="s">
        <v>1162</v>
      </c>
      <c r="G106" s="3"/>
    </row>
    <row r="107" spans="3:7" s="1" customFormat="1" ht="15.75" thickTop="1" thickBot="1" x14ac:dyDescent="0.25">
      <c r="C107" s="2"/>
      <c r="D107" s="2"/>
      <c r="E107" s="8"/>
      <c r="G107" s="3"/>
    </row>
    <row r="108" spans="3:7" s="1" customFormat="1" ht="21.75" thickTop="1" thickBot="1" x14ac:dyDescent="0.35">
      <c r="C108" s="2"/>
      <c r="D108" s="154" t="s">
        <v>889</v>
      </c>
      <c r="E108" s="155"/>
      <c r="G108" s="3"/>
    </row>
    <row r="109" spans="3:7" s="1" customFormat="1" ht="19.5" thickTop="1" thickBot="1" x14ac:dyDescent="0.25">
      <c r="C109" s="2"/>
      <c r="D109" s="160" t="s">
        <v>890</v>
      </c>
      <c r="E109" s="161"/>
      <c r="G109" s="3"/>
    </row>
    <row r="110" spans="3:7" s="1" customFormat="1" ht="90.75" outlineLevel="1" thickTop="1" x14ac:dyDescent="0.25">
      <c r="C110" s="2"/>
      <c r="D110" s="13" t="s">
        <v>891</v>
      </c>
      <c r="E110" s="4" t="s">
        <v>718</v>
      </c>
      <c r="G110" s="3"/>
    </row>
    <row r="111" spans="3:7" s="1" customFormat="1" ht="75.75" outlineLevel="1" thickBot="1" x14ac:dyDescent="0.3">
      <c r="C111" s="2"/>
      <c r="D111" s="12" t="s">
        <v>892</v>
      </c>
      <c r="E111" s="7" t="s">
        <v>719</v>
      </c>
      <c r="G111" s="3"/>
    </row>
    <row r="112" spans="3:7" s="1" customFormat="1" ht="19.5" thickTop="1" thickBot="1" x14ac:dyDescent="0.25">
      <c r="C112" s="2"/>
      <c r="D112" s="160" t="s">
        <v>893</v>
      </c>
      <c r="E112" s="161"/>
      <c r="G112" s="3"/>
    </row>
    <row r="113" spans="3:7" s="1" customFormat="1" ht="45.75" outlineLevel="1" thickTop="1" x14ac:dyDescent="0.25">
      <c r="C113" s="2"/>
      <c r="D113" s="13" t="s">
        <v>894</v>
      </c>
      <c r="E113" s="4" t="s">
        <v>719</v>
      </c>
      <c r="G113" s="3"/>
    </row>
    <row r="114" spans="3:7" s="1" customFormat="1" ht="45.75" outlineLevel="1" thickBot="1" x14ac:dyDescent="0.3">
      <c r="C114" s="2"/>
      <c r="D114" s="12" t="s">
        <v>895</v>
      </c>
      <c r="E114" s="7" t="s">
        <v>719</v>
      </c>
      <c r="G114" s="3"/>
    </row>
    <row r="115" spans="3:7" s="1" customFormat="1" ht="15.75" thickTop="1" thickBot="1" x14ac:dyDescent="0.25">
      <c r="C115" s="2"/>
      <c r="D115" s="2"/>
      <c r="E115" s="8"/>
      <c r="G115" s="3"/>
    </row>
    <row r="116" spans="3:7" s="1" customFormat="1" ht="29.25" thickTop="1" thickBot="1" x14ac:dyDescent="0.45">
      <c r="C116" s="2"/>
      <c r="D116" s="162" t="s">
        <v>896</v>
      </c>
      <c r="E116" s="163"/>
      <c r="G116" s="3"/>
    </row>
    <row r="117" spans="3:7" s="1" customFormat="1" ht="19.5" thickTop="1" thickBot="1" x14ac:dyDescent="0.25">
      <c r="C117" s="2"/>
      <c r="D117" s="160" t="s">
        <v>897</v>
      </c>
      <c r="E117" s="161"/>
      <c r="G117" s="3"/>
    </row>
    <row r="118" spans="3:7" s="1" customFormat="1" ht="30" outlineLevel="1" thickTop="1" x14ac:dyDescent="0.25">
      <c r="C118" s="2"/>
      <c r="D118" s="13" t="s">
        <v>898</v>
      </c>
      <c r="E118" s="4" t="s">
        <v>1130</v>
      </c>
      <c r="G118" s="3"/>
    </row>
    <row r="119" spans="3:7" s="1" customFormat="1" ht="44.25" outlineLevel="1" thickBot="1" x14ac:dyDescent="0.3">
      <c r="C119" s="2"/>
      <c r="D119" s="12" t="s">
        <v>899</v>
      </c>
      <c r="E119" s="7" t="s">
        <v>971</v>
      </c>
      <c r="G119" s="3"/>
    </row>
    <row r="120" spans="3:7" s="1" customFormat="1" ht="19.5" thickTop="1" thickBot="1" x14ac:dyDescent="0.25">
      <c r="C120" s="2"/>
      <c r="D120" s="160" t="s">
        <v>900</v>
      </c>
      <c r="E120" s="161"/>
      <c r="G120" s="3"/>
    </row>
    <row r="121" spans="3:7" s="1" customFormat="1" ht="43.5" outlineLevel="1" thickTop="1" x14ac:dyDescent="0.2">
      <c r="C121" s="2"/>
      <c r="D121" s="21" t="s">
        <v>901</v>
      </c>
      <c r="E121" s="4" t="s">
        <v>1178</v>
      </c>
      <c r="G121" s="3"/>
    </row>
    <row r="122" spans="3:7" s="1" customFormat="1" ht="42.75" outlineLevel="1" x14ac:dyDescent="0.2">
      <c r="C122" s="2"/>
      <c r="D122" s="15" t="s">
        <v>902</v>
      </c>
      <c r="E122" s="6" t="s">
        <v>1179</v>
      </c>
      <c r="G122" s="3"/>
    </row>
    <row r="123" spans="3:7" s="1" customFormat="1" ht="42.75" outlineLevel="1" x14ac:dyDescent="0.2">
      <c r="C123" s="2"/>
      <c r="D123" s="15" t="s">
        <v>903</v>
      </c>
      <c r="E123" s="6" t="s">
        <v>1180</v>
      </c>
      <c r="G123" s="3"/>
    </row>
    <row r="124" spans="3:7" s="1" customFormat="1" ht="43.5" outlineLevel="1" thickBot="1" x14ac:dyDescent="0.25">
      <c r="C124" s="2"/>
      <c r="D124" s="16" t="s">
        <v>904</v>
      </c>
      <c r="E124" s="7" t="s">
        <v>1167</v>
      </c>
      <c r="G124" s="3"/>
    </row>
    <row r="125" spans="3:7" s="1" customFormat="1" ht="15.75" thickTop="1" thickBot="1" x14ac:dyDescent="0.25">
      <c r="C125" s="2"/>
      <c r="D125" s="160" t="s">
        <v>1418</v>
      </c>
      <c r="E125" s="161" t="s">
        <v>321</v>
      </c>
      <c r="G125" s="3"/>
    </row>
    <row r="126" spans="3:7" s="1" customFormat="1" ht="30" outlineLevel="1" thickTop="1" x14ac:dyDescent="0.25">
      <c r="C126" s="2"/>
      <c r="D126" s="13" t="s">
        <v>905</v>
      </c>
      <c r="E126" s="4" t="s">
        <v>753</v>
      </c>
      <c r="G126" s="3"/>
    </row>
    <row r="127" spans="3:7" s="1" customFormat="1" ht="86.25" outlineLevel="1" x14ac:dyDescent="0.25">
      <c r="C127" s="2"/>
      <c r="D127" s="10" t="s">
        <v>906</v>
      </c>
      <c r="E127" s="6" t="s">
        <v>983</v>
      </c>
      <c r="G127" s="3"/>
    </row>
    <row r="128" spans="3:7" s="1" customFormat="1" ht="86.25" outlineLevel="1" x14ac:dyDescent="0.25">
      <c r="C128" s="2"/>
      <c r="D128" s="10" t="s">
        <v>907</v>
      </c>
      <c r="E128" s="6" t="s">
        <v>1021</v>
      </c>
      <c r="G128" s="3"/>
    </row>
    <row r="129" spans="3:7" s="1" customFormat="1" ht="30" outlineLevel="1" x14ac:dyDescent="0.25">
      <c r="C129" s="2"/>
      <c r="D129" s="10" t="s">
        <v>1474</v>
      </c>
      <c r="E129" s="19" t="s">
        <v>1181</v>
      </c>
      <c r="G129" s="3"/>
    </row>
    <row r="130" spans="3:7" s="1" customFormat="1" outlineLevel="1" x14ac:dyDescent="0.2">
      <c r="C130" s="2"/>
      <c r="D130" s="9" t="s">
        <v>828</v>
      </c>
      <c r="E130" s="11" t="s">
        <v>554</v>
      </c>
      <c r="G130" s="3"/>
    </row>
    <row r="131" spans="3:7" s="1" customFormat="1" ht="30" outlineLevel="1" x14ac:dyDescent="0.25">
      <c r="C131" s="2"/>
      <c r="D131" s="10" t="s">
        <v>772</v>
      </c>
      <c r="E131" s="19" t="s">
        <v>1182</v>
      </c>
      <c r="G131" s="3"/>
    </row>
    <row r="132" spans="3:7" s="1" customFormat="1" outlineLevel="1" x14ac:dyDescent="0.2">
      <c r="C132" s="2"/>
      <c r="D132" s="9" t="s">
        <v>828</v>
      </c>
      <c r="E132" s="11" t="s">
        <v>575</v>
      </c>
      <c r="G132" s="3"/>
    </row>
    <row r="133" spans="3:7" s="1" customFormat="1" ht="15" outlineLevel="1" x14ac:dyDescent="0.25">
      <c r="C133" s="2"/>
      <c r="D133" s="97" t="s">
        <v>908</v>
      </c>
      <c r="E133" s="6"/>
      <c r="G133" s="3"/>
    </row>
    <row r="134" spans="3:7" s="1" customFormat="1" outlineLevel="1" x14ac:dyDescent="0.2">
      <c r="C134" s="2"/>
      <c r="D134" s="15" t="s">
        <v>909</v>
      </c>
      <c r="E134" s="19" t="s">
        <v>1183</v>
      </c>
      <c r="G134" s="3"/>
    </row>
    <row r="135" spans="3:7" s="1" customFormat="1" outlineLevel="1" x14ac:dyDescent="0.2">
      <c r="C135" s="2"/>
      <c r="D135" s="15" t="s">
        <v>910</v>
      </c>
      <c r="E135" s="19" t="s">
        <v>1171</v>
      </c>
      <c r="G135" s="3"/>
    </row>
    <row r="136" spans="3:7" s="1" customFormat="1" outlineLevel="1" x14ac:dyDescent="0.2">
      <c r="C136" s="2"/>
      <c r="D136" s="15" t="s">
        <v>911</v>
      </c>
      <c r="E136" s="19" t="s">
        <v>1172</v>
      </c>
      <c r="G136" s="3"/>
    </row>
    <row r="137" spans="3:7" s="1" customFormat="1" outlineLevel="1" x14ac:dyDescent="0.2">
      <c r="C137" s="2"/>
      <c r="D137" s="9" t="s">
        <v>912</v>
      </c>
      <c r="E137" s="11">
        <v>0</v>
      </c>
      <c r="G137" s="3"/>
    </row>
    <row r="138" spans="3:7" s="1" customFormat="1" ht="30.75" outlineLevel="1" thickBot="1" x14ac:dyDescent="0.3">
      <c r="C138" s="2"/>
      <c r="D138" s="12" t="s">
        <v>913</v>
      </c>
      <c r="E138" s="14">
        <v>0</v>
      </c>
      <c r="G138" s="3"/>
    </row>
    <row r="139" spans="3:7" s="1" customFormat="1" ht="15.75" thickTop="1" thickBot="1" x14ac:dyDescent="0.25">
      <c r="C139" s="2"/>
      <c r="D139" s="160" t="s">
        <v>1419</v>
      </c>
      <c r="E139" s="161" t="s">
        <v>322</v>
      </c>
      <c r="G139" s="3"/>
    </row>
    <row r="140" spans="3:7" s="1" customFormat="1" ht="30" outlineLevel="1" thickTop="1" x14ac:dyDescent="0.25">
      <c r="C140" s="2"/>
      <c r="D140" s="13" t="s">
        <v>905</v>
      </c>
      <c r="E140" s="4" t="s">
        <v>753</v>
      </c>
      <c r="G140" s="3"/>
    </row>
    <row r="141" spans="3:7" s="1" customFormat="1" ht="72" outlineLevel="1" x14ac:dyDescent="0.25">
      <c r="C141" s="2"/>
      <c r="D141" s="10" t="s">
        <v>906</v>
      </c>
      <c r="E141" s="6" t="s">
        <v>1069</v>
      </c>
      <c r="G141" s="3"/>
    </row>
    <row r="142" spans="3:7" s="1" customFormat="1" ht="45" outlineLevel="1" x14ac:dyDescent="0.25">
      <c r="C142" s="2"/>
      <c r="D142" s="10" t="s">
        <v>907</v>
      </c>
      <c r="E142" s="6" t="s">
        <v>1022</v>
      </c>
      <c r="G142" s="3"/>
    </row>
    <row r="143" spans="3:7" s="1" customFormat="1" ht="30" outlineLevel="1" x14ac:dyDescent="0.25">
      <c r="C143" s="2"/>
      <c r="D143" s="10" t="s">
        <v>1474</v>
      </c>
      <c r="E143" s="19" t="s">
        <v>1181</v>
      </c>
      <c r="G143" s="3"/>
    </row>
    <row r="144" spans="3:7" s="1" customFormat="1" outlineLevel="1" x14ac:dyDescent="0.2">
      <c r="C144" s="2"/>
      <c r="D144" s="9" t="s">
        <v>828</v>
      </c>
      <c r="E144" s="11" t="s">
        <v>615</v>
      </c>
      <c r="G144" s="3"/>
    </row>
    <row r="145" spans="3:7" s="1" customFormat="1" ht="30" outlineLevel="1" x14ac:dyDescent="0.25">
      <c r="C145" s="2"/>
      <c r="D145" s="10" t="s">
        <v>772</v>
      </c>
      <c r="E145" s="19" t="s">
        <v>1184</v>
      </c>
      <c r="G145" s="3"/>
    </row>
    <row r="146" spans="3:7" s="1" customFormat="1" outlineLevel="1" x14ac:dyDescent="0.2">
      <c r="C146" s="2"/>
      <c r="D146" s="9" t="s">
        <v>828</v>
      </c>
      <c r="E146" s="11" t="s">
        <v>625</v>
      </c>
      <c r="G146" s="3"/>
    </row>
    <row r="147" spans="3:7" s="1" customFormat="1" ht="15" outlineLevel="1" x14ac:dyDescent="0.25">
      <c r="C147" s="2"/>
      <c r="D147" s="97" t="s">
        <v>908</v>
      </c>
      <c r="E147" s="6"/>
      <c r="G147" s="3"/>
    </row>
    <row r="148" spans="3:7" s="1" customFormat="1" outlineLevel="1" x14ac:dyDescent="0.2">
      <c r="C148" s="2"/>
      <c r="D148" s="15" t="s">
        <v>909</v>
      </c>
      <c r="E148" s="19" t="s">
        <v>1183</v>
      </c>
      <c r="G148" s="3"/>
    </row>
    <row r="149" spans="3:7" s="1" customFormat="1" outlineLevel="1" x14ac:dyDescent="0.2">
      <c r="C149" s="2"/>
      <c r="D149" s="15" t="s">
        <v>910</v>
      </c>
      <c r="E149" s="19" t="s">
        <v>1171</v>
      </c>
      <c r="G149" s="3"/>
    </row>
    <row r="150" spans="3:7" s="1" customFormat="1" outlineLevel="1" x14ac:dyDescent="0.2">
      <c r="C150" s="2"/>
      <c r="D150" s="15" t="s">
        <v>911</v>
      </c>
      <c r="E150" s="19" t="s">
        <v>1172</v>
      </c>
      <c r="G150" s="3"/>
    </row>
    <row r="151" spans="3:7" s="1" customFormat="1" outlineLevel="1" x14ac:dyDescent="0.2">
      <c r="C151" s="2"/>
      <c r="D151" s="9" t="s">
        <v>912</v>
      </c>
      <c r="E151" s="11">
        <v>0</v>
      </c>
      <c r="G151" s="3"/>
    </row>
    <row r="152" spans="3:7" s="1" customFormat="1" ht="30.75" outlineLevel="1" thickBot="1" x14ac:dyDescent="0.3">
      <c r="C152" s="2"/>
      <c r="D152" s="12" t="s">
        <v>913</v>
      </c>
      <c r="E152" s="14">
        <v>0</v>
      </c>
      <c r="G152" s="3"/>
    </row>
    <row r="153" spans="3:7" s="1" customFormat="1" ht="15" thickTop="1" x14ac:dyDescent="0.2">
      <c r="C153" s="2"/>
      <c r="D153" s="22"/>
      <c r="E153" s="23"/>
      <c r="G153" s="3"/>
    </row>
    <row r="159" spans="3:7" s="1" customFormat="1" x14ac:dyDescent="0.2">
      <c r="C159" s="2"/>
      <c r="D159" s="2"/>
      <c r="E159" s="8"/>
      <c r="G159" s="3"/>
    </row>
    <row r="160" spans="3:7" s="1" customFormat="1" x14ac:dyDescent="0.2">
      <c r="C160" s="2"/>
      <c r="D160" s="2"/>
      <c r="E160" s="8"/>
      <c r="G160" s="3"/>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486286D2-5920-49D5-9196-1B040EB09FFD}"/>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AECDE-3746-49DF-967E-D790AB4B6DFD}">
  <sheetPr codeName="Tabelle102">
    <outlinePr summaryBelow="0"/>
  </sheetPr>
  <dimension ref="A1:EY129"/>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5" t="s">
        <v>1924</v>
      </c>
      <c r="G1" s="111" t="s">
        <v>915</v>
      </c>
    </row>
    <row r="2" spans="3:8" s="1" customFormat="1" ht="29.25" thickTop="1" thickBot="1" x14ac:dyDescent="0.45">
      <c r="C2" s="2"/>
      <c r="D2" s="165" t="s">
        <v>815</v>
      </c>
      <c r="E2" s="166"/>
      <c r="G2" s="3"/>
    </row>
    <row r="3" spans="3:8" s="1" customFormat="1" ht="72.75" outlineLevel="1" thickTop="1" x14ac:dyDescent="0.25">
      <c r="C3" s="2"/>
      <c r="D3" s="13" t="s">
        <v>816</v>
      </c>
      <c r="E3" s="4" t="s">
        <v>1928</v>
      </c>
      <c r="G3" s="3"/>
      <c r="H3" s="5"/>
    </row>
    <row r="4" spans="3:8" s="1" customFormat="1" ht="15" outlineLevel="1" x14ac:dyDescent="0.25">
      <c r="C4" s="2"/>
      <c r="D4" s="10" t="s">
        <v>817</v>
      </c>
      <c r="E4" s="6" t="s">
        <v>1331</v>
      </c>
      <c r="G4" s="3"/>
    </row>
    <row r="5" spans="3:8" s="1" customFormat="1" ht="15" outlineLevel="1" x14ac:dyDescent="0.25">
      <c r="C5" s="2"/>
      <c r="D5" s="10" t="s">
        <v>721</v>
      </c>
      <c r="E5" s="6" t="s">
        <v>1507</v>
      </c>
      <c r="G5" s="3"/>
    </row>
    <row r="6" spans="3:8" s="1" customFormat="1" ht="15" outlineLevel="1" x14ac:dyDescent="0.25">
      <c r="C6" s="2"/>
      <c r="D6" s="10" t="s">
        <v>712</v>
      </c>
      <c r="E6" s="6" t="s">
        <v>1925</v>
      </c>
      <c r="G6" s="3"/>
    </row>
    <row r="7" spans="3:8" s="1" customFormat="1" ht="15" outlineLevel="1" x14ac:dyDescent="0.25">
      <c r="C7" s="2"/>
      <c r="D7" s="10" t="s">
        <v>738</v>
      </c>
      <c r="E7" s="6" t="s">
        <v>1926</v>
      </c>
      <c r="G7" s="3"/>
    </row>
    <row r="8" spans="3:8" s="1" customFormat="1" ht="15" outlineLevel="1" x14ac:dyDescent="0.25">
      <c r="C8" s="2"/>
      <c r="D8" s="10" t="s">
        <v>737</v>
      </c>
      <c r="E8" s="6" t="s">
        <v>1927</v>
      </c>
      <c r="G8" s="3"/>
    </row>
    <row r="9" spans="3:8" s="1" customFormat="1" ht="30" outlineLevel="1" x14ac:dyDescent="0.25">
      <c r="C9" s="2"/>
      <c r="D9" s="10" t="s">
        <v>818</v>
      </c>
      <c r="E9" s="6" t="s">
        <v>713</v>
      </c>
      <c r="G9" s="3"/>
    </row>
    <row r="10" spans="3:8" s="1" customFormat="1" outlineLevel="1" x14ac:dyDescent="0.2">
      <c r="C10" s="2"/>
      <c r="D10" s="72" t="s">
        <v>819</v>
      </c>
      <c r="E10" s="55" t="s">
        <v>254</v>
      </c>
      <c r="G10" s="3"/>
    </row>
    <row r="11" spans="3:8" s="1" customFormat="1" ht="60" outlineLevel="1" x14ac:dyDescent="0.25">
      <c r="C11" s="2"/>
      <c r="D11" s="10" t="s">
        <v>820</v>
      </c>
      <c r="E11" s="6" t="s">
        <v>734</v>
      </c>
      <c r="G11" s="3"/>
    </row>
    <row r="12" spans="3:8" s="1" customFormat="1" ht="28.5" outlineLevel="1" x14ac:dyDescent="0.2">
      <c r="C12" s="2"/>
      <c r="D12" s="15" t="s">
        <v>821</v>
      </c>
      <c r="E12" s="27" t="s">
        <v>734</v>
      </c>
      <c r="G12" s="3"/>
    </row>
    <row r="13" spans="3:8" s="1" customFormat="1" ht="28.5" outlineLevel="1" x14ac:dyDescent="0.2">
      <c r="C13" s="2"/>
      <c r="D13" s="15" t="s">
        <v>822</v>
      </c>
      <c r="E13" s="27" t="s">
        <v>734</v>
      </c>
      <c r="G13" s="3"/>
    </row>
    <row r="14" spans="3:8" s="1" customFormat="1" ht="15" outlineLevel="1" thickBot="1" x14ac:dyDescent="0.25">
      <c r="C14" s="2"/>
      <c r="D14" s="16" t="s">
        <v>823</v>
      </c>
      <c r="E14" s="91" t="s">
        <v>734</v>
      </c>
      <c r="G14" s="3"/>
    </row>
    <row r="15" spans="3:8" ht="15.75" thickTop="1" thickBot="1" x14ac:dyDescent="0.25"/>
    <row r="16" spans="3:8" ht="29.25" thickTop="1" thickBot="1" x14ac:dyDescent="0.45">
      <c r="D16" s="165" t="s">
        <v>824</v>
      </c>
      <c r="E16" s="166"/>
    </row>
    <row r="17" spans="3:7" s="1" customFormat="1" ht="21.75" thickTop="1" thickBot="1" x14ac:dyDescent="0.35">
      <c r="C17" s="2"/>
      <c r="D17" s="167" t="s">
        <v>825</v>
      </c>
      <c r="E17" s="168"/>
      <c r="G17" s="3"/>
    </row>
    <row r="18" spans="3:7" s="1" customFormat="1" ht="45.75" outlineLevel="1" thickTop="1" x14ac:dyDescent="0.25">
      <c r="C18" s="2"/>
      <c r="D18" s="13" t="s">
        <v>826</v>
      </c>
      <c r="E18" s="4" t="s">
        <v>963</v>
      </c>
      <c r="G18" s="3"/>
    </row>
    <row r="19" spans="3:7" s="1" customFormat="1" ht="15" outlineLevel="1" x14ac:dyDescent="0.25">
      <c r="C19" s="2"/>
      <c r="D19" s="10" t="s">
        <v>827</v>
      </c>
      <c r="E19" s="6" t="s">
        <v>735</v>
      </c>
      <c r="G19" s="3"/>
    </row>
    <row r="20" spans="3:7" s="1" customFormat="1" outlineLevel="1" x14ac:dyDescent="0.2">
      <c r="C20" s="2"/>
      <c r="D20" s="9" t="s">
        <v>828</v>
      </c>
      <c r="E20" s="11" t="s">
        <v>254</v>
      </c>
      <c r="G20" s="3"/>
    </row>
    <row r="21" spans="3:7" s="1" customFormat="1" ht="45" outlineLevel="1" x14ac:dyDescent="0.25">
      <c r="C21" s="2"/>
      <c r="D21" s="10" t="s">
        <v>829</v>
      </c>
      <c r="E21" s="6" t="s">
        <v>735</v>
      </c>
      <c r="G21" s="3"/>
    </row>
    <row r="22" spans="3:7" s="1" customFormat="1" ht="29.25" outlineLevel="1" thickBot="1" x14ac:dyDescent="0.25">
      <c r="C22" s="2"/>
      <c r="D22" s="44" t="s">
        <v>830</v>
      </c>
      <c r="E22" s="45" t="s">
        <v>254</v>
      </c>
      <c r="G22" s="3"/>
    </row>
    <row r="23" spans="3:7" ht="15.75" thickTop="1" thickBot="1" x14ac:dyDescent="0.25"/>
    <row r="24" spans="3:7" s="1" customFormat="1" ht="21.75" thickTop="1" thickBot="1" x14ac:dyDescent="0.35">
      <c r="C24" s="2"/>
      <c r="D24" s="154" t="s">
        <v>831</v>
      </c>
      <c r="E24" s="155"/>
      <c r="G24" s="3"/>
    </row>
    <row r="25" spans="3:7" s="1" customFormat="1" ht="19.5" thickTop="1" thickBot="1" x14ac:dyDescent="0.25">
      <c r="C25" s="2"/>
      <c r="D25" s="160" t="s">
        <v>353</v>
      </c>
      <c r="E25" s="161"/>
      <c r="G25" s="28"/>
    </row>
    <row r="26" spans="3:7" s="1" customFormat="1" ht="44.25" outlineLevel="1" thickTop="1" x14ac:dyDescent="0.25">
      <c r="C26" s="2"/>
      <c r="D26" s="13" t="s">
        <v>832</v>
      </c>
      <c r="E26" s="4" t="s">
        <v>929</v>
      </c>
      <c r="G26" s="3"/>
    </row>
    <row r="27" spans="3:7" s="1" customFormat="1" ht="45.75" outlineLevel="1" thickBot="1" x14ac:dyDescent="0.3">
      <c r="C27" s="2"/>
      <c r="D27" s="12" t="s">
        <v>833</v>
      </c>
      <c r="E27" s="31">
        <v>0</v>
      </c>
      <c r="G27" s="3"/>
    </row>
    <row r="28" spans="3:7" s="1" customFormat="1" ht="19.5" thickTop="1" thickBot="1" x14ac:dyDescent="0.25">
      <c r="C28" s="2"/>
      <c r="D28" s="160" t="s">
        <v>834</v>
      </c>
      <c r="E28" s="161"/>
      <c r="G28" s="28"/>
    </row>
    <row r="29" spans="3:7" s="1" customFormat="1" ht="30.75" outlineLevel="1" thickTop="1" x14ac:dyDescent="0.25">
      <c r="C29" s="2"/>
      <c r="D29" s="13" t="s">
        <v>835</v>
      </c>
      <c r="E29" s="4" t="s">
        <v>1508</v>
      </c>
      <c r="G29" s="3"/>
    </row>
    <row r="30" spans="3:7" s="1" customFormat="1" ht="30" outlineLevel="1" x14ac:dyDescent="0.25">
      <c r="C30" s="2"/>
      <c r="D30" s="10" t="s">
        <v>836</v>
      </c>
      <c r="E30" s="6" t="s">
        <v>314</v>
      </c>
      <c r="G30" s="3"/>
    </row>
    <row r="31" spans="3:7" s="1" customFormat="1" ht="45" outlineLevel="1" x14ac:dyDescent="0.25">
      <c r="C31" s="2"/>
      <c r="D31" s="10" t="s">
        <v>837</v>
      </c>
      <c r="E31" s="6" t="s">
        <v>743</v>
      </c>
      <c r="G31" s="3"/>
    </row>
    <row r="32" spans="3:7" s="1" customFormat="1" ht="30" outlineLevel="1" x14ac:dyDescent="0.25">
      <c r="C32" s="2"/>
      <c r="D32" s="10" t="s">
        <v>838</v>
      </c>
      <c r="E32" s="6" t="s">
        <v>744</v>
      </c>
      <c r="G32" s="3"/>
    </row>
    <row r="33" spans="3:7" s="1" customFormat="1" ht="30" outlineLevel="1" x14ac:dyDescent="0.25">
      <c r="C33" s="2"/>
      <c r="D33" s="10" t="s">
        <v>839</v>
      </c>
      <c r="E33" s="6" t="s">
        <v>1343</v>
      </c>
      <c r="G33" s="3"/>
    </row>
    <row r="34" spans="3:7" s="1" customFormat="1" ht="29.25" outlineLevel="1" thickBot="1" x14ac:dyDescent="0.25">
      <c r="C34" s="2"/>
      <c r="D34" s="16" t="s">
        <v>840</v>
      </c>
      <c r="E34" s="7" t="s">
        <v>301</v>
      </c>
      <c r="G34" s="3"/>
    </row>
    <row r="35" spans="3:7" s="1" customFormat="1" ht="19.5" thickTop="1" thickBot="1" x14ac:dyDescent="0.25">
      <c r="C35" s="2"/>
      <c r="D35" s="160" t="s">
        <v>841</v>
      </c>
      <c r="E35" s="161"/>
      <c r="G35" s="3"/>
    </row>
    <row r="36" spans="3:7" s="1" customFormat="1" ht="15.75" outlineLevel="1" thickTop="1" x14ac:dyDescent="0.25">
      <c r="C36" s="2"/>
      <c r="D36" s="13" t="s">
        <v>843</v>
      </c>
      <c r="E36" s="4" t="s">
        <v>718</v>
      </c>
      <c r="G36" s="3"/>
    </row>
    <row r="37" spans="3:7" s="1" customFormat="1" ht="15" outlineLevel="1" x14ac:dyDescent="0.25">
      <c r="C37" s="2"/>
      <c r="D37" s="10" t="s">
        <v>844</v>
      </c>
      <c r="E37" s="6" t="s">
        <v>718</v>
      </c>
      <c r="G37" s="3"/>
    </row>
    <row r="38" spans="3:7" s="1" customFormat="1" ht="15" outlineLevel="1" x14ac:dyDescent="0.25">
      <c r="C38" s="2"/>
      <c r="D38" s="10" t="s">
        <v>845</v>
      </c>
      <c r="E38" s="6" t="s">
        <v>729</v>
      </c>
      <c r="G38" s="3"/>
    </row>
    <row r="39" spans="3:7" s="1" customFormat="1" ht="15" outlineLevel="1" x14ac:dyDescent="0.25">
      <c r="C39" s="2"/>
      <c r="D39" s="10" t="s">
        <v>846</v>
      </c>
      <c r="E39" s="6" t="s">
        <v>732</v>
      </c>
      <c r="G39" s="3"/>
    </row>
    <row r="40" spans="3:7" s="1" customFormat="1" ht="30.75" outlineLevel="1" thickBot="1" x14ac:dyDescent="0.3">
      <c r="C40" s="2"/>
      <c r="D40" s="12" t="s">
        <v>847</v>
      </c>
      <c r="E40" s="7" t="s">
        <v>1343</v>
      </c>
      <c r="G40" s="3"/>
    </row>
    <row r="41" spans="3:7" s="1" customFormat="1" ht="19.5" thickTop="1" thickBot="1" x14ac:dyDescent="0.25">
      <c r="C41" s="2"/>
      <c r="D41" s="160" t="s">
        <v>848</v>
      </c>
      <c r="E41" s="161"/>
      <c r="G41" s="3"/>
    </row>
    <row r="42" spans="3:7" s="1" customFormat="1" ht="15.75" outlineLevel="1" thickTop="1" x14ac:dyDescent="0.25">
      <c r="C42" s="2"/>
      <c r="D42" s="13" t="s">
        <v>849</v>
      </c>
      <c r="E42" s="4" t="s">
        <v>718</v>
      </c>
      <c r="G42" s="3"/>
    </row>
    <row r="43" spans="3:7" s="1" customFormat="1" ht="15" outlineLevel="1" x14ac:dyDescent="0.25">
      <c r="C43" s="2"/>
      <c r="D43" s="10" t="s">
        <v>850</v>
      </c>
      <c r="E43" s="6" t="s">
        <v>718</v>
      </c>
      <c r="G43" s="3"/>
    </row>
    <row r="44" spans="3:7" s="1" customFormat="1" ht="15" outlineLevel="1" x14ac:dyDescent="0.25">
      <c r="C44" s="2"/>
      <c r="D44" s="10" t="s">
        <v>851</v>
      </c>
      <c r="E44" s="6" t="s">
        <v>719</v>
      </c>
      <c r="G44" s="3"/>
    </row>
    <row r="45" spans="3:7" s="1" customFormat="1" ht="15.75" outlineLevel="1" thickBot="1" x14ac:dyDescent="0.3">
      <c r="C45" s="2"/>
      <c r="D45" s="12" t="s">
        <v>852</v>
      </c>
      <c r="E45" s="7" t="s">
        <v>1511</v>
      </c>
      <c r="G45" s="3"/>
    </row>
    <row r="46" spans="3:7" s="1" customFormat="1" ht="19.5" thickTop="1" thickBot="1" x14ac:dyDescent="0.25">
      <c r="C46" s="2"/>
      <c r="D46" s="160" t="s">
        <v>853</v>
      </c>
      <c r="E46" s="161"/>
      <c r="G46" s="3"/>
    </row>
    <row r="47" spans="3:7" s="1" customFormat="1" ht="15.75" outlineLevel="1" thickTop="1" x14ac:dyDescent="0.25">
      <c r="C47" s="2"/>
      <c r="D47" s="13" t="s">
        <v>766</v>
      </c>
      <c r="E47" s="4" t="s">
        <v>718</v>
      </c>
      <c r="G47" s="3"/>
    </row>
    <row r="48" spans="3:7" s="1" customFormat="1" ht="15.75" outlineLevel="1" thickBot="1" x14ac:dyDescent="0.3">
      <c r="C48" s="2"/>
      <c r="D48" s="12" t="s">
        <v>767</v>
      </c>
      <c r="E48" s="7" t="s">
        <v>718</v>
      </c>
      <c r="G48" s="3"/>
    </row>
    <row r="49" spans="3:7" s="1" customFormat="1" ht="19.5" thickTop="1" thickBot="1" x14ac:dyDescent="0.25">
      <c r="C49" s="2"/>
      <c r="D49" s="160" t="s">
        <v>854</v>
      </c>
      <c r="E49" s="161"/>
      <c r="G49" s="3"/>
    </row>
    <row r="50" spans="3:7" s="1" customFormat="1" ht="15.75" outlineLevel="1" thickTop="1" x14ac:dyDescent="0.25">
      <c r="C50" s="2"/>
      <c r="D50" s="13" t="s">
        <v>769</v>
      </c>
      <c r="E50" s="4" t="s">
        <v>718</v>
      </c>
      <c r="G50" s="3"/>
    </row>
    <row r="51" spans="3:7" s="1" customFormat="1" ht="30.75" outlineLevel="1" thickBot="1" x14ac:dyDescent="0.3">
      <c r="C51" s="2"/>
      <c r="D51" s="12" t="s">
        <v>770</v>
      </c>
      <c r="E51" s="7" t="s">
        <v>718</v>
      </c>
      <c r="G51" s="3"/>
    </row>
    <row r="52" spans="3:7" s="1" customFormat="1" ht="19.5" thickTop="1" thickBot="1" x14ac:dyDescent="0.25">
      <c r="C52" s="2"/>
      <c r="D52" s="160" t="s">
        <v>855</v>
      </c>
      <c r="E52" s="161"/>
      <c r="G52" s="3"/>
    </row>
    <row r="53" spans="3:7" s="1" customFormat="1" ht="30.75" outlineLevel="1" thickTop="1" x14ac:dyDescent="0.25">
      <c r="C53" s="2"/>
      <c r="D53" s="13" t="s">
        <v>768</v>
      </c>
      <c r="E53" s="4" t="s">
        <v>718</v>
      </c>
      <c r="G53" s="3"/>
    </row>
    <row r="54" spans="3:7" s="1" customFormat="1" ht="28.5" outlineLevel="1" x14ac:dyDescent="0.2">
      <c r="C54" s="2"/>
      <c r="D54" s="15" t="s">
        <v>856</v>
      </c>
      <c r="E54" s="27" t="s">
        <v>720</v>
      </c>
      <c r="G54" s="3"/>
    </row>
    <row r="55" spans="3:7" s="1" customFormat="1" ht="28.5" outlineLevel="1" x14ac:dyDescent="0.2">
      <c r="C55" s="2"/>
      <c r="D55" s="15" t="s">
        <v>857</v>
      </c>
      <c r="E55" s="27" t="s">
        <v>720</v>
      </c>
      <c r="G55" s="3"/>
    </row>
    <row r="56" spans="3:7" s="1" customFormat="1" outlineLevel="1" x14ac:dyDescent="0.2">
      <c r="C56" s="2"/>
      <c r="D56" s="15" t="s">
        <v>858</v>
      </c>
      <c r="E56" s="27" t="s">
        <v>718</v>
      </c>
      <c r="G56" s="3"/>
    </row>
    <row r="57" spans="3:7" s="1" customFormat="1" ht="28.5" outlineLevel="1" x14ac:dyDescent="0.2">
      <c r="C57" s="2"/>
      <c r="D57" s="15" t="s">
        <v>859</v>
      </c>
      <c r="E57" s="27" t="s">
        <v>718</v>
      </c>
      <c r="G57" s="3"/>
    </row>
    <row r="58" spans="3:7" s="1" customFormat="1" ht="29.25" outlineLevel="1" thickBot="1" x14ac:dyDescent="0.25">
      <c r="C58" s="2"/>
      <c r="D58" s="16" t="s">
        <v>860</v>
      </c>
      <c r="E58" s="91" t="s">
        <v>1162</v>
      </c>
      <c r="G58" s="3"/>
    </row>
    <row r="59" spans="3:7" s="1" customFormat="1" ht="19.5" thickTop="1" thickBot="1" x14ac:dyDescent="0.25">
      <c r="C59" s="2"/>
      <c r="D59" s="160" t="s">
        <v>861</v>
      </c>
      <c r="E59" s="161"/>
      <c r="G59" s="3"/>
    </row>
    <row r="60" spans="3:7" s="1" customFormat="1" ht="16.5" thickTop="1" thickBot="1" x14ac:dyDescent="0.3">
      <c r="C60" s="2"/>
      <c r="D60" s="46"/>
      <c r="E60" s="47" t="s">
        <v>1298</v>
      </c>
      <c r="G60" s="3"/>
    </row>
    <row r="61" spans="3:7" ht="15.75" thickTop="1" thickBot="1" x14ac:dyDescent="0.25"/>
    <row r="62" spans="3:7" s="1" customFormat="1" ht="21.75" thickTop="1" thickBot="1" x14ac:dyDescent="0.35">
      <c r="C62" s="2"/>
      <c r="D62" s="154" t="s">
        <v>862</v>
      </c>
      <c r="E62" s="155"/>
      <c r="G62" s="3"/>
    </row>
    <row r="63" spans="3:7" s="1" customFormat="1" ht="19.5" thickTop="1" thickBot="1" x14ac:dyDescent="0.25">
      <c r="C63" s="2"/>
      <c r="D63" s="160" t="s">
        <v>863</v>
      </c>
      <c r="E63" s="161"/>
      <c r="G63" s="3"/>
    </row>
    <row r="64" spans="3:7" s="1" customFormat="1" ht="45.75" outlineLevel="1" thickTop="1" x14ac:dyDescent="0.25">
      <c r="C64" s="2"/>
      <c r="D64" s="13" t="s">
        <v>771</v>
      </c>
      <c r="E64" s="4" t="s">
        <v>718</v>
      </c>
      <c r="F64" s="18"/>
      <c r="G64" s="3"/>
    </row>
    <row r="65" spans="3:7" s="1" customFormat="1" ht="15.75" outlineLevel="1" thickBot="1" x14ac:dyDescent="0.3">
      <c r="C65" s="2"/>
      <c r="D65" s="12" t="s">
        <v>4</v>
      </c>
      <c r="E65" s="7" t="s">
        <v>718</v>
      </c>
      <c r="G65" s="3"/>
    </row>
    <row r="66" spans="3:7" s="1" customFormat="1" ht="19.5" thickTop="1" thickBot="1" x14ac:dyDescent="0.25">
      <c r="C66" s="2"/>
      <c r="D66" s="160" t="s">
        <v>864</v>
      </c>
      <c r="E66" s="161"/>
      <c r="G66" s="3"/>
    </row>
    <row r="67" spans="3:7" s="1" customFormat="1" ht="15.75" outlineLevel="1" thickTop="1" x14ac:dyDescent="0.25">
      <c r="C67" s="2"/>
      <c r="D67" s="13" t="s">
        <v>761</v>
      </c>
      <c r="E67" s="4" t="s">
        <v>718</v>
      </c>
      <c r="G67" s="3"/>
    </row>
    <row r="68" spans="3:7" s="1" customFormat="1" ht="15" outlineLevel="1" x14ac:dyDescent="0.25">
      <c r="C68" s="2"/>
      <c r="D68" s="10" t="s">
        <v>762</v>
      </c>
      <c r="E68" s="6" t="s">
        <v>718</v>
      </c>
      <c r="G68" s="3"/>
    </row>
    <row r="69" spans="3:7" s="1" customFormat="1" ht="15.75" outlineLevel="1" thickBot="1" x14ac:dyDescent="0.3">
      <c r="C69" s="2"/>
      <c r="D69" s="12" t="s">
        <v>763</v>
      </c>
      <c r="E69" s="7" t="s">
        <v>718</v>
      </c>
      <c r="G69" s="3"/>
    </row>
    <row r="70" spans="3:7" s="1" customFormat="1" ht="15.75" thickTop="1" thickBot="1" x14ac:dyDescent="0.25">
      <c r="C70" s="2"/>
      <c r="D70" s="2"/>
      <c r="E70" s="8"/>
      <c r="G70" s="3"/>
    </row>
    <row r="71" spans="3:7" s="1" customFormat="1" ht="21.75" thickTop="1" thickBot="1" x14ac:dyDescent="0.35">
      <c r="C71" s="2"/>
      <c r="D71" s="154" t="s">
        <v>865</v>
      </c>
      <c r="E71" s="155"/>
      <c r="G71" s="3"/>
    </row>
    <row r="72" spans="3:7" s="1" customFormat="1" ht="44.25" outlineLevel="1" thickTop="1" x14ac:dyDescent="0.25">
      <c r="C72" s="2"/>
      <c r="D72" s="13" t="s">
        <v>866</v>
      </c>
      <c r="E72" s="4" t="s">
        <v>714</v>
      </c>
      <c r="G72" s="3"/>
    </row>
    <row r="73" spans="3:7" s="1" customFormat="1" ht="30" outlineLevel="1" x14ac:dyDescent="0.25">
      <c r="C73" s="2"/>
      <c r="D73" s="10" t="s">
        <v>867</v>
      </c>
      <c r="E73" s="6" t="s">
        <v>1350</v>
      </c>
      <c r="G73" s="3"/>
    </row>
    <row r="74" spans="3:7" s="1" customFormat="1" ht="29.25" outlineLevel="1" x14ac:dyDescent="0.25">
      <c r="C74" s="2"/>
      <c r="D74" s="10" t="s">
        <v>868</v>
      </c>
      <c r="E74" s="6" t="s">
        <v>1054</v>
      </c>
      <c r="G74" s="3"/>
    </row>
    <row r="75" spans="3:7" s="1" customFormat="1" ht="57.75" outlineLevel="1" x14ac:dyDescent="0.25">
      <c r="C75" s="2"/>
      <c r="D75" s="10" t="s">
        <v>869</v>
      </c>
      <c r="E75" s="6" t="s">
        <v>1112</v>
      </c>
      <c r="G75" s="3"/>
    </row>
    <row r="76" spans="3:7" s="1" customFormat="1" ht="30" outlineLevel="1" x14ac:dyDescent="0.25">
      <c r="C76" s="2"/>
      <c r="D76" s="10" t="s">
        <v>870</v>
      </c>
      <c r="E76" s="6" t="s">
        <v>1186</v>
      </c>
      <c r="G76" s="164"/>
    </row>
    <row r="77" spans="3:7" s="1" customFormat="1" ht="15" outlineLevel="1" thickBot="1" x14ac:dyDescent="0.25">
      <c r="C77" s="2"/>
      <c r="D77" s="44" t="s">
        <v>871</v>
      </c>
      <c r="E77" s="45" t="s">
        <v>254</v>
      </c>
      <c r="G77" s="164"/>
    </row>
    <row r="78" spans="3:7" s="1" customFormat="1" ht="19.5" thickTop="1" thickBot="1" x14ac:dyDescent="0.25">
      <c r="C78" s="2"/>
      <c r="D78" s="160" t="s">
        <v>872</v>
      </c>
      <c r="E78" s="161"/>
      <c r="G78" s="3"/>
    </row>
    <row r="79" spans="3:7" s="1" customFormat="1" ht="30.75" outlineLevel="1" thickTop="1" x14ac:dyDescent="0.25">
      <c r="C79" s="2"/>
      <c r="D79" s="13" t="s">
        <v>873</v>
      </c>
      <c r="E79" s="4" t="s">
        <v>725</v>
      </c>
      <c r="G79" s="3"/>
    </row>
    <row r="80" spans="3:7" s="1" customFormat="1" outlineLevel="1" x14ac:dyDescent="0.2">
      <c r="C80" s="2"/>
      <c r="D80" s="15" t="s">
        <v>874</v>
      </c>
      <c r="E80" s="27" t="s">
        <v>254</v>
      </c>
      <c r="G80" s="3"/>
    </row>
    <row r="81" spans="3:7" s="1" customFormat="1" ht="30.75" outlineLevel="1" thickBot="1" x14ac:dyDescent="0.3">
      <c r="C81" s="2"/>
      <c r="D81" s="12" t="s">
        <v>875</v>
      </c>
      <c r="E81" s="56" t="s">
        <v>254</v>
      </c>
      <c r="G81" s="3"/>
    </row>
    <row r="82" spans="3:7" s="1" customFormat="1" ht="19.5" thickTop="1" thickBot="1" x14ac:dyDescent="0.25">
      <c r="C82" s="2"/>
      <c r="D82" s="160" t="s">
        <v>876</v>
      </c>
      <c r="E82" s="161"/>
      <c r="G82" s="28"/>
    </row>
    <row r="83" spans="3:7" s="1" customFormat="1" ht="30.75" outlineLevel="1" thickTop="1" x14ac:dyDescent="0.25">
      <c r="C83" s="2"/>
      <c r="D83" s="13" t="s">
        <v>759</v>
      </c>
      <c r="E83" s="4" t="s">
        <v>718</v>
      </c>
      <c r="G83" s="3"/>
    </row>
    <row r="84" spans="3:7" s="1" customFormat="1" ht="30" outlineLevel="1" x14ac:dyDescent="0.25">
      <c r="C84" s="2"/>
      <c r="D84" s="10" t="s">
        <v>758</v>
      </c>
      <c r="E84" s="6" t="s">
        <v>718</v>
      </c>
      <c r="G84" s="3"/>
    </row>
    <row r="85" spans="3:7" s="1" customFormat="1" ht="60" outlineLevel="1" x14ac:dyDescent="0.25">
      <c r="C85" s="2"/>
      <c r="D85" s="10" t="s">
        <v>765</v>
      </c>
      <c r="E85" s="6" t="s">
        <v>720</v>
      </c>
      <c r="G85" s="3"/>
    </row>
    <row r="86" spans="3:7" s="1" customFormat="1" ht="30" outlineLevel="1" x14ac:dyDescent="0.25">
      <c r="C86" s="2"/>
      <c r="D86" s="10" t="s">
        <v>760</v>
      </c>
      <c r="E86" s="6" t="s">
        <v>718</v>
      </c>
      <c r="G86" s="3"/>
    </row>
    <row r="87" spans="3:7" s="1" customFormat="1" ht="45.75" outlineLevel="1" thickBot="1" x14ac:dyDescent="0.3">
      <c r="C87" s="2"/>
      <c r="D87" s="12" t="s">
        <v>877</v>
      </c>
      <c r="E87" s="7" t="s">
        <v>720</v>
      </c>
      <c r="G87" s="3"/>
    </row>
    <row r="88" spans="3:7" s="1" customFormat="1" ht="19.5" thickTop="1" thickBot="1" x14ac:dyDescent="0.25">
      <c r="C88" s="2"/>
      <c r="D88" s="160" t="s">
        <v>878</v>
      </c>
      <c r="E88" s="161"/>
      <c r="G88" s="3"/>
    </row>
    <row r="89" spans="3:7" s="1" customFormat="1" ht="16.5" outlineLevel="1" thickTop="1" thickBot="1" x14ac:dyDescent="0.3">
      <c r="C89" s="2"/>
      <c r="D89" s="46" t="s">
        <v>842</v>
      </c>
      <c r="E89" s="47" t="s">
        <v>914</v>
      </c>
      <c r="G89" s="3"/>
    </row>
    <row r="90" spans="3:7" s="1" customFormat="1" ht="19.5" thickTop="1" thickBot="1" x14ac:dyDescent="0.25">
      <c r="C90" s="2"/>
      <c r="D90" s="160" t="s">
        <v>882</v>
      </c>
      <c r="E90" s="161"/>
      <c r="G90" s="3"/>
    </row>
    <row r="91" spans="3:7" s="1" customFormat="1" ht="15.75" outlineLevel="1" thickTop="1" x14ac:dyDescent="0.25">
      <c r="C91" s="2"/>
      <c r="D91" s="13" t="s">
        <v>883</v>
      </c>
      <c r="E91" s="4" t="s">
        <v>718</v>
      </c>
      <c r="G91" s="3"/>
    </row>
    <row r="92" spans="3:7" s="1" customFormat="1" ht="15" outlineLevel="1" x14ac:dyDescent="0.25">
      <c r="C92" s="2"/>
      <c r="D92" s="10" t="s">
        <v>884</v>
      </c>
      <c r="E92" s="6" t="s">
        <v>719</v>
      </c>
      <c r="G92" s="3"/>
    </row>
    <row r="93" spans="3:7" s="1" customFormat="1" ht="15.75" outlineLevel="1" thickBot="1" x14ac:dyDescent="0.3">
      <c r="C93" s="2"/>
      <c r="D93" s="12" t="s">
        <v>885</v>
      </c>
      <c r="E93" s="7" t="s">
        <v>1162</v>
      </c>
      <c r="G93" s="3"/>
    </row>
    <row r="94" spans="3:7" s="1" customFormat="1" ht="15.75" thickTop="1" thickBot="1" x14ac:dyDescent="0.25">
      <c r="C94" s="2"/>
      <c r="D94" s="2"/>
      <c r="E94" s="8"/>
      <c r="G94" s="3"/>
    </row>
    <row r="95" spans="3:7" s="1" customFormat="1" ht="21.75" thickTop="1" thickBot="1" x14ac:dyDescent="0.35">
      <c r="C95" s="2"/>
      <c r="D95" s="154" t="s">
        <v>886</v>
      </c>
      <c r="E95" s="155"/>
      <c r="G95" s="17"/>
    </row>
    <row r="96" spans="3:7" s="1" customFormat="1" ht="19.5" thickTop="1" thickBot="1" x14ac:dyDescent="0.25">
      <c r="C96" s="2"/>
      <c r="D96" s="160" t="s">
        <v>298</v>
      </c>
      <c r="E96" s="161"/>
      <c r="G96" s="17"/>
    </row>
    <row r="97" spans="3:7" s="1" customFormat="1" ht="16.5" outlineLevel="1" thickTop="1" thickBot="1" x14ac:dyDescent="0.3">
      <c r="C97" s="2"/>
      <c r="D97" s="46" t="s">
        <v>764</v>
      </c>
      <c r="E97" s="47" t="s">
        <v>718</v>
      </c>
      <c r="G97" s="3"/>
    </row>
    <row r="98" spans="3:7" s="1" customFormat="1" ht="19.5" thickTop="1" thickBot="1" x14ac:dyDescent="0.25">
      <c r="C98" s="2"/>
      <c r="D98" s="160" t="s">
        <v>887</v>
      </c>
      <c r="E98" s="161"/>
      <c r="G98" s="3"/>
    </row>
    <row r="99" spans="3:7" s="1" customFormat="1" ht="15.75" outlineLevel="1" thickTop="1" x14ac:dyDescent="0.25">
      <c r="C99" s="2"/>
      <c r="D99" s="13" t="s">
        <v>888</v>
      </c>
      <c r="E99" s="4" t="s">
        <v>720</v>
      </c>
      <c r="G99" s="3"/>
    </row>
    <row r="100" spans="3:7" s="1" customFormat="1" ht="30.75" outlineLevel="1" thickBot="1" x14ac:dyDescent="0.3">
      <c r="C100" s="2"/>
      <c r="D100" s="12" t="s">
        <v>757</v>
      </c>
      <c r="E100" s="7" t="s">
        <v>718</v>
      </c>
      <c r="G100" s="3"/>
    </row>
    <row r="101" spans="3:7" s="1" customFormat="1" ht="19.5" thickTop="1" thickBot="1" x14ac:dyDescent="0.25">
      <c r="C101" s="2"/>
      <c r="D101" s="160" t="s">
        <v>861</v>
      </c>
      <c r="E101" s="161"/>
      <c r="G101" s="3"/>
    </row>
    <row r="102" spans="3:7" s="1" customFormat="1" ht="16.5" thickTop="1" thickBot="1" x14ac:dyDescent="0.3">
      <c r="C102" s="2"/>
      <c r="D102" s="46"/>
      <c r="E102" s="47" t="s">
        <v>1162</v>
      </c>
      <c r="G102" s="3"/>
    </row>
    <row r="103" spans="3:7" s="1" customFormat="1" ht="15.75" thickTop="1" thickBot="1" x14ac:dyDescent="0.25">
      <c r="C103" s="2"/>
      <c r="D103" s="2"/>
      <c r="E103" s="8"/>
      <c r="G103" s="3"/>
    </row>
    <row r="104" spans="3:7" s="1" customFormat="1" ht="21.75" thickTop="1" thickBot="1" x14ac:dyDescent="0.35">
      <c r="C104" s="2"/>
      <c r="D104" s="154" t="s">
        <v>889</v>
      </c>
      <c r="E104" s="155"/>
      <c r="G104" s="3"/>
    </row>
    <row r="105" spans="3:7" s="1" customFormat="1" ht="19.5" thickTop="1" thickBot="1" x14ac:dyDescent="0.25">
      <c r="C105" s="2"/>
      <c r="D105" s="160" t="s">
        <v>890</v>
      </c>
      <c r="E105" s="161"/>
      <c r="G105" s="3"/>
    </row>
    <row r="106" spans="3:7" s="1" customFormat="1" ht="90.75" outlineLevel="1" thickTop="1" x14ac:dyDescent="0.25">
      <c r="C106" s="2"/>
      <c r="D106" s="13" t="s">
        <v>891</v>
      </c>
      <c r="E106" s="4" t="s">
        <v>718</v>
      </c>
      <c r="G106" s="3"/>
    </row>
    <row r="107" spans="3:7" s="1" customFormat="1" ht="75.75" outlineLevel="1" thickBot="1" x14ac:dyDescent="0.3">
      <c r="C107" s="2"/>
      <c r="D107" s="12" t="s">
        <v>892</v>
      </c>
      <c r="E107" s="7" t="s">
        <v>718</v>
      </c>
      <c r="G107" s="3"/>
    </row>
    <row r="108" spans="3:7" s="1" customFormat="1" ht="19.5" thickTop="1" thickBot="1" x14ac:dyDescent="0.25">
      <c r="C108" s="2"/>
      <c r="D108" s="160" t="s">
        <v>893</v>
      </c>
      <c r="E108" s="161"/>
      <c r="G108" s="3"/>
    </row>
    <row r="109" spans="3:7" s="1" customFormat="1" ht="45.75" outlineLevel="1" thickTop="1" x14ac:dyDescent="0.25">
      <c r="C109" s="2"/>
      <c r="D109" s="13" t="s">
        <v>894</v>
      </c>
      <c r="E109" s="4" t="s">
        <v>718</v>
      </c>
      <c r="G109" s="3"/>
    </row>
    <row r="110" spans="3:7" s="1" customFormat="1" ht="45.75" outlineLevel="1" thickBot="1" x14ac:dyDescent="0.3">
      <c r="C110" s="2"/>
      <c r="D110" s="12" t="s">
        <v>895</v>
      </c>
      <c r="E110" s="7" t="s">
        <v>718</v>
      </c>
      <c r="G110" s="3"/>
    </row>
    <row r="111" spans="3:7" s="1" customFormat="1" ht="15.75" thickTop="1" thickBot="1" x14ac:dyDescent="0.25">
      <c r="C111" s="2"/>
      <c r="D111" s="2"/>
      <c r="E111" s="8"/>
      <c r="G111" s="3"/>
    </row>
    <row r="112" spans="3:7" s="1" customFormat="1" ht="29.25" thickTop="1" thickBot="1" x14ac:dyDescent="0.45">
      <c r="C112" s="2"/>
      <c r="D112" s="162" t="s">
        <v>896</v>
      </c>
      <c r="E112" s="163"/>
      <c r="G112" s="3"/>
    </row>
    <row r="113" spans="3:7" s="1" customFormat="1" ht="19.5" thickTop="1" thickBot="1" x14ac:dyDescent="0.25">
      <c r="C113" s="2"/>
      <c r="D113" s="160" t="s">
        <v>897</v>
      </c>
      <c r="E113" s="161"/>
      <c r="G113" s="3"/>
    </row>
    <row r="114" spans="3:7" s="1" customFormat="1" ht="15.75" outlineLevel="1" thickTop="1" x14ac:dyDescent="0.25">
      <c r="C114" s="2"/>
      <c r="D114" s="13" t="s">
        <v>898</v>
      </c>
      <c r="E114" s="4" t="s">
        <v>746</v>
      </c>
      <c r="G114" s="3"/>
    </row>
    <row r="115" spans="3:7" s="1" customFormat="1" ht="30" outlineLevel="1" thickBot="1" x14ac:dyDescent="0.3">
      <c r="C115" s="2"/>
      <c r="D115" s="12" t="s">
        <v>899</v>
      </c>
      <c r="E115" s="7" t="s">
        <v>974</v>
      </c>
      <c r="G115" s="3"/>
    </row>
    <row r="116" spans="3:7" s="1" customFormat="1" ht="19.5" thickTop="1" thickBot="1" x14ac:dyDescent="0.25">
      <c r="C116" s="2"/>
      <c r="D116" s="160" t="s">
        <v>900</v>
      </c>
      <c r="E116" s="161"/>
      <c r="G116" s="3"/>
    </row>
    <row r="117" spans="3:7" s="1" customFormat="1" ht="43.5" outlineLevel="1" thickTop="1" x14ac:dyDescent="0.2">
      <c r="C117" s="2"/>
      <c r="D117" s="21" t="s">
        <v>901</v>
      </c>
      <c r="E117" s="4" t="s">
        <v>734</v>
      </c>
      <c r="G117" s="3"/>
    </row>
    <row r="118" spans="3:7" s="1" customFormat="1" ht="42.75" outlineLevel="1" x14ac:dyDescent="0.2">
      <c r="C118" s="2"/>
      <c r="D118" s="15" t="s">
        <v>902</v>
      </c>
      <c r="E118" s="6" t="s">
        <v>734</v>
      </c>
      <c r="G118" s="3"/>
    </row>
    <row r="119" spans="3:7" s="1" customFormat="1" ht="42.75" outlineLevel="1" x14ac:dyDescent="0.2">
      <c r="C119" s="2"/>
      <c r="D119" s="15" t="s">
        <v>903</v>
      </c>
      <c r="E119" s="6" t="s">
        <v>1167</v>
      </c>
      <c r="G119" s="3"/>
    </row>
    <row r="120" spans="3:7" s="1" customFormat="1" ht="43.5" outlineLevel="1" thickBot="1" x14ac:dyDescent="0.25">
      <c r="C120" s="2"/>
      <c r="D120" s="16" t="s">
        <v>904</v>
      </c>
      <c r="E120" s="7" t="s">
        <v>1167</v>
      </c>
      <c r="G120" s="3"/>
    </row>
    <row r="121" spans="3:7" s="1" customFormat="1" ht="15.75" thickTop="1" thickBot="1" x14ac:dyDescent="0.25">
      <c r="C121" s="2"/>
      <c r="D121" s="160" t="s">
        <v>1472</v>
      </c>
      <c r="E121" s="161">
        <v>0</v>
      </c>
      <c r="G121" s="3"/>
    </row>
    <row r="122" spans="3:7" s="1" customFormat="1" ht="15" thickTop="1" x14ac:dyDescent="0.2">
      <c r="C122" s="2"/>
      <c r="D122" s="22"/>
      <c r="E122" s="23"/>
      <c r="G122" s="3"/>
    </row>
    <row r="128" spans="3:7" s="1" customFormat="1" x14ac:dyDescent="0.2">
      <c r="C128" s="2"/>
      <c r="D128" s="2"/>
      <c r="E128" s="8"/>
      <c r="G128" s="3"/>
    </row>
    <row r="129" spans="3:7" s="1" customFormat="1" x14ac:dyDescent="0.2">
      <c r="C129" s="2"/>
      <c r="D129" s="2"/>
      <c r="E129" s="8"/>
      <c r="G129" s="3"/>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61A29AE7-B168-4936-AB13-72CD3DA037E4}"/>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9bf01b5-c353-45b5-9935-f51094852823">
      <Terms xmlns="http://schemas.microsoft.com/office/infopath/2007/PartnerControls"/>
    </lcf76f155ced4ddcb4097134ff3c332f>
    <TaxCatchAll xmlns="675f8536-6ec2-45b7-a853-df43709470f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965D7DB76904C47A88962C3D7C2D897" ma:contentTypeVersion="15" ma:contentTypeDescription="Ein neues Dokument erstellen." ma:contentTypeScope="" ma:versionID="9b12a9df29f3c44e2f16f6b5df9f9c5c">
  <xsd:schema xmlns:xsd="http://www.w3.org/2001/XMLSchema" xmlns:xs="http://www.w3.org/2001/XMLSchema" xmlns:p="http://schemas.microsoft.com/office/2006/metadata/properties" xmlns:ns2="a9bf01b5-c353-45b5-9935-f51094852823" xmlns:ns3="675f8536-6ec2-45b7-a853-df43709470fd" targetNamespace="http://schemas.microsoft.com/office/2006/metadata/properties" ma:root="true" ma:fieldsID="aad795139dac351e74daf432ae12078a" ns2:_="" ns3:_="">
    <xsd:import namespace="a9bf01b5-c353-45b5-9935-f51094852823"/>
    <xsd:import namespace="675f8536-6ec2-45b7-a853-df43709470f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bf01b5-c353-45b5-9935-f510948528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1483a60f-3d25-42ae-b010-69d7fed13709"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5f8536-6ec2-45b7-a853-df43709470f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0bd90e6-0f07-47ae-ab71-333bc4267902}" ma:internalName="TaxCatchAll" ma:showField="CatchAllData" ma:web="675f8536-6ec2-45b7-a853-df43709470fd">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632FC1-C65C-4F5D-B24D-B535069AFF28}">
  <ds:schemaRefs>
    <ds:schemaRef ds:uri="http://schemas.microsoft.com/sharepoint/v3/contenttype/forms"/>
  </ds:schemaRefs>
</ds:datastoreItem>
</file>

<file path=customXml/itemProps2.xml><?xml version="1.0" encoding="utf-8"?>
<ds:datastoreItem xmlns:ds="http://schemas.openxmlformats.org/officeDocument/2006/customXml" ds:itemID="{2A0C47A7-7B99-4C2D-9325-F06A43481333}">
  <ds:schemaRefs>
    <ds:schemaRef ds:uri="http://purl.org/dc/elements/1.1/"/>
    <ds:schemaRef ds:uri="http://www.w3.org/XML/1998/namespace"/>
    <ds:schemaRef ds:uri="675f8536-6ec2-45b7-a853-df43709470fd"/>
    <ds:schemaRef ds:uri="http://schemas.microsoft.com/office/2006/documentManagement/types"/>
    <ds:schemaRef ds:uri="http://schemas.microsoft.com/office/infopath/2007/PartnerControls"/>
    <ds:schemaRef ds:uri="http://schemas.microsoft.com/office/2006/metadata/properties"/>
    <ds:schemaRef ds:uri="http://purl.org/dc/dcmitype/"/>
    <ds:schemaRef ds:uri="http://schemas.openxmlformats.org/package/2006/metadata/core-properties"/>
    <ds:schemaRef ds:uri="a9bf01b5-c353-45b5-9935-f51094852823"/>
    <ds:schemaRef ds:uri="http://purl.org/dc/terms/"/>
  </ds:schemaRefs>
</ds:datastoreItem>
</file>

<file path=customXml/itemProps3.xml><?xml version="1.0" encoding="utf-8"?>
<ds:datastoreItem xmlns:ds="http://schemas.openxmlformats.org/officeDocument/2006/customXml" ds:itemID="{8E567076-0D3D-4511-BAA4-AC9FDE8FE1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bf01b5-c353-45b5-9935-f51094852823"/>
    <ds:schemaRef ds:uri="675f8536-6ec2-45b7-a853-df43709470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63</vt:i4>
      </vt:variant>
      <vt:variant>
        <vt:lpstr>Benannte Bereiche</vt:lpstr>
      </vt:variant>
      <vt:variant>
        <vt:i4>55</vt:i4>
      </vt:variant>
    </vt:vector>
  </HeadingPairs>
  <TitlesOfParts>
    <vt:vector size="118" baseType="lpstr">
      <vt:lpstr>Conseils d'utilisation</vt:lpstr>
      <vt:lpstr>Daten_Vergleichsliste</vt:lpstr>
      <vt:lpstr>Aperçu</vt:lpstr>
      <vt:lpstr>Liste de comparaison</vt:lpstr>
      <vt:lpstr>AEW</vt:lpstr>
      <vt:lpstr>AGROLA</vt:lpstr>
      <vt:lpstr>AMP IT SA</vt:lpstr>
      <vt:lpstr>Arfos Mobility GmbH</vt:lpstr>
      <vt:lpstr>AVIA VOLT</vt:lpstr>
      <vt:lpstr>Aziende Industriali di Lugano</vt:lpstr>
      <vt:lpstr>BKW Energie AG</vt:lpstr>
      <vt:lpstr>Blockstrom AG</vt:lpstr>
      <vt:lpstr>CKW Gebäudetechnik AG</vt:lpstr>
      <vt:lpstr>CLEMAP AG</vt:lpstr>
      <vt:lpstr>Climkit</vt:lpstr>
      <vt:lpstr>ebs</vt:lpstr>
      <vt:lpstr>eCarUp AG</vt:lpstr>
      <vt:lpstr>eeproperty SA</vt:lpstr>
      <vt:lpstr>Egon AG</vt:lpstr>
      <vt:lpstr>EKT AG</vt:lpstr>
      <vt:lpstr>EKZ</vt:lpstr>
      <vt:lpstr>Elektrizitätswerk Obwalden</vt:lpstr>
      <vt:lpstr>E-Man AG  Energie - Managment</vt:lpstr>
      <vt:lpstr>EnBAG</vt:lpstr>
      <vt:lpstr>Energie 360° AG</vt:lpstr>
      <vt:lpstr>Energie Thun AG</vt:lpstr>
      <vt:lpstr>energie wasser luzern</vt:lpstr>
      <vt:lpstr>Eniwa AG</vt:lpstr>
      <vt:lpstr>ennovatis Energiemanagement AG</vt:lpstr>
      <vt:lpstr>Eponet AG</vt:lpstr>
      <vt:lpstr>Evolon AG</vt:lpstr>
      <vt:lpstr>ewz</vt:lpstr>
      <vt:lpstr>Helion</vt:lpstr>
      <vt:lpstr>IBC Energie Wasser Chur</vt:lpstr>
      <vt:lpstr>IMOVAcharge AG</vt:lpstr>
      <vt:lpstr>INERA SA</vt:lpstr>
      <vt:lpstr>Invisia AG</vt:lpstr>
      <vt:lpstr>IWB</vt:lpstr>
      <vt:lpstr>Juice Technology AG</vt:lpstr>
      <vt:lpstr>Kantonales Elektrizitätswerk Ni</vt:lpstr>
      <vt:lpstr>Lynus AG</vt:lpstr>
      <vt:lpstr>Migrol AG</vt:lpstr>
      <vt:lpstr>MOVE Mobility AG</vt:lpstr>
      <vt:lpstr>mygrid AG</vt:lpstr>
      <vt:lpstr>NeoVac ATA AG</vt:lpstr>
      <vt:lpstr>NetZulg AG</vt:lpstr>
      <vt:lpstr>Novagrid AG</vt:lpstr>
      <vt:lpstr>Partino Mobile Energie AG</vt:lpstr>
      <vt:lpstr>reev GmbH</vt:lpstr>
      <vt:lpstr>Regio Energie Solothurn</vt:lpstr>
      <vt:lpstr>SAK St. Gallisch-Appenzellische</vt:lpstr>
      <vt:lpstr>SH POWER</vt:lpstr>
      <vt:lpstr>SINTIO AG</vt:lpstr>
      <vt:lpstr>Smart Energy Link AG</vt:lpstr>
      <vt:lpstr>Solar Manager AG</vt:lpstr>
      <vt:lpstr>Stadtwerke Gossau</vt:lpstr>
      <vt:lpstr>Swisscharge</vt:lpstr>
      <vt:lpstr>Techem (Schweiz) AG</vt:lpstr>
      <vt:lpstr>The Mobility House AG</vt:lpstr>
      <vt:lpstr>Thurplus</vt:lpstr>
      <vt:lpstr>Virtual Global Trading AG</vt:lpstr>
      <vt:lpstr>WWZ Energie AG</vt:lpstr>
      <vt:lpstr>zevvy AG</vt:lpstr>
      <vt:lpstr>AEW!Druckbereich</vt:lpstr>
      <vt:lpstr>AGROLA!Druckbereich</vt:lpstr>
      <vt:lpstr>'AMP IT SA'!Druckbereich</vt:lpstr>
      <vt:lpstr>'Arfos Mobility GmbH'!Druckbereich</vt:lpstr>
      <vt:lpstr>'AVIA VOLT'!Druckbereich</vt:lpstr>
      <vt:lpstr>'BKW Energie AG'!Druckbereich</vt:lpstr>
      <vt:lpstr>'Blockstrom AG'!Druckbereich</vt:lpstr>
      <vt:lpstr>'CKW Gebäudetechnik AG'!Druckbereich</vt:lpstr>
      <vt:lpstr>'CLEMAP AG'!Druckbereich</vt:lpstr>
      <vt:lpstr>Climkit!Druckbereich</vt:lpstr>
      <vt:lpstr>ebs!Druckbereich</vt:lpstr>
      <vt:lpstr>'eCarUp AG'!Druckbereich</vt:lpstr>
      <vt:lpstr>'Egon AG'!Druckbereich</vt:lpstr>
      <vt:lpstr>'EKT AG'!Druckbereich</vt:lpstr>
      <vt:lpstr>EKZ!Druckbereich</vt:lpstr>
      <vt:lpstr>'Elektrizitätswerk Obwalden'!Druckbereich</vt:lpstr>
      <vt:lpstr>'E-Man AG  Energie - Managment'!Druckbereich</vt:lpstr>
      <vt:lpstr>EnBAG!Druckbereich</vt:lpstr>
      <vt:lpstr>'Energie 360° AG'!Druckbereich</vt:lpstr>
      <vt:lpstr>'Energie Thun AG'!Druckbereich</vt:lpstr>
      <vt:lpstr>'energie wasser luzern'!Druckbereich</vt:lpstr>
      <vt:lpstr>'Eniwa AG'!Druckbereich</vt:lpstr>
      <vt:lpstr>'ennovatis Energiemanagement AG'!Druckbereich</vt:lpstr>
      <vt:lpstr>'Evolon AG'!Druckbereich</vt:lpstr>
      <vt:lpstr>ewz!Druckbereich</vt:lpstr>
      <vt:lpstr>Helion!Druckbereich</vt:lpstr>
      <vt:lpstr>'IBC Energie Wasser Chur'!Druckbereich</vt:lpstr>
      <vt:lpstr>'IMOVAcharge AG'!Druckbereich</vt:lpstr>
      <vt:lpstr>'INERA SA'!Druckbereich</vt:lpstr>
      <vt:lpstr>'Invisia AG'!Druckbereich</vt:lpstr>
      <vt:lpstr>IWB!Druckbereich</vt:lpstr>
      <vt:lpstr>'Juice Technology AG'!Druckbereich</vt:lpstr>
      <vt:lpstr>'Kantonales Elektrizitätswerk Ni'!Druckbereich</vt:lpstr>
      <vt:lpstr>'Lynus AG'!Druckbereich</vt:lpstr>
      <vt:lpstr>'Migrol AG'!Druckbereich</vt:lpstr>
      <vt:lpstr>'MOVE Mobility AG'!Druckbereich</vt:lpstr>
      <vt:lpstr>'NeoVac ATA AG'!Druckbereich</vt:lpstr>
      <vt:lpstr>'NetZulg AG'!Druckbereich</vt:lpstr>
      <vt:lpstr>'Novagrid AG'!Druckbereich</vt:lpstr>
      <vt:lpstr>'Partino Mobile Energie AG'!Druckbereich</vt:lpstr>
      <vt:lpstr>'reev GmbH'!Druckbereich</vt:lpstr>
      <vt:lpstr>'Regio Energie Solothurn'!Druckbereich</vt:lpstr>
      <vt:lpstr>'SAK St. Gallisch-Appenzellische'!Druckbereich</vt:lpstr>
      <vt:lpstr>'SH POWER'!Druckbereich</vt:lpstr>
      <vt:lpstr>'SINTIO AG'!Druckbereich</vt:lpstr>
      <vt:lpstr>'Smart Energy Link AG'!Druckbereich</vt:lpstr>
      <vt:lpstr>'Solar Manager AG'!Druckbereich</vt:lpstr>
      <vt:lpstr>'Stadtwerke Gossau'!Druckbereich</vt:lpstr>
      <vt:lpstr>Swisscharge!Druckbereich</vt:lpstr>
      <vt:lpstr>'Techem (Schweiz) AG'!Druckbereich</vt:lpstr>
      <vt:lpstr>'The Mobility House AG'!Druckbereich</vt:lpstr>
      <vt:lpstr>Thurplus!Druckbereich</vt:lpstr>
      <vt:lpstr>'Virtual Global Trading AG'!Druckbereich</vt:lpstr>
      <vt:lpstr>'WWZ Energie AG'!Druckbereich</vt:lpstr>
      <vt:lpstr>'zevvy AG'!Druckbereich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Marisa Timm</dc:creator>
  <cp:lastModifiedBy>Marisa Timm</cp:lastModifiedBy>
  <cp:lastPrinted>2024-05-07T11:01:56Z</cp:lastPrinted>
  <dcterms:created xsi:type="dcterms:W3CDTF">2024-03-28T07:26:27Z</dcterms:created>
  <dcterms:modified xsi:type="dcterms:W3CDTF">2025-11-05T08:30:03Z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0x010100B965D7DB76904C47A88962C3D7C2D897</vt:lpwstr>
  </property>
  <property fmtid="{D5CDD505-2E9C-101B-9397-08002B2CF9AE}" pid="3" name="MediaServiceImageTags">
    <vt:lpwstr/>
  </property>
</Properties>
</file>