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\Dropbox\1 ZVO\1 Kunden\1 Strom\BFE, Bern\2024 Elektrizitätsbuchhaltung\3 Französisch\"/>
    </mc:Choice>
  </mc:AlternateContent>
  <xr:revisionPtr revIDLastSave="0" documentId="13_ncr:1_{D49A4411-BFDE-47B3-A9BE-5F2D4EF0C424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Comptabilité pro" sheetId="3" r:id="rId1"/>
    <sheet name="Aides" sheetId="4" r:id="rId2"/>
  </sheets>
  <definedNames>
    <definedName name="_xlnm.Print_Area" localSheetId="0">'Comptabilité pro'!$B$1:$BB$36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17" i="3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S18" i="3"/>
  <c r="AR18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U38" i="3"/>
  <c r="AX18" i="3" s="1"/>
  <c r="T38" i="3"/>
  <c r="AW18" i="3" s="1"/>
  <c r="U19" i="3"/>
  <c r="T19" i="3"/>
  <c r="AV18" i="3" l="1"/>
  <c r="U39" i="3"/>
  <c r="T39" i="3"/>
  <c r="E13" i="4"/>
  <c r="B8" i="4" l="1"/>
  <c r="AO38" i="3" l="1"/>
  <c r="AN38" i="3"/>
  <c r="AL38" i="3"/>
  <c r="AK38" i="3"/>
  <c r="AI38" i="3"/>
  <c r="AH38" i="3"/>
  <c r="AF38" i="3"/>
  <c r="AE38" i="3"/>
  <c r="AC38" i="3"/>
  <c r="AB38" i="3"/>
  <c r="X38" i="3"/>
  <c r="W38" i="3"/>
  <c r="R38" i="3"/>
  <c r="Q38" i="3"/>
  <c r="O38" i="3"/>
  <c r="N38" i="3"/>
  <c r="L38" i="3"/>
  <c r="K38" i="3"/>
  <c r="AO19" i="3"/>
  <c r="AN19" i="3"/>
  <c r="AL19" i="3"/>
  <c r="AK19" i="3"/>
  <c r="AI19" i="3"/>
  <c r="AH19" i="3"/>
  <c r="AF19" i="3"/>
  <c r="AE19" i="3"/>
  <c r="AC19" i="3"/>
  <c r="AB19" i="3"/>
  <c r="X19" i="3"/>
  <c r="W19" i="3"/>
  <c r="R19" i="3"/>
  <c r="Q19" i="3"/>
  <c r="O19" i="3"/>
  <c r="N19" i="3"/>
  <c r="L19" i="3"/>
  <c r="K19" i="3"/>
  <c r="H19" i="3"/>
  <c r="I19" i="3"/>
  <c r="I38" i="3"/>
  <c r="H38" i="3"/>
  <c r="AX19" i="3" l="1"/>
  <c r="X39" i="3"/>
  <c r="AX25" i="3"/>
  <c r="AI39" i="3"/>
  <c r="AW26" i="3"/>
  <c r="AK39" i="3"/>
  <c r="AW15" i="3"/>
  <c r="K39" i="3"/>
  <c r="AX26" i="3"/>
  <c r="AL39" i="3"/>
  <c r="AW27" i="3"/>
  <c r="AN39" i="3"/>
  <c r="AX15" i="3"/>
  <c r="L39" i="3"/>
  <c r="AW16" i="3"/>
  <c r="N39" i="3"/>
  <c r="AX16" i="3"/>
  <c r="O39" i="3"/>
  <c r="AX22" i="3"/>
  <c r="AC39" i="3"/>
  <c r="AX27" i="3"/>
  <c r="AO39" i="3"/>
  <c r="AW22" i="3"/>
  <c r="AB39" i="3"/>
  <c r="AW17" i="3"/>
  <c r="Q39" i="3"/>
  <c r="AW24" i="3"/>
  <c r="AE39" i="3"/>
  <c r="AW13" i="3"/>
  <c r="H39" i="3"/>
  <c r="AX13" i="3"/>
  <c r="I39" i="3"/>
  <c r="AX17" i="3"/>
  <c r="R39" i="3"/>
  <c r="AX24" i="3"/>
  <c r="AF39" i="3"/>
  <c r="AW19" i="3"/>
  <c r="W39" i="3"/>
  <c r="AW25" i="3"/>
  <c r="AH39" i="3"/>
  <c r="AV26" i="3" l="1"/>
  <c r="AV24" i="3"/>
  <c r="AV25" i="3"/>
  <c r="AV13" i="3"/>
  <c r="AV22" i="3"/>
  <c r="AV16" i="3"/>
  <c r="AW23" i="3"/>
  <c r="AW21" i="3" s="1"/>
  <c r="AX23" i="3"/>
  <c r="AX21" i="3" s="1"/>
  <c r="AV27" i="3"/>
  <c r="AV19" i="3"/>
  <c r="AX14" i="3"/>
  <c r="AX12" i="3" s="1"/>
  <c r="AV17" i="3"/>
  <c r="AW14" i="3"/>
  <c r="AV15" i="3"/>
  <c r="AV23" i="3" l="1"/>
  <c r="AX28" i="3"/>
  <c r="AV21" i="3"/>
  <c r="AV14" i="3"/>
  <c r="AQ32" i="3"/>
  <c r="AQ13" i="3"/>
  <c r="AQ37" i="3"/>
  <c r="AQ34" i="3"/>
  <c r="AQ33" i="3"/>
  <c r="AQ30" i="3"/>
  <c r="AQ16" i="3"/>
  <c r="AQ15" i="3"/>
  <c r="AQ18" i="3"/>
  <c r="AQ29" i="3"/>
  <c r="AQ17" i="3"/>
  <c r="AQ14" i="3"/>
  <c r="AQ35" i="3"/>
  <c r="AQ31" i="3"/>
  <c r="AQ36" i="3"/>
  <c r="AQ27" i="3"/>
  <c r="AQ28" i="3"/>
  <c r="B9" i="4" l="1"/>
  <c r="B30" i="3" l="1"/>
  <c r="B27" i="3"/>
  <c r="AU11" i="3"/>
  <c r="AU8" i="3"/>
  <c r="B33" i="3"/>
  <c r="B24" i="3"/>
  <c r="B28" i="3" l="1"/>
  <c r="AW20" i="3" s="1"/>
  <c r="AV20" i="3" s="1"/>
  <c r="AW12" i="3" l="1"/>
  <c r="Z25" i="3"/>
  <c r="AR25" i="3" s="1"/>
  <c r="Z26" i="3" l="1"/>
  <c r="AV12" i="3"/>
  <c r="AW28" i="3"/>
  <c r="AV28" i="3" s="1"/>
  <c r="BB18" i="3" l="1"/>
  <c r="BA18" i="3"/>
  <c r="AQ11" i="3"/>
  <c r="AQ9" i="3"/>
  <c r="AS19" i="3"/>
  <c r="AQ7" i="3"/>
  <c r="AQ12" i="3"/>
  <c r="AR38" i="3"/>
  <c r="AS38" i="3"/>
  <c r="AR19" i="3"/>
  <c r="AQ26" i="3"/>
  <c r="AQ10" i="3"/>
  <c r="AQ8" i="3"/>
  <c r="AQ25" i="3"/>
  <c r="AQ6" i="3"/>
  <c r="AQ19" i="3" l="1"/>
  <c r="B25" i="3" s="1"/>
  <c r="AQ38" i="3"/>
  <c r="B34" i="3" s="1"/>
  <c r="B35" i="3" s="1"/>
  <c r="C35" i="3" s="1"/>
  <c r="B31" i="3" l="1"/>
  <c r="BA20" i="3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8" i="3"/>
  <c r="BA14" i="3" l="1"/>
  <c r="BA12" i="3" s="1"/>
  <c r="BB14" i="3"/>
  <c r="BB12" i="3" s="1"/>
  <c r="BA23" i="3"/>
  <c r="BA21" i="3" s="1"/>
  <c r="BB23" i="3"/>
  <c r="BB21" i="3" s="1"/>
  <c r="BB28" i="3" l="1"/>
  <c r="BA28" i="3"/>
</calcChain>
</file>

<file path=xl/sharedStrings.xml><?xml version="1.0" encoding="utf-8"?>
<sst xmlns="http://schemas.openxmlformats.org/spreadsheetml/2006/main" count="148" uniqueCount="53">
  <si>
    <t>Biomasse</t>
  </si>
  <si>
    <t>Total</t>
  </si>
  <si>
    <t>kWh</t>
  </si>
  <si>
    <t>MWh</t>
  </si>
  <si>
    <t>GWh</t>
  </si>
  <si>
    <t>Énergie solaire</t>
  </si>
  <si>
    <t>Énergies renouvelables</t>
  </si>
  <si>
    <t>Autres énergies renouvelables</t>
  </si>
  <si>
    <t>Énergie éolienne</t>
  </si>
  <si>
    <t>Géothermie</t>
  </si>
  <si>
    <t>Énergies non renouvelables</t>
  </si>
  <si>
    <t>Énergie nucléaire</t>
  </si>
  <si>
    <t>Charbon</t>
  </si>
  <si>
    <t>Pétrole</t>
  </si>
  <si>
    <t>Électricité encouragée</t>
  </si>
  <si>
    <t>Marquage de l'électricité</t>
  </si>
  <si>
    <t>Suisse</t>
  </si>
  <si>
    <t>Étranger</t>
  </si>
  <si>
    <t>Année sur laquelle porte la comptabilité</t>
  </si>
  <si>
    <t>Unité dans laquelle la comptabilité électrique est effectuée</t>
  </si>
  <si>
    <t>Description de fournisseurs de GO / contrat / référence du système de GO</t>
  </si>
  <si>
    <t>Force hydraulique</t>
  </si>
  <si>
    <t>Agents énergétiques fossiles</t>
  </si>
  <si>
    <t>Contact:</t>
  </si>
  <si>
    <t>Année de référence:</t>
  </si>
  <si>
    <t>L'électricité livrée à nos clients est produite avec:</t>
  </si>
  <si>
    <t>en %</t>
  </si>
  <si>
    <t>Unité</t>
  </si>
  <si>
    <t>Résultat</t>
  </si>
  <si>
    <t>Choix</t>
  </si>
  <si>
    <t>Année de référence</t>
  </si>
  <si>
    <t>Tél. 055 555 55 55</t>
  </si>
  <si>
    <t>FE Modèle SA</t>
  </si>
  <si>
    <t>Stéphanie Modèle</t>
  </si>
  <si>
    <t>Autres énergies renoiuvelables</t>
  </si>
  <si>
    <t>Énergies renoiuvelables</t>
  </si>
  <si>
    <t>Gaz naturel</t>
  </si>
  <si>
    <t>4. Marquage de l'électricté / mix du fournisseur en %</t>
  </si>
  <si>
    <t>Votre fournisseur d'électricté:</t>
  </si>
  <si>
    <t>Total des GO existantes</t>
  </si>
  <si>
    <t>Total des GO utilisées et de l'électricité encouragée</t>
  </si>
  <si>
    <t>2. GO utilisées pour des clients finaux</t>
  </si>
  <si>
    <t>GO utilisées pour le marquage de l'électricité des clients finaux propres</t>
  </si>
  <si>
    <t>Variante 2: utilisation des GO répartie par produit pour le mix de produits</t>
  </si>
  <si>
    <t>Tableaux de référence - ne pas modifier</t>
  </si>
  <si>
    <t>Bases</t>
  </si>
  <si>
    <t>Indicateurs</t>
  </si>
  <si>
    <t>Variante 1: saisir les GO utilisées pour le mix du fournisseur sur une seule ligne</t>
  </si>
  <si>
    <t>1. GO existantes sur les comptes Pronovo</t>
  </si>
  <si>
    <r>
      <t>Électricité encouragée</t>
    </r>
    <r>
      <rPr>
        <vertAlign val="superscript"/>
        <sz val="10"/>
        <rFont val="Arial"/>
        <family val="2"/>
      </rPr>
      <t>1</t>
    </r>
  </si>
  <si>
    <t>Déchets urbains</t>
  </si>
  <si>
    <t>OFEN Comptabilité électrique pro, version 2024.1</t>
  </si>
  <si>
    <r>
      <t xml:space="preserve">1 </t>
    </r>
    <r>
      <rPr>
        <sz val="10"/>
        <rFont val="Arial"/>
        <family val="2"/>
      </rPr>
      <t>Courant au bénéfice de mesures d'encouragement: 53.4% d’énergie hydraulique, 18.2% d’énergie solaire, 4.3% d’énergie éolienne, 20.6% de biomasse, 3.5% de déchets urbains renouvelables, 0% de géothermie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</si>
</sst>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0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8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8" borderId="0" xfId="0" applyFont="1" applyFill="1" applyProtection="1"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indent="1"/>
      <protection locked="0"/>
    </xf>
    <xf numFmtId="0" fontId="7" fillId="8" borderId="0" xfId="0" applyFont="1" applyFill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7" fillId="8" borderId="3" xfId="0" applyNumberFormat="1" applyFont="1" applyFill="1" applyBorder="1" applyAlignment="1" applyProtection="1">
      <alignment vertical="center"/>
      <protection locked="0"/>
    </xf>
    <xf numFmtId="166" fontId="7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9" fontId="6" fillId="8" borderId="3" xfId="0" applyNumberFormat="1" applyFont="1" applyFill="1" applyBorder="1" applyAlignment="1" applyProtection="1">
      <alignment vertical="center"/>
      <protection locked="0"/>
    </xf>
    <xf numFmtId="166" fontId="8" fillId="2" borderId="6" xfId="0" applyNumberFormat="1" applyFont="1" applyFill="1" applyBorder="1" applyAlignment="1" applyProtection="1">
      <alignment vertical="center"/>
      <protection locked="0"/>
    </xf>
    <xf numFmtId="166" fontId="8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8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7" fillId="0" borderId="0" xfId="2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9" fillId="8" borderId="0" xfId="0" applyNumberFormat="1" applyFont="1" applyFill="1" applyAlignment="1" applyProtection="1">
      <alignment vertical="center"/>
      <protection locked="0"/>
    </xf>
    <xf numFmtId="165" fontId="9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7" fillId="8" borderId="3" xfId="0" applyNumberFormat="1" applyFont="1" applyFill="1" applyBorder="1" applyAlignment="1" applyProtection="1">
      <alignment horizontal="right" vertical="center"/>
      <protection locked="0"/>
    </xf>
    <xf numFmtId="166" fontId="7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8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8" fillId="2" borderId="6" xfId="0" applyNumberFormat="1" applyFont="1" applyFill="1" applyBorder="1" applyAlignment="1" applyProtection="1">
      <alignment horizontal="right"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6" fontId="8" fillId="2" borderId="1" xfId="0" applyNumberFormat="1" applyFont="1" applyFill="1" applyBorder="1" applyAlignment="1" applyProtection="1">
      <alignment vertical="center"/>
      <protection locked="0"/>
    </xf>
    <xf numFmtId="166" fontId="8" fillId="2" borderId="2" xfId="0" applyNumberFormat="1" applyFont="1" applyFill="1" applyBorder="1" applyAlignment="1" applyProtection="1">
      <alignment vertical="center"/>
      <protection locked="0"/>
    </xf>
    <xf numFmtId="166" fontId="8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166" fontId="1" fillId="2" borderId="8" xfId="0" applyNumberFormat="1" applyFont="1" applyFill="1" applyBorder="1" applyAlignment="1" applyProtection="1">
      <alignment vertical="center"/>
      <protection locked="0"/>
    </xf>
    <xf numFmtId="0" fontId="7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/>
    </xf>
    <xf numFmtId="166" fontId="7" fillId="8" borderId="0" xfId="0" applyNumberFormat="1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7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13" xfId="0" applyFont="1" applyFill="1" applyBorder="1" applyAlignment="1" applyProtection="1">
      <alignment horizontal="left" vertical="center" inden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64" fontId="8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2" xfId="2" applyNumberFormat="1" applyFont="1" applyFill="1" applyBorder="1" applyAlignment="1" applyProtection="1">
      <alignment horizontal="right" vertical="center"/>
      <protection locked="0"/>
    </xf>
    <xf numFmtId="164" fontId="13" fillId="2" borderId="13" xfId="0" applyNumberFormat="1" applyFont="1" applyFill="1" applyBorder="1" applyAlignment="1" applyProtection="1">
      <alignment horizontal="right" vertical="center"/>
      <protection locked="0"/>
    </xf>
    <xf numFmtId="164" fontId="13" fillId="2" borderId="2" xfId="2" applyNumberFormat="1" applyFont="1" applyFill="1" applyBorder="1" applyAlignment="1" applyProtection="1">
      <alignment horizontal="right" vertical="center"/>
      <protection locked="0"/>
    </xf>
    <xf numFmtId="164" fontId="1" fillId="2" borderId="4" xfId="2" applyNumberFormat="1" applyFont="1" applyFill="1" applyBorder="1" applyAlignment="1" applyProtection="1">
      <alignment horizontal="righ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166" fontId="8" fillId="11" borderId="1" xfId="0" applyNumberFormat="1" applyFont="1" applyFill="1" applyBorder="1" applyAlignment="1" applyProtection="1">
      <alignment vertical="center"/>
      <protection locked="0"/>
    </xf>
    <xf numFmtId="166" fontId="8" fillId="11" borderId="2" xfId="0" applyNumberFormat="1" applyFont="1" applyFill="1" applyBorder="1" applyAlignment="1" applyProtection="1">
      <alignment vertical="center"/>
      <protection locked="0"/>
    </xf>
    <xf numFmtId="166" fontId="8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166" fontId="1" fillId="11" borderId="1" xfId="0" applyNumberFormat="1" applyFont="1" applyFill="1" applyBorder="1" applyAlignment="1" applyProtection="1">
      <alignment vertical="center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 indent="1"/>
      <protection locked="0"/>
    </xf>
    <xf numFmtId="0" fontId="8" fillId="11" borderId="12" xfId="0" applyFont="1" applyFill="1" applyBorder="1" applyAlignment="1" applyProtection="1">
      <alignment vertical="center"/>
      <protection locked="0"/>
    </xf>
    <xf numFmtId="166" fontId="8" fillId="11" borderId="13" xfId="0" applyNumberFormat="1" applyFont="1" applyFill="1" applyBorder="1" applyAlignment="1" applyProtection="1">
      <alignment vertical="center"/>
      <protection locked="0"/>
    </xf>
    <xf numFmtId="166" fontId="8" fillId="11" borderId="8" xfId="0" applyNumberFormat="1" applyFont="1" applyFill="1" applyBorder="1" applyAlignment="1" applyProtection="1">
      <alignment vertical="center"/>
      <protection locked="0"/>
    </xf>
    <xf numFmtId="164" fontId="8" fillId="11" borderId="7" xfId="0" applyNumberFormat="1" applyFont="1" applyFill="1" applyBorder="1" applyAlignment="1" applyProtection="1">
      <alignment horizontal="right" vertical="center"/>
      <protection locked="0"/>
    </xf>
    <xf numFmtId="164" fontId="8" fillId="11" borderId="3" xfId="0" applyNumberFormat="1" applyFont="1" applyFill="1" applyBorder="1" applyAlignment="1" applyProtection="1">
      <alignment horizontal="right" vertical="center"/>
      <protection locked="0"/>
    </xf>
    <xf numFmtId="0" fontId="1" fillId="11" borderId="1" xfId="0" applyFont="1" applyFill="1" applyBorder="1" applyAlignment="1" applyProtection="1">
      <alignment horizontal="left" vertical="center"/>
      <protection locked="0"/>
    </xf>
    <xf numFmtId="164" fontId="1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/>
      <protection locked="0"/>
    </xf>
    <xf numFmtId="164" fontId="13" fillId="11" borderId="13" xfId="0" applyNumberFormat="1" applyFont="1" applyFill="1" applyBorder="1" applyAlignment="1" applyProtection="1">
      <alignment horizontal="right" vertical="center"/>
      <protection locked="0"/>
    </xf>
    <xf numFmtId="164" fontId="13" fillId="11" borderId="8" xfId="0" applyNumberFormat="1" applyFont="1" applyFill="1" applyBorder="1" applyAlignment="1" applyProtection="1">
      <alignment horizontal="right" vertical="center"/>
      <protection locked="0"/>
    </xf>
    <xf numFmtId="0" fontId="13" fillId="11" borderId="9" xfId="0" applyFont="1" applyFill="1" applyBorder="1" applyAlignment="1" applyProtection="1">
      <alignment horizontal="left" vertical="center" indent="1"/>
      <protection locked="0"/>
    </xf>
    <xf numFmtId="164" fontId="13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 indent="1"/>
      <protection locked="0"/>
    </xf>
    <xf numFmtId="0" fontId="13" fillId="11" borderId="13" xfId="0" applyFont="1" applyFill="1" applyBorder="1" applyAlignment="1" applyProtection="1">
      <alignment horizontal="left" vertical="center" indent="1"/>
      <protection locked="0"/>
    </xf>
    <xf numFmtId="164" fontId="13" fillId="11" borderId="13" xfId="2" applyNumberFormat="1" applyFont="1" applyFill="1" applyBorder="1" applyAlignment="1" applyProtection="1">
      <alignment horizontal="right" vertical="center"/>
      <protection locked="0"/>
    </xf>
    <xf numFmtId="164" fontId="8" fillId="11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12" fillId="9" borderId="9" xfId="0" applyFont="1" applyFill="1" applyBorder="1" applyAlignment="1" applyProtection="1">
      <alignment horizontal="left" vertical="center" wrapText="1" shrinkToFit="1"/>
      <protection locked="0"/>
    </xf>
    <xf numFmtId="0" fontId="12" fillId="9" borderId="16" xfId="0" applyFont="1" applyFill="1" applyBorder="1" applyAlignment="1" applyProtection="1">
      <alignment horizontal="left" vertical="center" wrapText="1" shrinkToFit="1"/>
      <protection locked="0"/>
    </xf>
    <xf numFmtId="0" fontId="12" fillId="9" borderId="10" xfId="0" applyFont="1" applyFill="1" applyBorder="1" applyAlignment="1" applyProtection="1">
      <alignment horizontal="left" vertical="center" wrapText="1" shrinkToFit="1"/>
      <protection locked="0"/>
    </xf>
    <xf numFmtId="0" fontId="12" fillId="9" borderId="12" xfId="0" applyFont="1" applyFill="1" applyBorder="1" applyAlignment="1" applyProtection="1">
      <alignment horizontal="left" vertical="center" wrapText="1" shrinkToFit="1"/>
      <protection locked="0"/>
    </xf>
    <xf numFmtId="0" fontId="12" fillId="9" borderId="14" xfId="0" applyFont="1" applyFill="1" applyBorder="1" applyAlignment="1" applyProtection="1">
      <alignment horizontal="left" vertical="center" wrapText="1" shrinkToFit="1"/>
      <protection locked="0"/>
    </xf>
    <xf numFmtId="0" fontId="12" fillId="9" borderId="8" xfId="0" applyFont="1" applyFill="1" applyBorder="1" applyAlignment="1" applyProtection="1">
      <alignment horizontal="left" vertical="center" wrapText="1" shrinkToFit="1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11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Aides!$B$7" fmlaRange="Aides!$A$4:$A$6" sel="1" val="0"/>
</file>

<file path=xl/ctrlProps/ctrlProp2.xml><?xml version="1.0" encoding="utf-8"?>
<formControlPr xmlns="http://schemas.microsoft.com/office/spreadsheetml/2009/9/main" objectType="Drop" dropStyle="combo" dx="16" fmlaLink="Aides!$E$12" fmlaRange="Aides!$D$4:$D$1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238125</xdr:rowOff>
        </xdr:from>
        <xdr:to>
          <xdr:col>2</xdr:col>
          <xdr:colOff>1143000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238125</xdr:rowOff>
        </xdr:from>
        <xdr:to>
          <xdr:col>2</xdr:col>
          <xdr:colOff>1152525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Veuillez commencer par remplir les 4 cases blanches ci-dessous avant de passer à l'étape 1.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2000" b="1">
              <a:latin typeface="Arial" panose="020B0604020202020204" pitchFamily="34" charset="0"/>
              <a:cs typeface="Arial" panose="020B0604020202020204" pitchFamily="34" charset="0"/>
            </a:rPr>
            <a:t>Film explicatif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Besoin</a:t>
          </a:r>
          <a:r>
            <a:rPr lang="de-CH" sz="1300" baseline="0">
              <a:latin typeface="Arial" panose="020B0604020202020204" pitchFamily="34" charset="0"/>
              <a:cs typeface="Arial" panose="020B0604020202020204" pitchFamily="34" charset="0"/>
            </a:rPr>
            <a:t> d'aide</a:t>
          </a:r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?</a:t>
          </a:r>
        </a:p>
      </xdr:txBody>
    </xdr:sp>
    <xdr:clientData/>
  </xdr:twoCellAnchor>
  <xdr:twoCellAnchor>
    <xdr:from>
      <xdr:col>54</xdr:col>
      <xdr:colOff>93230</xdr:colOff>
      <xdr:row>23</xdr:row>
      <xdr:rowOff>96933</xdr:rowOff>
    </xdr:from>
    <xdr:to>
      <xdr:col>57</xdr:col>
      <xdr:colOff>537326</xdr:colOff>
      <xdr:row>26</xdr:row>
      <xdr:rowOff>199141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51830789" y="5767109"/>
          <a:ext cx="3301596" cy="84179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Avec le marquage de l'électricité de l'année de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livraison 2022, la sous-catégorie "Déchets" 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est remplacée par "Déchets urbains".</a:t>
          </a:r>
        </a:p>
      </xdr:txBody>
    </xdr:sp>
    <xdr:clientData/>
  </xdr:twoCellAnchor>
  <xdr:twoCellAnchor>
    <xdr:from>
      <xdr:col>54</xdr:col>
      <xdr:colOff>67235</xdr:colOff>
      <xdr:row>15</xdr:row>
      <xdr:rowOff>0</xdr:rowOff>
    </xdr:from>
    <xdr:to>
      <xdr:col>57</xdr:col>
      <xdr:colOff>565901</xdr:colOff>
      <xdr:row>18</xdr:row>
      <xdr:rowOff>59159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51804794" y="3697941"/>
          <a:ext cx="3356166" cy="79874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Pour le marquage de l'électricité de l'année de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livraison 2022, la sous-catégorie "déchets urbains"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est mentionnée pour la première fois.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145676</xdr:colOff>
      <xdr:row>29</xdr:row>
      <xdr:rowOff>56029</xdr:rowOff>
    </xdr:from>
    <xdr:to>
      <xdr:col>57</xdr:col>
      <xdr:colOff>612818</xdr:colOff>
      <xdr:row>30</xdr:row>
      <xdr:rowOff>123826</xdr:rowOff>
    </xdr:to>
    <xdr:sp macro="" textlink="">
      <xdr:nvSpPr>
        <xdr:cNvPr id="9" name="Pfeil: Fünf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51883235" y="7205382"/>
          <a:ext cx="3324642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Catégorie supplémentaire : déchets urbains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E1" activePane="topRight" state="frozen"/>
      <selection pane="topRight" activeCell="B15" sqref="B15:C15"/>
    </sheetView>
  </sheetViews>
  <sheetFormatPr baseColWidth="10" defaultColWidth="11.42578125" defaultRowHeight="12.75" x14ac:dyDescent="0.2"/>
  <cols>
    <col min="1" max="1" width="2.85546875" style="20" customWidth="1"/>
    <col min="2" max="3" width="18.7109375" style="20" customWidth="1"/>
    <col min="4" max="4" width="2.42578125" style="20" customWidth="1"/>
    <col min="5" max="5" width="56.85546875" style="20" customWidth="1"/>
    <col min="6" max="6" width="29.7109375" style="20" customWidth="1"/>
    <col min="7" max="7" width="1.7109375" style="20" customWidth="1"/>
    <col min="8" max="9" width="16.7109375" style="20" customWidth="1"/>
    <col min="10" max="10" width="1.85546875" style="47" customWidth="1"/>
    <col min="11" max="11" width="16.7109375" style="47" customWidth="1"/>
    <col min="12" max="12" width="16.7109375" style="48" customWidth="1"/>
    <col min="13" max="13" width="1.42578125" style="49" customWidth="1"/>
    <col min="14" max="15" width="16.7109375" style="49" customWidth="1"/>
    <col min="16" max="16" width="1.7109375" style="49" customWidth="1"/>
    <col min="17" max="18" width="16.7109375" style="49" customWidth="1"/>
    <col min="19" max="19" width="1.85546875" style="49" customWidth="1"/>
    <col min="20" max="21" width="16.7109375" style="49" customWidth="1"/>
    <col min="22" max="22" width="1.85546875" style="49" customWidth="1"/>
    <col min="23" max="24" width="16.7109375" style="49" customWidth="1"/>
    <col min="25" max="25" width="1.7109375" style="49" customWidth="1"/>
    <col min="26" max="26" width="22.28515625" style="49" customWidth="1"/>
    <col min="27" max="27" width="1.7109375" style="49" customWidth="1"/>
    <col min="28" max="29" width="16.7109375" style="49" customWidth="1"/>
    <col min="30" max="30" width="1.5703125" style="49" customWidth="1"/>
    <col min="31" max="32" width="16.7109375" style="49" customWidth="1"/>
    <col min="33" max="33" width="1.7109375" style="49" customWidth="1"/>
    <col min="34" max="35" width="16.7109375" style="49" customWidth="1"/>
    <col min="36" max="36" width="1.7109375" style="49" customWidth="1"/>
    <col min="37" max="38" width="16.7109375" style="49" customWidth="1"/>
    <col min="39" max="39" width="1.85546875" style="49" customWidth="1"/>
    <col min="40" max="41" width="16.7109375" style="49" customWidth="1"/>
    <col min="42" max="42" width="2.5703125" style="49" customWidth="1"/>
    <col min="43" max="45" width="16.7109375" style="49" customWidth="1"/>
    <col min="46" max="46" width="3" style="20" customWidth="1"/>
    <col min="47" max="47" width="42" style="20" customWidth="1"/>
    <col min="48" max="50" width="16.7109375" style="20" customWidth="1"/>
    <col min="51" max="51" width="2.7109375" style="20" customWidth="1"/>
    <col min="52" max="52" width="44.140625" style="20" customWidth="1"/>
    <col min="53" max="53" width="20.42578125" style="20" customWidth="1"/>
    <col min="54" max="54" width="23.140625" style="20" customWidth="1"/>
    <col min="55" max="55" width="8.85546875" style="20" customWidth="1"/>
    <col min="56" max="56" width="22.5703125" style="20" customWidth="1"/>
    <col min="57" max="58" width="11.42578125" style="20" customWidth="1"/>
    <col min="59" max="16384" width="11.42578125" style="20"/>
  </cols>
  <sheetData>
    <row r="1" spans="1:65" ht="20.100000000000001" customHeight="1" x14ac:dyDescent="0.3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00000000000001" customHeight="1" x14ac:dyDescent="0.3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37</v>
      </c>
      <c r="BA2" s="17"/>
      <c r="BB2" s="17"/>
      <c r="BC2" s="17"/>
    </row>
    <row r="3" spans="1:65" ht="20.100000000000001" customHeight="1" x14ac:dyDescent="0.2">
      <c r="A3" s="15"/>
      <c r="B3" s="15"/>
      <c r="C3" s="15"/>
      <c r="D3" s="15"/>
      <c r="E3" s="25"/>
      <c r="F3" s="70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00000000000001" customHeight="1" x14ac:dyDescent="0.25">
      <c r="A4" s="15"/>
      <c r="B4" s="207" t="s">
        <v>45</v>
      </c>
      <c r="C4" s="207"/>
      <c r="D4" s="15"/>
      <c r="E4" s="69" t="s">
        <v>48</v>
      </c>
      <c r="F4" s="108"/>
      <c r="G4" s="22"/>
      <c r="H4" s="186" t="s">
        <v>21</v>
      </c>
      <c r="I4" s="187"/>
      <c r="J4" s="39"/>
      <c r="K4" s="184" t="s">
        <v>5</v>
      </c>
      <c r="L4" s="185"/>
      <c r="M4" s="92"/>
      <c r="N4" s="184" t="s">
        <v>8</v>
      </c>
      <c r="O4" s="185"/>
      <c r="P4" s="37"/>
      <c r="Q4" s="184" t="s">
        <v>0</v>
      </c>
      <c r="R4" s="185"/>
      <c r="S4" s="92"/>
      <c r="T4" s="184" t="s">
        <v>50</v>
      </c>
      <c r="U4" s="185"/>
      <c r="V4" s="92"/>
      <c r="W4" s="184" t="s">
        <v>9</v>
      </c>
      <c r="X4" s="185"/>
      <c r="Y4" s="37"/>
      <c r="Z4" s="25"/>
      <c r="AA4" s="37"/>
      <c r="AB4" s="179" t="s">
        <v>11</v>
      </c>
      <c r="AC4" s="180"/>
      <c r="AD4" s="39"/>
      <c r="AE4" s="177" t="s">
        <v>13</v>
      </c>
      <c r="AF4" s="178"/>
      <c r="AG4" s="92"/>
      <c r="AH4" s="177" t="s">
        <v>36</v>
      </c>
      <c r="AI4" s="178"/>
      <c r="AJ4" s="37"/>
      <c r="AK4" s="177" t="s">
        <v>12</v>
      </c>
      <c r="AL4" s="178"/>
      <c r="AM4" s="92"/>
      <c r="AN4" s="177" t="s">
        <v>50</v>
      </c>
      <c r="AO4" s="178"/>
      <c r="AP4" s="39"/>
      <c r="AQ4" s="195" t="s">
        <v>39</v>
      </c>
      <c r="AR4" s="196"/>
      <c r="AS4" s="197"/>
      <c r="AT4" s="19"/>
      <c r="AU4" s="15"/>
      <c r="AV4" s="15"/>
      <c r="AW4" s="15"/>
      <c r="AX4" s="15"/>
      <c r="AY4" s="17"/>
      <c r="AZ4" s="190" t="s">
        <v>15</v>
      </c>
      <c r="BA4" s="191"/>
      <c r="BB4" s="192"/>
      <c r="BC4" s="17"/>
    </row>
    <row r="5" spans="1:65" ht="20.100000000000001" customHeight="1" x14ac:dyDescent="0.2">
      <c r="A5" s="15"/>
      <c r="B5" s="209" t="s">
        <v>18</v>
      </c>
      <c r="C5" s="210"/>
      <c r="D5" s="15"/>
      <c r="E5" s="23" t="s">
        <v>20</v>
      </c>
      <c r="F5" s="23"/>
      <c r="G5" s="24"/>
      <c r="H5" s="93" t="s">
        <v>16</v>
      </c>
      <c r="I5" s="94" t="s">
        <v>17</v>
      </c>
      <c r="J5" s="39"/>
      <c r="K5" s="95" t="s">
        <v>16</v>
      </c>
      <c r="L5" s="96" t="s">
        <v>17</v>
      </c>
      <c r="M5" s="92"/>
      <c r="N5" s="97" t="s">
        <v>16</v>
      </c>
      <c r="O5" s="95" t="s">
        <v>17</v>
      </c>
      <c r="P5" s="39"/>
      <c r="Q5" s="97" t="s">
        <v>16</v>
      </c>
      <c r="R5" s="95" t="s">
        <v>17</v>
      </c>
      <c r="S5" s="98"/>
      <c r="T5" s="97" t="s">
        <v>16</v>
      </c>
      <c r="U5" s="95" t="s">
        <v>17</v>
      </c>
      <c r="V5" s="98"/>
      <c r="W5" s="97" t="s">
        <v>16</v>
      </c>
      <c r="X5" s="95" t="s">
        <v>17</v>
      </c>
      <c r="Y5" s="39"/>
      <c r="Z5" s="25"/>
      <c r="AA5" s="39"/>
      <c r="AB5" s="99" t="s">
        <v>16</v>
      </c>
      <c r="AC5" s="100" t="s">
        <v>17</v>
      </c>
      <c r="AD5" s="39"/>
      <c r="AE5" s="101" t="s">
        <v>16</v>
      </c>
      <c r="AF5" s="102" t="s">
        <v>17</v>
      </c>
      <c r="AG5" s="98"/>
      <c r="AH5" s="101" t="s">
        <v>16</v>
      </c>
      <c r="AI5" s="102" t="s">
        <v>17</v>
      </c>
      <c r="AJ5" s="39"/>
      <c r="AK5" s="101" t="s">
        <v>16</v>
      </c>
      <c r="AL5" s="102" t="s">
        <v>17</v>
      </c>
      <c r="AM5" s="98"/>
      <c r="AN5" s="101" t="s">
        <v>16</v>
      </c>
      <c r="AO5" s="102" t="s">
        <v>17</v>
      </c>
      <c r="AP5" s="39"/>
      <c r="AQ5" s="103" t="s">
        <v>1</v>
      </c>
      <c r="AR5" s="104" t="s">
        <v>16</v>
      </c>
      <c r="AS5" s="105" t="s">
        <v>17</v>
      </c>
      <c r="AT5" s="19"/>
      <c r="AU5" s="15"/>
      <c r="AV5" s="15"/>
      <c r="AW5" s="15"/>
      <c r="AX5" s="15"/>
      <c r="AY5" s="17"/>
      <c r="AZ5" s="75" t="s">
        <v>38</v>
      </c>
      <c r="BA5" s="193" t="s">
        <v>32</v>
      </c>
      <c r="BB5" s="194"/>
      <c r="BC5" s="17"/>
    </row>
    <row r="6" spans="1:65" ht="20.100000000000001" customHeight="1" x14ac:dyDescent="0.2">
      <c r="A6" s="15"/>
      <c r="B6" s="211"/>
      <c r="C6" s="212"/>
      <c r="D6" s="15"/>
      <c r="E6" s="169"/>
      <c r="F6" s="170"/>
      <c r="G6" s="26"/>
      <c r="H6" s="64"/>
      <c r="I6" s="65"/>
      <c r="J6" s="58"/>
      <c r="K6" s="66"/>
      <c r="L6" s="55"/>
      <c r="M6" s="56"/>
      <c r="N6" s="67"/>
      <c r="O6" s="55"/>
      <c r="P6" s="57"/>
      <c r="Q6" s="67"/>
      <c r="R6" s="55"/>
      <c r="S6" s="56"/>
      <c r="T6" s="67"/>
      <c r="U6" s="55"/>
      <c r="V6" s="56"/>
      <c r="W6" s="67"/>
      <c r="X6" s="55"/>
      <c r="Y6" s="57"/>
      <c r="Z6" s="25"/>
      <c r="AA6" s="57"/>
      <c r="AB6" s="55"/>
      <c r="AC6" s="55"/>
      <c r="AD6" s="58"/>
      <c r="AE6" s="67"/>
      <c r="AF6" s="55"/>
      <c r="AG6" s="56"/>
      <c r="AH6" s="67"/>
      <c r="AI6" s="55"/>
      <c r="AJ6" s="57"/>
      <c r="AK6" s="67"/>
      <c r="AL6" s="55"/>
      <c r="AM6" s="56"/>
      <c r="AN6" s="67"/>
      <c r="AO6" s="55"/>
      <c r="AP6" s="58"/>
      <c r="AQ6" s="59">
        <f>+AR6+AS6</f>
        <v>0</v>
      </c>
      <c r="AR6" s="60">
        <f>+AN6+AK6+AH6+AE6+AB6+Q6+N6+K6+H6+W6+T6</f>
        <v>0</v>
      </c>
      <c r="AS6" s="61">
        <f>+AO6+AL6+AI6+AF6+AC6+R6+O6+L6+I6+X6+U6</f>
        <v>0</v>
      </c>
      <c r="AT6" s="19"/>
      <c r="AU6" s="15"/>
      <c r="AV6" s="15"/>
      <c r="AW6" s="15"/>
      <c r="AX6" s="15"/>
      <c r="AY6" s="17"/>
      <c r="AZ6" s="75" t="s">
        <v>23</v>
      </c>
      <c r="BA6" s="188" t="s">
        <v>31</v>
      </c>
      <c r="BB6" s="189"/>
      <c r="BC6" s="17"/>
    </row>
    <row r="7" spans="1:65" ht="20.100000000000001" customHeight="1" x14ac:dyDescent="0.2">
      <c r="A7" s="15"/>
      <c r="B7" s="109"/>
      <c r="C7" s="114"/>
      <c r="D7" s="15"/>
      <c r="E7" s="171"/>
      <c r="F7" s="172"/>
      <c r="G7" s="26"/>
      <c r="H7" s="64"/>
      <c r="I7" s="65"/>
      <c r="J7" s="58"/>
      <c r="K7" s="66"/>
      <c r="L7" s="66"/>
      <c r="M7" s="56"/>
      <c r="N7" s="67"/>
      <c r="O7" s="66"/>
      <c r="P7" s="57"/>
      <c r="Q7" s="67"/>
      <c r="R7" s="66"/>
      <c r="S7" s="56"/>
      <c r="T7" s="67"/>
      <c r="U7" s="66"/>
      <c r="V7" s="56"/>
      <c r="W7" s="67"/>
      <c r="X7" s="66"/>
      <c r="Y7" s="57"/>
      <c r="Z7" s="25"/>
      <c r="AA7" s="57"/>
      <c r="AB7" s="66"/>
      <c r="AC7" s="66"/>
      <c r="AD7" s="58"/>
      <c r="AE7" s="67"/>
      <c r="AF7" s="66"/>
      <c r="AG7" s="56"/>
      <c r="AH7" s="67"/>
      <c r="AI7" s="66"/>
      <c r="AJ7" s="57"/>
      <c r="AK7" s="67"/>
      <c r="AL7" s="66"/>
      <c r="AM7" s="56"/>
      <c r="AN7" s="67"/>
      <c r="AO7" s="66"/>
      <c r="AP7" s="58"/>
      <c r="AQ7" s="59">
        <f t="shared" ref="AQ7:AQ10" si="0">+AR7+AS7</f>
        <v>0</v>
      </c>
      <c r="AR7" s="60">
        <f t="shared" ref="AR7:AR18" si="1">+AN7+AK7+AH7+AE7+AB7+Q7+N7+K7+H7+W7+T7</f>
        <v>0</v>
      </c>
      <c r="AS7" s="61">
        <f t="shared" ref="AS7:AS18" si="2">+AO7+AL7+AI7+AF7+AC7+R7+O7+L7+I7+X7+U7</f>
        <v>0</v>
      </c>
      <c r="AT7" s="19"/>
      <c r="AU7" s="15"/>
      <c r="AV7" s="15"/>
      <c r="AW7" s="15"/>
      <c r="AX7" s="15"/>
      <c r="AY7" s="17"/>
      <c r="AZ7" s="120"/>
      <c r="BA7" s="188" t="s">
        <v>33</v>
      </c>
      <c r="BB7" s="189"/>
      <c r="BC7" s="17"/>
    </row>
    <row r="8" spans="1:65" ht="20.100000000000001" customHeight="1" x14ac:dyDescent="0.25">
      <c r="A8" s="15"/>
      <c r="B8" s="25"/>
      <c r="C8" s="25"/>
      <c r="D8" s="15"/>
      <c r="E8" s="171"/>
      <c r="F8" s="172"/>
      <c r="G8" s="26"/>
      <c r="H8" s="64"/>
      <c r="I8" s="65"/>
      <c r="J8" s="58"/>
      <c r="K8" s="66"/>
      <c r="L8" s="66"/>
      <c r="M8" s="56"/>
      <c r="N8" s="67"/>
      <c r="O8" s="66"/>
      <c r="P8" s="57"/>
      <c r="Q8" s="67"/>
      <c r="R8" s="66"/>
      <c r="S8" s="56"/>
      <c r="T8" s="67"/>
      <c r="U8" s="66"/>
      <c r="V8" s="56"/>
      <c r="W8" s="67"/>
      <c r="X8" s="66"/>
      <c r="Y8" s="57"/>
      <c r="Z8" s="25"/>
      <c r="AA8" s="57"/>
      <c r="AB8" s="66"/>
      <c r="AC8" s="66"/>
      <c r="AD8" s="58"/>
      <c r="AE8" s="67"/>
      <c r="AF8" s="66"/>
      <c r="AG8" s="56"/>
      <c r="AH8" s="67"/>
      <c r="AI8" s="66"/>
      <c r="AJ8" s="57"/>
      <c r="AK8" s="67"/>
      <c r="AL8" s="66"/>
      <c r="AM8" s="56"/>
      <c r="AN8" s="67"/>
      <c r="AO8" s="66"/>
      <c r="AP8" s="58"/>
      <c r="AQ8" s="59">
        <f t="shared" si="0"/>
        <v>0</v>
      </c>
      <c r="AR8" s="60">
        <f t="shared" si="1"/>
        <v>0</v>
      </c>
      <c r="AS8" s="61">
        <f t="shared" si="2"/>
        <v>0</v>
      </c>
      <c r="AT8" s="19"/>
      <c r="AU8" s="21" t="str">
        <f xml:space="preserve"> "3. GO utilisées &amp; électricité encouragée en " &amp;Aides!B9</f>
        <v>3. GO utilisées &amp; électricité encouragée en kWh</v>
      </c>
      <c r="AV8" s="15"/>
      <c r="AW8" s="15"/>
      <c r="AX8" s="15"/>
      <c r="AY8" s="17"/>
      <c r="AZ8" s="75" t="s">
        <v>24</v>
      </c>
      <c r="BA8" s="198" t="str">
        <f>+Aides!E13</f>
        <v>2023</v>
      </c>
      <c r="BB8" s="199"/>
      <c r="BC8" s="17"/>
    </row>
    <row r="9" spans="1:65" ht="20.100000000000001" customHeight="1" x14ac:dyDescent="0.2">
      <c r="A9" s="15"/>
      <c r="B9" s="209" t="s">
        <v>19</v>
      </c>
      <c r="C9" s="210"/>
      <c r="D9" s="15"/>
      <c r="E9" s="171"/>
      <c r="F9" s="172"/>
      <c r="G9" s="26"/>
      <c r="H9" s="64"/>
      <c r="I9" s="65"/>
      <c r="J9" s="58"/>
      <c r="K9" s="66"/>
      <c r="L9" s="66"/>
      <c r="M9" s="56"/>
      <c r="N9" s="67"/>
      <c r="O9" s="66"/>
      <c r="P9" s="57"/>
      <c r="Q9" s="67"/>
      <c r="R9" s="66"/>
      <c r="S9" s="56"/>
      <c r="T9" s="67"/>
      <c r="U9" s="66"/>
      <c r="V9" s="56"/>
      <c r="W9" s="67"/>
      <c r="X9" s="66"/>
      <c r="Y9" s="57"/>
      <c r="Z9" s="25"/>
      <c r="AA9" s="57"/>
      <c r="AB9" s="66"/>
      <c r="AC9" s="66"/>
      <c r="AD9" s="58"/>
      <c r="AE9" s="67"/>
      <c r="AF9" s="66"/>
      <c r="AG9" s="56"/>
      <c r="AH9" s="67"/>
      <c r="AI9" s="66"/>
      <c r="AJ9" s="57"/>
      <c r="AK9" s="67"/>
      <c r="AL9" s="66"/>
      <c r="AM9" s="56"/>
      <c r="AN9" s="67"/>
      <c r="AO9" s="66"/>
      <c r="AP9" s="58"/>
      <c r="AQ9" s="59">
        <f t="shared" si="0"/>
        <v>0</v>
      </c>
      <c r="AR9" s="60">
        <f t="shared" si="1"/>
        <v>0</v>
      </c>
      <c r="AS9" s="61">
        <f t="shared" si="2"/>
        <v>0</v>
      </c>
      <c r="AT9" s="19"/>
      <c r="AU9" s="17"/>
      <c r="AV9" s="17"/>
      <c r="AW9" s="17"/>
      <c r="AX9" s="17"/>
      <c r="AY9" s="17"/>
      <c r="AZ9" s="200" t="s">
        <v>25</v>
      </c>
      <c r="BA9" s="201"/>
      <c r="BB9" s="202"/>
      <c r="BC9" s="17"/>
    </row>
    <row r="10" spans="1:65" ht="20.100000000000001" customHeight="1" x14ac:dyDescent="0.2">
      <c r="A10" s="15"/>
      <c r="B10" s="211"/>
      <c r="C10" s="212"/>
      <c r="D10" s="15"/>
      <c r="E10" s="171"/>
      <c r="F10" s="172"/>
      <c r="G10" s="26"/>
      <c r="H10" s="64"/>
      <c r="I10" s="65"/>
      <c r="J10" s="58"/>
      <c r="K10" s="66"/>
      <c r="L10" s="66"/>
      <c r="M10" s="56"/>
      <c r="N10" s="67"/>
      <c r="O10" s="66"/>
      <c r="P10" s="57"/>
      <c r="Q10" s="67"/>
      <c r="R10" s="66"/>
      <c r="S10" s="56"/>
      <c r="T10" s="67"/>
      <c r="U10" s="66"/>
      <c r="V10" s="56"/>
      <c r="W10" s="67"/>
      <c r="X10" s="66"/>
      <c r="Y10" s="57"/>
      <c r="Z10" s="25"/>
      <c r="AA10" s="57"/>
      <c r="AB10" s="66"/>
      <c r="AC10" s="66"/>
      <c r="AD10" s="58"/>
      <c r="AE10" s="67"/>
      <c r="AF10" s="66"/>
      <c r="AG10" s="56"/>
      <c r="AH10" s="67"/>
      <c r="AI10" s="66"/>
      <c r="AJ10" s="57"/>
      <c r="AK10" s="67"/>
      <c r="AL10" s="66"/>
      <c r="AM10" s="56"/>
      <c r="AN10" s="67"/>
      <c r="AO10" s="66"/>
      <c r="AP10" s="58"/>
      <c r="AQ10" s="59">
        <f t="shared" si="0"/>
        <v>0</v>
      </c>
      <c r="AR10" s="60">
        <f t="shared" si="1"/>
        <v>0</v>
      </c>
      <c r="AS10" s="61">
        <f t="shared" si="2"/>
        <v>0</v>
      </c>
      <c r="AT10" s="19"/>
      <c r="AU10" s="17"/>
      <c r="AV10" s="17"/>
      <c r="AW10" s="17"/>
      <c r="AX10" s="17"/>
      <c r="AY10" s="17"/>
      <c r="AZ10" s="15"/>
      <c r="BA10" s="15"/>
      <c r="BB10" s="15"/>
      <c r="BC10" s="17"/>
    </row>
    <row r="11" spans="1:65" ht="20.100000000000001" customHeight="1" x14ac:dyDescent="0.2">
      <c r="A11" s="15"/>
      <c r="B11" s="51"/>
      <c r="C11" s="115"/>
      <c r="D11" s="15"/>
      <c r="E11" s="171"/>
      <c r="F11" s="172"/>
      <c r="G11" s="26"/>
      <c r="H11" s="64"/>
      <c r="I11" s="65"/>
      <c r="J11" s="58"/>
      <c r="K11" s="66"/>
      <c r="L11" s="66"/>
      <c r="M11" s="56"/>
      <c r="N11" s="67"/>
      <c r="O11" s="66"/>
      <c r="P11" s="57"/>
      <c r="Q11" s="67"/>
      <c r="R11" s="66"/>
      <c r="S11" s="56"/>
      <c r="T11" s="67"/>
      <c r="U11" s="66"/>
      <c r="V11" s="56"/>
      <c r="W11" s="67"/>
      <c r="X11" s="66"/>
      <c r="Y11" s="57"/>
      <c r="Z11" s="25"/>
      <c r="AA11" s="57"/>
      <c r="AB11" s="66"/>
      <c r="AC11" s="66"/>
      <c r="AD11" s="58"/>
      <c r="AE11" s="67"/>
      <c r="AF11" s="66"/>
      <c r="AG11" s="56"/>
      <c r="AH11" s="67"/>
      <c r="AI11" s="66"/>
      <c r="AJ11" s="57"/>
      <c r="AK11" s="67"/>
      <c r="AL11" s="66"/>
      <c r="AM11" s="56"/>
      <c r="AN11" s="67"/>
      <c r="AO11" s="66"/>
      <c r="AP11" s="58"/>
      <c r="AQ11" s="59">
        <f>+AR11+AS11</f>
        <v>0</v>
      </c>
      <c r="AR11" s="60">
        <f t="shared" si="1"/>
        <v>0</v>
      </c>
      <c r="AS11" s="61">
        <f t="shared" si="2"/>
        <v>0</v>
      </c>
      <c r="AT11" s="19"/>
      <c r="AU11" s="116" t="str">
        <f>"en " &amp;Aides!B9</f>
        <v>en kWh</v>
      </c>
      <c r="AV11" s="72" t="s">
        <v>1</v>
      </c>
      <c r="AW11" s="73" t="s">
        <v>16</v>
      </c>
      <c r="AX11" s="74" t="s">
        <v>17</v>
      </c>
      <c r="AY11" s="17"/>
      <c r="AZ11" s="116" t="s">
        <v>26</v>
      </c>
      <c r="BA11" s="73" t="s">
        <v>1</v>
      </c>
      <c r="BB11" s="162" t="s">
        <v>16</v>
      </c>
      <c r="BC11" s="17"/>
    </row>
    <row r="12" spans="1:65" ht="20.100000000000001" customHeight="1" x14ac:dyDescent="0.2">
      <c r="A12" s="15"/>
      <c r="B12" s="25"/>
      <c r="C12" s="25"/>
      <c r="D12" s="15"/>
      <c r="E12" s="171"/>
      <c r="F12" s="172"/>
      <c r="G12" s="26"/>
      <c r="H12" s="64"/>
      <c r="I12" s="65"/>
      <c r="J12" s="58"/>
      <c r="K12" s="66"/>
      <c r="L12" s="66"/>
      <c r="M12" s="56"/>
      <c r="N12" s="67"/>
      <c r="O12" s="66"/>
      <c r="P12" s="57"/>
      <c r="Q12" s="67"/>
      <c r="R12" s="66"/>
      <c r="S12" s="56"/>
      <c r="T12" s="67"/>
      <c r="U12" s="66"/>
      <c r="V12" s="56"/>
      <c r="W12" s="67"/>
      <c r="X12" s="66"/>
      <c r="Y12" s="57"/>
      <c r="Z12" s="25"/>
      <c r="AA12" s="57"/>
      <c r="AB12" s="66"/>
      <c r="AC12" s="66"/>
      <c r="AD12" s="58"/>
      <c r="AE12" s="67"/>
      <c r="AF12" s="66"/>
      <c r="AG12" s="56"/>
      <c r="AH12" s="67"/>
      <c r="AI12" s="66"/>
      <c r="AJ12" s="57"/>
      <c r="AK12" s="67"/>
      <c r="AL12" s="66"/>
      <c r="AM12" s="56"/>
      <c r="AN12" s="67"/>
      <c r="AO12" s="66"/>
      <c r="AP12" s="58"/>
      <c r="AQ12" s="59">
        <f>+AR12+AS12</f>
        <v>0</v>
      </c>
      <c r="AR12" s="60">
        <f t="shared" si="1"/>
        <v>0</v>
      </c>
      <c r="AS12" s="61">
        <f t="shared" si="2"/>
        <v>0</v>
      </c>
      <c r="AT12" s="19"/>
      <c r="AU12" s="75" t="s">
        <v>35</v>
      </c>
      <c r="AV12" s="76">
        <f t="shared" ref="AV12" si="3">+AW12+AX12</f>
        <v>0</v>
      </c>
      <c r="AW12" s="77">
        <f>+AW13+AW14+AW20</f>
        <v>0</v>
      </c>
      <c r="AX12" s="78">
        <f>+AX13+AX14+AX20</f>
        <v>0</v>
      </c>
      <c r="AY12" s="17"/>
      <c r="AZ12" s="75" t="s">
        <v>6</v>
      </c>
      <c r="BA12" s="125" t="e">
        <f>+BA13+BA14+BA20</f>
        <v>#DIV/0!</v>
      </c>
      <c r="BB12" s="125" t="e">
        <f>+BB13+BB14+BB20</f>
        <v>#DIV/0!</v>
      </c>
      <c r="BC12" s="17"/>
    </row>
    <row r="13" spans="1:65" ht="20.100000000000001" customHeight="1" x14ac:dyDescent="0.2">
      <c r="A13" s="15"/>
      <c r="B13" s="209" t="str">
        <f>"Quantité d'électricité ("&amp;Aides!B8&amp;") fournie aux propres clients finaux en "&amp;Aides!E13&amp;""</f>
        <v>Quantité d'électricité (unité kWh) fournie aux propres clients finaux en 2023</v>
      </c>
      <c r="C13" s="210"/>
      <c r="D13" s="15"/>
      <c r="E13" s="171"/>
      <c r="F13" s="172"/>
      <c r="G13" s="26"/>
      <c r="H13" s="64"/>
      <c r="I13" s="65"/>
      <c r="J13" s="58"/>
      <c r="K13" s="66"/>
      <c r="L13" s="66"/>
      <c r="M13" s="56"/>
      <c r="N13" s="67"/>
      <c r="O13" s="66"/>
      <c r="P13" s="57"/>
      <c r="Q13" s="67"/>
      <c r="R13" s="66"/>
      <c r="S13" s="56"/>
      <c r="T13" s="67"/>
      <c r="U13" s="66"/>
      <c r="V13" s="56"/>
      <c r="W13" s="67"/>
      <c r="X13" s="66"/>
      <c r="Y13" s="57"/>
      <c r="Z13" s="25"/>
      <c r="AA13" s="57"/>
      <c r="AB13" s="66"/>
      <c r="AC13" s="66"/>
      <c r="AD13" s="58"/>
      <c r="AE13" s="67"/>
      <c r="AF13" s="66"/>
      <c r="AG13" s="56"/>
      <c r="AH13" s="67"/>
      <c r="AI13" s="66"/>
      <c r="AJ13" s="57"/>
      <c r="AK13" s="67"/>
      <c r="AL13" s="66"/>
      <c r="AM13" s="56"/>
      <c r="AN13" s="67"/>
      <c r="AO13" s="66"/>
      <c r="AP13" s="58"/>
      <c r="AQ13" s="59">
        <f t="shared" ref="AQ13:AQ17" si="4">+AR13+AS13</f>
        <v>0</v>
      </c>
      <c r="AR13" s="60">
        <f t="shared" si="1"/>
        <v>0</v>
      </c>
      <c r="AS13" s="61">
        <f t="shared" si="2"/>
        <v>0</v>
      </c>
      <c r="AT13" s="19"/>
      <c r="AU13" s="79" t="s">
        <v>21</v>
      </c>
      <c r="AV13" s="80">
        <f>+AW13+AX13</f>
        <v>0</v>
      </c>
      <c r="AW13" s="81">
        <f>+H38</f>
        <v>0</v>
      </c>
      <c r="AX13" s="81">
        <f>+I38</f>
        <v>0</v>
      </c>
      <c r="AY13" s="17"/>
      <c r="AZ13" s="86" t="s">
        <v>21</v>
      </c>
      <c r="BA13" s="126" t="e">
        <f>1/$AV$28*AV13</f>
        <v>#DIV/0!</v>
      </c>
      <c r="BB13" s="126" t="e">
        <f>1/$AV$28*AW13</f>
        <v>#DIV/0!</v>
      </c>
      <c r="BC13" s="17"/>
      <c r="BF13" s="31"/>
    </row>
    <row r="14" spans="1:65" ht="20.100000000000001" customHeight="1" x14ac:dyDescent="0.2">
      <c r="A14" s="15"/>
      <c r="B14" s="211"/>
      <c r="C14" s="212"/>
      <c r="D14" s="15"/>
      <c r="E14" s="171"/>
      <c r="F14" s="172"/>
      <c r="G14" s="26"/>
      <c r="H14" s="64"/>
      <c r="I14" s="65"/>
      <c r="J14" s="58"/>
      <c r="K14" s="66"/>
      <c r="L14" s="66"/>
      <c r="M14" s="56"/>
      <c r="N14" s="67"/>
      <c r="O14" s="66"/>
      <c r="P14" s="57"/>
      <c r="Q14" s="67"/>
      <c r="R14" s="66"/>
      <c r="S14" s="56"/>
      <c r="T14" s="67"/>
      <c r="U14" s="66"/>
      <c r="V14" s="56"/>
      <c r="W14" s="67"/>
      <c r="X14" s="66"/>
      <c r="Y14" s="57"/>
      <c r="Z14" s="25"/>
      <c r="AA14" s="57"/>
      <c r="AB14" s="66"/>
      <c r="AC14" s="66"/>
      <c r="AD14" s="58"/>
      <c r="AE14" s="67"/>
      <c r="AF14" s="66"/>
      <c r="AG14" s="56"/>
      <c r="AH14" s="67"/>
      <c r="AI14" s="66"/>
      <c r="AJ14" s="57"/>
      <c r="AK14" s="67"/>
      <c r="AL14" s="66"/>
      <c r="AM14" s="56"/>
      <c r="AN14" s="67"/>
      <c r="AO14" s="66"/>
      <c r="AP14" s="58"/>
      <c r="AQ14" s="59">
        <f t="shared" si="4"/>
        <v>0</v>
      </c>
      <c r="AR14" s="60">
        <f t="shared" si="1"/>
        <v>0</v>
      </c>
      <c r="AS14" s="61">
        <f t="shared" si="2"/>
        <v>0</v>
      </c>
      <c r="AT14" s="19"/>
      <c r="AU14" s="83" t="s">
        <v>34</v>
      </c>
      <c r="AV14" s="82">
        <f>+AW14+AX14</f>
        <v>0</v>
      </c>
      <c r="AW14" s="84">
        <f>SUM(AW15:AW19)</f>
        <v>0</v>
      </c>
      <c r="AX14" s="85">
        <f>SUM(AX15:AX19)</f>
        <v>0</v>
      </c>
      <c r="AY14" s="17"/>
      <c r="AZ14" s="121" t="s">
        <v>7</v>
      </c>
      <c r="BA14" s="127" t="e">
        <f>SUM(BA15:BA19)</f>
        <v>#DIV/0!</v>
      </c>
      <c r="BB14" s="127" t="e">
        <f>SUM(BB15:BB19)</f>
        <v>#DIV/0!</v>
      </c>
      <c r="BC14" s="17"/>
      <c r="BF14" s="35"/>
      <c r="BM14" s="36"/>
    </row>
    <row r="15" spans="1:65" ht="20.100000000000001" customHeight="1" x14ac:dyDescent="0.2">
      <c r="A15" s="15"/>
      <c r="B15" s="213">
        <v>0</v>
      </c>
      <c r="C15" s="214"/>
      <c r="D15" s="15"/>
      <c r="E15" s="171"/>
      <c r="F15" s="172"/>
      <c r="G15" s="26"/>
      <c r="H15" s="64"/>
      <c r="I15" s="65"/>
      <c r="J15" s="58"/>
      <c r="K15" s="66"/>
      <c r="L15" s="66"/>
      <c r="M15" s="56"/>
      <c r="N15" s="67"/>
      <c r="O15" s="66"/>
      <c r="P15" s="57"/>
      <c r="Q15" s="67"/>
      <c r="R15" s="66"/>
      <c r="S15" s="56"/>
      <c r="T15" s="67"/>
      <c r="U15" s="66"/>
      <c r="V15" s="56"/>
      <c r="W15" s="67"/>
      <c r="X15" s="66"/>
      <c r="Y15" s="57"/>
      <c r="Z15" s="25"/>
      <c r="AA15" s="57"/>
      <c r="AB15" s="66"/>
      <c r="AC15" s="66"/>
      <c r="AD15" s="58"/>
      <c r="AE15" s="67"/>
      <c r="AF15" s="66"/>
      <c r="AG15" s="56"/>
      <c r="AH15" s="67"/>
      <c r="AI15" s="66"/>
      <c r="AJ15" s="57"/>
      <c r="AK15" s="67"/>
      <c r="AL15" s="66"/>
      <c r="AM15" s="56"/>
      <c r="AN15" s="67"/>
      <c r="AO15" s="66"/>
      <c r="AP15" s="39"/>
      <c r="AQ15" s="59">
        <f t="shared" si="4"/>
        <v>0</v>
      </c>
      <c r="AR15" s="60">
        <f t="shared" si="1"/>
        <v>0</v>
      </c>
      <c r="AS15" s="61">
        <f t="shared" si="2"/>
        <v>0</v>
      </c>
      <c r="AT15" s="19"/>
      <c r="AU15" s="118" t="s">
        <v>5</v>
      </c>
      <c r="AV15" s="81">
        <f>+AW15+AX15</f>
        <v>0</v>
      </c>
      <c r="AW15" s="87">
        <f>+K38</f>
        <v>0</v>
      </c>
      <c r="AX15" s="87">
        <f>+L38</f>
        <v>0</v>
      </c>
      <c r="AY15" s="17"/>
      <c r="AZ15" s="122" t="s">
        <v>5</v>
      </c>
      <c r="BA15" s="128" t="e">
        <f t="shared" ref="BA15:BB20" si="5">1/$AV$28*AV15</f>
        <v>#DIV/0!</v>
      </c>
      <c r="BB15" s="128" t="e">
        <f t="shared" si="5"/>
        <v>#DIV/0!</v>
      </c>
      <c r="BC15" s="17"/>
      <c r="BF15" s="35"/>
    </row>
    <row r="16" spans="1:65" ht="20.100000000000001" customHeight="1" x14ac:dyDescent="0.2">
      <c r="A16" s="15"/>
      <c r="B16" s="15"/>
      <c r="C16" s="15"/>
      <c r="D16" s="15"/>
      <c r="E16" s="171"/>
      <c r="F16" s="172"/>
      <c r="G16" s="26"/>
      <c r="H16" s="64"/>
      <c r="I16" s="65"/>
      <c r="J16" s="58"/>
      <c r="K16" s="66"/>
      <c r="L16" s="66"/>
      <c r="M16" s="56"/>
      <c r="N16" s="67"/>
      <c r="O16" s="66"/>
      <c r="P16" s="57"/>
      <c r="Q16" s="67"/>
      <c r="R16" s="66"/>
      <c r="S16" s="56"/>
      <c r="T16" s="67"/>
      <c r="U16" s="66"/>
      <c r="V16" s="56"/>
      <c r="W16" s="67"/>
      <c r="X16" s="66"/>
      <c r="Y16" s="57"/>
      <c r="Z16" s="25"/>
      <c r="AA16" s="57"/>
      <c r="AB16" s="66"/>
      <c r="AC16" s="66"/>
      <c r="AD16" s="58"/>
      <c r="AE16" s="67"/>
      <c r="AF16" s="66"/>
      <c r="AG16" s="56"/>
      <c r="AH16" s="67"/>
      <c r="AI16" s="66"/>
      <c r="AJ16" s="57"/>
      <c r="AK16" s="67"/>
      <c r="AL16" s="66"/>
      <c r="AM16" s="56"/>
      <c r="AN16" s="67"/>
      <c r="AO16" s="66"/>
      <c r="AP16" s="39"/>
      <c r="AQ16" s="59">
        <f t="shared" si="4"/>
        <v>0</v>
      </c>
      <c r="AR16" s="60">
        <f t="shared" si="1"/>
        <v>0</v>
      </c>
      <c r="AS16" s="61">
        <f t="shared" si="2"/>
        <v>0</v>
      </c>
      <c r="AT16" s="19"/>
      <c r="AU16" s="118" t="s">
        <v>8</v>
      </c>
      <c r="AV16" s="88">
        <f>+AW16+AX16</f>
        <v>0</v>
      </c>
      <c r="AW16" s="87">
        <f>+N38</f>
        <v>0</v>
      </c>
      <c r="AX16" s="87">
        <f>+O38</f>
        <v>0</v>
      </c>
      <c r="AY16" s="17"/>
      <c r="AZ16" s="122" t="s">
        <v>8</v>
      </c>
      <c r="BA16" s="128" t="e">
        <f t="shared" si="5"/>
        <v>#DIV/0!</v>
      </c>
      <c r="BB16" s="128" t="e">
        <f t="shared" si="5"/>
        <v>#DIV/0!</v>
      </c>
      <c r="BC16" s="17"/>
      <c r="BF16" s="35"/>
      <c r="BM16" s="36"/>
    </row>
    <row r="17" spans="1:65" ht="20.100000000000001" customHeight="1" x14ac:dyDescent="0.2">
      <c r="A17" s="15"/>
      <c r="B17" s="203" t="str">
        <f>"Pourcentage d'électricité encouragée "&amp;Aides!E13&amp; ""</f>
        <v>Pourcentage d'électricité encouragée 2023</v>
      </c>
      <c r="C17" s="204"/>
      <c r="D17" s="15"/>
      <c r="E17" s="171"/>
      <c r="F17" s="172"/>
      <c r="G17" s="26"/>
      <c r="H17" s="64"/>
      <c r="I17" s="65"/>
      <c r="J17" s="58"/>
      <c r="K17" s="66"/>
      <c r="L17" s="66"/>
      <c r="M17" s="56"/>
      <c r="N17" s="67"/>
      <c r="O17" s="66"/>
      <c r="P17" s="57"/>
      <c r="Q17" s="67"/>
      <c r="R17" s="66"/>
      <c r="S17" s="56"/>
      <c r="T17" s="67"/>
      <c r="U17" s="66"/>
      <c r="V17" s="56"/>
      <c r="W17" s="67"/>
      <c r="X17" s="66"/>
      <c r="Y17" s="57"/>
      <c r="Z17" s="25"/>
      <c r="AA17" s="57"/>
      <c r="AB17" s="66"/>
      <c r="AC17" s="66"/>
      <c r="AD17" s="58"/>
      <c r="AE17" s="67"/>
      <c r="AF17" s="66"/>
      <c r="AG17" s="56"/>
      <c r="AH17" s="67"/>
      <c r="AI17" s="66"/>
      <c r="AJ17" s="57"/>
      <c r="AK17" s="67"/>
      <c r="AL17" s="66"/>
      <c r="AM17" s="56"/>
      <c r="AN17" s="67"/>
      <c r="AO17" s="66"/>
      <c r="AP17" s="37"/>
      <c r="AQ17" s="59">
        <f t="shared" si="4"/>
        <v>0</v>
      </c>
      <c r="AR17" s="60">
        <f t="shared" si="1"/>
        <v>0</v>
      </c>
      <c r="AS17" s="61">
        <f t="shared" si="2"/>
        <v>0</v>
      </c>
      <c r="AT17" s="19"/>
      <c r="AU17" s="118" t="s">
        <v>0</v>
      </c>
      <c r="AV17" s="88">
        <f t="shared" ref="AV17" si="6">+AW17+AX17</f>
        <v>0</v>
      </c>
      <c r="AW17" s="87">
        <f>+Q38</f>
        <v>0</v>
      </c>
      <c r="AX17" s="87">
        <f>+R38</f>
        <v>0</v>
      </c>
      <c r="AY17" s="38"/>
      <c r="AZ17" s="122" t="s">
        <v>0</v>
      </c>
      <c r="BA17" s="128" t="e">
        <f t="shared" si="5"/>
        <v>#DIV/0!</v>
      </c>
      <c r="BB17" s="128" t="e">
        <f t="shared" si="5"/>
        <v>#DIV/0!</v>
      </c>
      <c r="BC17" s="17"/>
    </row>
    <row r="18" spans="1:65" ht="20.100000000000001" customHeight="1" x14ac:dyDescent="0.2">
      <c r="A18" s="15"/>
      <c r="B18" s="215">
        <v>0.06</v>
      </c>
      <c r="C18" s="216"/>
      <c r="D18" s="15"/>
      <c r="E18" s="175"/>
      <c r="F18" s="176"/>
      <c r="G18" s="26"/>
      <c r="H18" s="64"/>
      <c r="I18" s="65"/>
      <c r="J18" s="58"/>
      <c r="K18" s="66"/>
      <c r="L18" s="66"/>
      <c r="M18" s="56"/>
      <c r="N18" s="67"/>
      <c r="O18" s="66"/>
      <c r="P18" s="57"/>
      <c r="Q18" s="67"/>
      <c r="R18" s="66"/>
      <c r="S18" s="56"/>
      <c r="T18" s="67"/>
      <c r="U18" s="66"/>
      <c r="V18" s="56"/>
      <c r="W18" s="67"/>
      <c r="X18" s="66"/>
      <c r="Y18" s="57"/>
      <c r="Z18" s="25"/>
      <c r="AA18" s="57"/>
      <c r="AB18" s="66"/>
      <c r="AC18" s="66"/>
      <c r="AD18" s="58"/>
      <c r="AE18" s="67"/>
      <c r="AF18" s="66"/>
      <c r="AG18" s="56"/>
      <c r="AH18" s="67"/>
      <c r="AI18" s="66"/>
      <c r="AJ18" s="57"/>
      <c r="AK18" s="67"/>
      <c r="AL18" s="66"/>
      <c r="AM18" s="56"/>
      <c r="AN18" s="67"/>
      <c r="AO18" s="66"/>
      <c r="AP18" s="39"/>
      <c r="AQ18" s="59">
        <f t="shared" ref="AQ18" si="7">+AR18+AS18</f>
        <v>0</v>
      </c>
      <c r="AR18" s="60">
        <f t="shared" si="1"/>
        <v>0</v>
      </c>
      <c r="AS18" s="61">
        <f t="shared" si="2"/>
        <v>0</v>
      </c>
      <c r="AT18" s="19"/>
      <c r="AU18" s="118" t="s">
        <v>50</v>
      </c>
      <c r="AV18" s="88">
        <f t="shared" ref="AV18" si="8">+AW18+AX18</f>
        <v>0</v>
      </c>
      <c r="AW18" s="87">
        <f>+T38</f>
        <v>0</v>
      </c>
      <c r="AX18" s="87">
        <f>+U38</f>
        <v>0</v>
      </c>
      <c r="AY18" s="17"/>
      <c r="AZ18" s="122" t="s">
        <v>50</v>
      </c>
      <c r="BA18" s="128" t="e">
        <f t="shared" si="5"/>
        <v>#DIV/0!</v>
      </c>
      <c r="BB18" s="128" t="e">
        <f t="shared" si="5"/>
        <v>#DIV/0!</v>
      </c>
      <c r="BC18" s="17"/>
      <c r="BM18" s="40"/>
    </row>
    <row r="19" spans="1:65" ht="20.100000000000001" customHeight="1" x14ac:dyDescent="0.2">
      <c r="A19" s="15"/>
      <c r="B19" s="15"/>
      <c r="C19" s="15"/>
      <c r="D19" s="15"/>
      <c r="E19" s="53"/>
      <c r="F19" s="54"/>
      <c r="G19" s="15"/>
      <c r="H19" s="112">
        <f>SUM(H6:H18)</f>
        <v>0</v>
      </c>
      <c r="I19" s="68">
        <f>SUM(I6:I18)</f>
        <v>0</v>
      </c>
      <c r="J19" s="58"/>
      <c r="K19" s="112">
        <f>SUM(K6:K18)</f>
        <v>0</v>
      </c>
      <c r="L19" s="68">
        <f>SUM(L6:L18)</f>
        <v>0</v>
      </c>
      <c r="M19" s="56"/>
      <c r="N19" s="112">
        <f>SUM(N6:N18)</f>
        <v>0</v>
      </c>
      <c r="O19" s="68">
        <f>SUM(O6:O18)</f>
        <v>0</v>
      </c>
      <c r="P19" s="56"/>
      <c r="Q19" s="112">
        <f>SUM(Q6:Q18)</f>
        <v>0</v>
      </c>
      <c r="R19" s="68">
        <f>SUM(R6:R18)</f>
        <v>0</v>
      </c>
      <c r="S19" s="56"/>
      <c r="T19" s="112">
        <f>SUM(T6:T18)</f>
        <v>0</v>
      </c>
      <c r="U19" s="68">
        <f>SUM(U6:U18)</f>
        <v>0</v>
      </c>
      <c r="V19" s="56"/>
      <c r="W19" s="112">
        <f>SUM(W6:W18)</f>
        <v>0</v>
      </c>
      <c r="X19" s="68">
        <f>SUM(X6:X18)</f>
        <v>0</v>
      </c>
      <c r="Y19" s="57"/>
      <c r="Z19" s="25"/>
      <c r="AA19" s="57"/>
      <c r="AB19" s="112">
        <f>SUM(AB6:AB18)</f>
        <v>0</v>
      </c>
      <c r="AC19" s="68">
        <f>SUM(AC6:AC18)</f>
        <v>0</v>
      </c>
      <c r="AD19" s="58"/>
      <c r="AE19" s="112">
        <f>SUM(AE6:AE18)</f>
        <v>0</v>
      </c>
      <c r="AF19" s="68">
        <f>SUM(AF6:AF18)</f>
        <v>0</v>
      </c>
      <c r="AG19" s="56"/>
      <c r="AH19" s="112">
        <f>SUM(AH6:AH18)</f>
        <v>0</v>
      </c>
      <c r="AI19" s="112">
        <f>SUM(AI6:AI18)</f>
        <v>0</v>
      </c>
      <c r="AJ19" s="56"/>
      <c r="AK19" s="112">
        <f>SUM(AK6:AK18)</f>
        <v>0</v>
      </c>
      <c r="AL19" s="68">
        <f>SUM(AL6:AL18)</f>
        <v>0</v>
      </c>
      <c r="AM19" s="56"/>
      <c r="AN19" s="112">
        <f>SUM(AN6:AN18)</f>
        <v>0</v>
      </c>
      <c r="AO19" s="68">
        <f>SUM(AO6:AO18)</f>
        <v>0</v>
      </c>
      <c r="AP19" s="39"/>
      <c r="AQ19" s="62">
        <f>SUM(AQ6:AQ18)</f>
        <v>0</v>
      </c>
      <c r="AR19" s="63">
        <f>SUM(AR6:AR18)</f>
        <v>0</v>
      </c>
      <c r="AS19" s="62">
        <f>SUM(AS6:AS18)</f>
        <v>0</v>
      </c>
      <c r="AT19" s="19"/>
      <c r="AU19" s="119" t="s">
        <v>9</v>
      </c>
      <c r="AV19" s="90">
        <f>+AW19+AX19</f>
        <v>0</v>
      </c>
      <c r="AW19" s="91">
        <f>+W38</f>
        <v>0</v>
      </c>
      <c r="AX19" s="91">
        <f>+X38</f>
        <v>0</v>
      </c>
      <c r="AY19" s="17"/>
      <c r="AZ19" s="123" t="s">
        <v>9</v>
      </c>
      <c r="BA19" s="128" t="e">
        <f t="shared" si="5"/>
        <v>#DIV/0!</v>
      </c>
      <c r="BB19" s="128" t="e">
        <f t="shared" si="5"/>
        <v>#DIV/0!</v>
      </c>
      <c r="BC19" s="17"/>
    </row>
    <row r="20" spans="1:65" ht="20.100000000000001" customHeight="1" x14ac:dyDescent="0.2">
      <c r="A20" s="15"/>
      <c r="B20" s="15"/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9" t="s">
        <v>14</v>
      </c>
      <c r="AV20" s="90">
        <f>+AW20</f>
        <v>0</v>
      </c>
      <c r="AW20" s="91">
        <f>+B28</f>
        <v>0</v>
      </c>
      <c r="AX20" s="25"/>
      <c r="AY20" s="17"/>
      <c r="AZ20" s="124" t="s">
        <v>49</v>
      </c>
      <c r="BA20" s="129" t="e">
        <f t="shared" si="5"/>
        <v>#DIV/0!</v>
      </c>
      <c r="BB20" s="129" t="e">
        <f t="shared" si="5"/>
        <v>#DIV/0!</v>
      </c>
      <c r="BC20" s="17"/>
    </row>
    <row r="21" spans="1:65" ht="20.100000000000001" customHeight="1" x14ac:dyDescent="0.2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30" t="s">
        <v>10</v>
      </c>
      <c r="AV21" s="131">
        <f t="shared" ref="AV21:AV27" si="9">+AW21+AX21</f>
        <v>0</v>
      </c>
      <c r="AW21" s="132">
        <f>+AW22+AW23</f>
        <v>0</v>
      </c>
      <c r="AX21" s="133">
        <f>+AX22+AX23</f>
        <v>0</v>
      </c>
      <c r="AY21" s="17"/>
      <c r="AZ21" s="130" t="s">
        <v>10</v>
      </c>
      <c r="BA21" s="149" t="e">
        <f>+BA22+BA23</f>
        <v>#DIV/0!</v>
      </c>
      <c r="BB21" s="150" t="e">
        <f>+BB22+BB23</f>
        <v>#DIV/0!</v>
      </c>
      <c r="BC21" s="17"/>
      <c r="BF21" s="35"/>
    </row>
    <row r="22" spans="1:65" ht="20.100000000000001" customHeight="1" x14ac:dyDescent="0.2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34" t="s">
        <v>11</v>
      </c>
      <c r="AV22" s="135">
        <f t="shared" si="9"/>
        <v>0</v>
      </c>
      <c r="AW22" s="136">
        <f>+AB38</f>
        <v>0</v>
      </c>
      <c r="AX22" s="136">
        <f>+AC38</f>
        <v>0</v>
      </c>
      <c r="AY22" s="17"/>
      <c r="AZ22" s="151" t="s">
        <v>11</v>
      </c>
      <c r="BA22" s="152" t="e">
        <f>1/$AV$28*AV22</f>
        <v>#DIV/0!</v>
      </c>
      <c r="BB22" s="152" t="e">
        <f>1/$AV$28*AW22</f>
        <v>#DIV/0!</v>
      </c>
      <c r="BC22" s="17"/>
      <c r="BF22" s="35"/>
    </row>
    <row r="23" spans="1:65" ht="20.100000000000001" customHeight="1" x14ac:dyDescent="0.2">
      <c r="A23" s="15"/>
      <c r="B23" s="208" t="s">
        <v>46</v>
      </c>
      <c r="C23" s="208"/>
      <c r="D23" s="15"/>
      <c r="E23" s="69" t="s">
        <v>41</v>
      </c>
      <c r="F23" s="37"/>
      <c r="G23" s="22"/>
      <c r="H23" s="186" t="s">
        <v>21</v>
      </c>
      <c r="I23" s="187"/>
      <c r="J23" s="39"/>
      <c r="K23" s="184" t="s">
        <v>5</v>
      </c>
      <c r="L23" s="185"/>
      <c r="M23" s="92"/>
      <c r="N23" s="184" t="s">
        <v>8</v>
      </c>
      <c r="O23" s="185"/>
      <c r="P23" s="37"/>
      <c r="Q23" s="184" t="s">
        <v>0</v>
      </c>
      <c r="R23" s="185"/>
      <c r="S23" s="92"/>
      <c r="T23" s="184" t="s">
        <v>50</v>
      </c>
      <c r="U23" s="185"/>
      <c r="V23" s="92"/>
      <c r="W23" s="184" t="s">
        <v>9</v>
      </c>
      <c r="X23" s="185"/>
      <c r="Y23" s="37"/>
      <c r="Z23" s="110" t="s">
        <v>14</v>
      </c>
      <c r="AA23" s="37"/>
      <c r="AB23" s="179" t="s">
        <v>11</v>
      </c>
      <c r="AC23" s="180"/>
      <c r="AD23" s="39"/>
      <c r="AE23" s="177" t="s">
        <v>13</v>
      </c>
      <c r="AF23" s="178"/>
      <c r="AG23" s="92"/>
      <c r="AH23" s="177" t="s">
        <v>36</v>
      </c>
      <c r="AI23" s="178"/>
      <c r="AJ23" s="37"/>
      <c r="AK23" s="177" t="s">
        <v>12</v>
      </c>
      <c r="AL23" s="178"/>
      <c r="AM23" s="92"/>
      <c r="AN23" s="177" t="s">
        <v>50</v>
      </c>
      <c r="AO23" s="178"/>
      <c r="AP23" s="27"/>
      <c r="AQ23" s="181" t="s">
        <v>40</v>
      </c>
      <c r="AR23" s="182"/>
      <c r="AS23" s="183"/>
      <c r="AT23" s="19"/>
      <c r="AU23" s="137" t="s">
        <v>22</v>
      </c>
      <c r="AV23" s="138">
        <f t="shared" si="9"/>
        <v>0</v>
      </c>
      <c r="AW23" s="139">
        <f>SUM(AW24:AW27)</f>
        <v>0</v>
      </c>
      <c r="AX23" s="140">
        <f>SUM(AX24:AX27)</f>
        <v>0</v>
      </c>
      <c r="AY23" s="17"/>
      <c r="AZ23" s="153" t="s">
        <v>22</v>
      </c>
      <c r="BA23" s="154" t="e">
        <f>+BA24+BA25+BA26+BA27</f>
        <v>#DIV/0!</v>
      </c>
      <c r="BB23" s="155" t="e">
        <f>+BB24+BB25+BB26+BB27</f>
        <v>#DIV/0!</v>
      </c>
      <c r="BC23" s="17"/>
      <c r="BE23" s="41"/>
      <c r="BF23" s="35"/>
    </row>
    <row r="24" spans="1:65" ht="20.100000000000001" customHeight="1" x14ac:dyDescent="0.2">
      <c r="A24" s="15"/>
      <c r="B24" s="203" t="str">
        <f xml:space="preserve">   "Total des GO existantes en " &amp;Aides!B9</f>
        <v>Total des GO existantes en kWh</v>
      </c>
      <c r="C24" s="204"/>
      <c r="D24" s="15"/>
      <c r="E24" s="173" t="s">
        <v>42</v>
      </c>
      <c r="F24" s="174"/>
      <c r="G24" s="25"/>
      <c r="H24" s="93" t="s">
        <v>16</v>
      </c>
      <c r="I24" s="94" t="s">
        <v>17</v>
      </c>
      <c r="J24" s="39"/>
      <c r="K24" s="95" t="s">
        <v>16</v>
      </c>
      <c r="L24" s="96" t="s">
        <v>17</v>
      </c>
      <c r="M24" s="25"/>
      <c r="N24" s="95" t="s">
        <v>16</v>
      </c>
      <c r="O24" s="96" t="s">
        <v>17</v>
      </c>
      <c r="P24" s="25"/>
      <c r="Q24" s="95" t="s">
        <v>16</v>
      </c>
      <c r="R24" s="96" t="s">
        <v>17</v>
      </c>
      <c r="S24" s="25"/>
      <c r="T24" s="97" t="s">
        <v>16</v>
      </c>
      <c r="U24" s="95" t="s">
        <v>17</v>
      </c>
      <c r="V24" s="25"/>
      <c r="W24" s="95" t="s">
        <v>16</v>
      </c>
      <c r="X24" s="96" t="s">
        <v>17</v>
      </c>
      <c r="Y24" s="37"/>
      <c r="Z24" s="111" t="s">
        <v>16</v>
      </c>
      <c r="AA24" s="37"/>
      <c r="AB24" s="99" t="s">
        <v>16</v>
      </c>
      <c r="AC24" s="100" t="s">
        <v>17</v>
      </c>
      <c r="AD24" s="39"/>
      <c r="AE24" s="101" t="s">
        <v>16</v>
      </c>
      <c r="AF24" s="102" t="s">
        <v>17</v>
      </c>
      <c r="AG24" s="25"/>
      <c r="AH24" s="101" t="s">
        <v>16</v>
      </c>
      <c r="AI24" s="102" t="s">
        <v>17</v>
      </c>
      <c r="AJ24" s="25"/>
      <c r="AK24" s="101" t="s">
        <v>16</v>
      </c>
      <c r="AL24" s="102" t="s">
        <v>17</v>
      </c>
      <c r="AM24" s="39"/>
      <c r="AN24" s="101" t="s">
        <v>16</v>
      </c>
      <c r="AO24" s="102" t="s">
        <v>17</v>
      </c>
      <c r="AP24" s="27"/>
      <c r="AQ24" s="103" t="s">
        <v>1</v>
      </c>
      <c r="AR24" s="104" t="s">
        <v>16</v>
      </c>
      <c r="AS24" s="105" t="s">
        <v>17</v>
      </c>
      <c r="AT24" s="19"/>
      <c r="AU24" s="141" t="s">
        <v>13</v>
      </c>
      <c r="AV24" s="142">
        <f t="shared" si="9"/>
        <v>0</v>
      </c>
      <c r="AW24" s="142">
        <f>+AE38</f>
        <v>0</v>
      </c>
      <c r="AX24" s="142">
        <f>+AF38</f>
        <v>0</v>
      </c>
      <c r="AY24" s="17"/>
      <c r="AZ24" s="156" t="s">
        <v>13</v>
      </c>
      <c r="BA24" s="157" t="e">
        <f t="shared" ref="BA24:BB27" si="10">1/$AV$28*AV24</f>
        <v>#DIV/0!</v>
      </c>
      <c r="BB24" s="157" t="e">
        <f t="shared" si="10"/>
        <v>#DIV/0!</v>
      </c>
      <c r="BC24" s="17"/>
      <c r="BE24" s="42"/>
      <c r="BF24" s="35"/>
    </row>
    <row r="25" spans="1:65" ht="20.100000000000001" customHeight="1" x14ac:dyDescent="0.2">
      <c r="A25" s="15"/>
      <c r="B25" s="205">
        <f>+AQ19</f>
        <v>0</v>
      </c>
      <c r="C25" s="206"/>
      <c r="D25" s="15"/>
      <c r="E25" s="169" t="s">
        <v>47</v>
      </c>
      <c r="F25" s="170"/>
      <c r="G25" s="26"/>
      <c r="H25" s="64"/>
      <c r="I25" s="65"/>
      <c r="J25" s="58"/>
      <c r="K25" s="66"/>
      <c r="L25" s="55"/>
      <c r="M25" s="56"/>
      <c r="N25" s="67"/>
      <c r="O25" s="55"/>
      <c r="P25" s="57"/>
      <c r="Q25" s="67"/>
      <c r="R25" s="55"/>
      <c r="S25" s="56"/>
      <c r="T25" s="67"/>
      <c r="U25" s="55"/>
      <c r="V25" s="56"/>
      <c r="W25" s="67"/>
      <c r="X25" s="55"/>
      <c r="Y25" s="57"/>
      <c r="Z25" s="113">
        <f>+B28</f>
        <v>0</v>
      </c>
      <c r="AA25" s="57"/>
      <c r="AB25" s="55"/>
      <c r="AC25" s="55"/>
      <c r="AD25" s="58"/>
      <c r="AE25" s="67"/>
      <c r="AF25" s="55"/>
      <c r="AG25" s="56"/>
      <c r="AH25" s="67"/>
      <c r="AI25" s="55"/>
      <c r="AJ25" s="57"/>
      <c r="AK25" s="67"/>
      <c r="AL25" s="55"/>
      <c r="AM25" s="56"/>
      <c r="AN25" s="67"/>
      <c r="AO25" s="55"/>
      <c r="AP25" s="27"/>
      <c r="AQ25" s="30">
        <f>+AR25+AS25</f>
        <v>0</v>
      </c>
      <c r="AR25" s="60">
        <f>+AN25+AK25+AH25+AE25+AB25+Q25+N25+K25+H25+W25+Z25+T25</f>
        <v>0</v>
      </c>
      <c r="AS25" s="61">
        <f>+AO25+AL25+AI25+AF25+AC25+R25+O25+L25+I25+X25+U25</f>
        <v>0</v>
      </c>
      <c r="AT25" s="19"/>
      <c r="AU25" s="141" t="s">
        <v>36</v>
      </c>
      <c r="AV25" s="142">
        <f t="shared" si="9"/>
        <v>0</v>
      </c>
      <c r="AW25" s="142">
        <f>+AH38</f>
        <v>0</v>
      </c>
      <c r="AX25" s="142">
        <f>+AI38</f>
        <v>0</v>
      </c>
      <c r="AY25" s="17"/>
      <c r="AZ25" s="158" t="s">
        <v>36</v>
      </c>
      <c r="BA25" s="157" t="e">
        <f t="shared" si="10"/>
        <v>#DIV/0!</v>
      </c>
      <c r="BB25" s="157" t="e">
        <f t="shared" si="10"/>
        <v>#DIV/0!</v>
      </c>
      <c r="BC25" s="17"/>
      <c r="BF25" s="35"/>
    </row>
    <row r="26" spans="1:65" ht="20.100000000000001" customHeight="1" x14ac:dyDescent="0.2">
      <c r="A26" s="15"/>
      <c r="B26" s="53"/>
      <c r="C26" s="54"/>
      <c r="D26" s="15"/>
      <c r="E26" s="171"/>
      <c r="F26" s="172"/>
      <c r="G26" s="26"/>
      <c r="H26" s="64"/>
      <c r="I26" s="65"/>
      <c r="J26" s="58"/>
      <c r="K26" s="66"/>
      <c r="L26" s="66"/>
      <c r="M26" s="56"/>
      <c r="N26" s="67"/>
      <c r="O26" s="66"/>
      <c r="P26" s="57"/>
      <c r="Q26" s="67"/>
      <c r="R26" s="66"/>
      <c r="S26" s="56"/>
      <c r="T26" s="67"/>
      <c r="U26" s="66"/>
      <c r="V26" s="56"/>
      <c r="W26" s="67"/>
      <c r="X26" s="66"/>
      <c r="Y26" s="57"/>
      <c r="Z26" s="62">
        <f>+Z25</f>
        <v>0</v>
      </c>
      <c r="AA26" s="57"/>
      <c r="AB26" s="66"/>
      <c r="AC26" s="66"/>
      <c r="AD26" s="58"/>
      <c r="AE26" s="67"/>
      <c r="AF26" s="66"/>
      <c r="AG26" s="56"/>
      <c r="AH26" s="67"/>
      <c r="AI26" s="66"/>
      <c r="AJ26" s="57"/>
      <c r="AK26" s="67"/>
      <c r="AL26" s="66"/>
      <c r="AM26" s="56"/>
      <c r="AN26" s="67"/>
      <c r="AO26" s="66"/>
      <c r="AP26" s="27"/>
      <c r="AQ26" s="30">
        <f>+AR26+AS26</f>
        <v>0</v>
      </c>
      <c r="AR26" s="60">
        <f>+AN26+AK26+AH26+AE26+AB26+Q26+N26+K26+H26+W26+T26</f>
        <v>0</v>
      </c>
      <c r="AS26" s="61">
        <f>+AO26+AL26+AI26+AF26+AC26+R26+O26+L26+I26+X26+U26</f>
        <v>0</v>
      </c>
      <c r="AT26" s="19"/>
      <c r="AU26" s="141" t="s">
        <v>12</v>
      </c>
      <c r="AV26" s="143">
        <f t="shared" si="9"/>
        <v>0</v>
      </c>
      <c r="AW26" s="144">
        <f>+AK38</f>
        <v>0</v>
      </c>
      <c r="AX26" s="144">
        <f>+AL38</f>
        <v>0</v>
      </c>
      <c r="AY26" s="17"/>
      <c r="AZ26" s="158" t="s">
        <v>12</v>
      </c>
      <c r="BA26" s="157" t="e">
        <f t="shared" si="10"/>
        <v>#DIV/0!</v>
      </c>
      <c r="BB26" s="157" t="e">
        <f t="shared" si="10"/>
        <v>#DIV/0!</v>
      </c>
      <c r="BC26" s="17"/>
      <c r="BF26" s="35"/>
    </row>
    <row r="27" spans="1:65" s="44" customFormat="1" ht="20.100000000000001" customHeight="1" x14ac:dyDescent="0.2">
      <c r="A27" s="25"/>
      <c r="B27" s="203" t="str">
        <f xml:space="preserve">   "Électricité encouragée en " &amp;Aides!B9</f>
        <v>Électricité encouragée en kWh</v>
      </c>
      <c r="C27" s="204"/>
      <c r="D27" s="25"/>
      <c r="E27" s="171" t="s">
        <v>43</v>
      </c>
      <c r="F27" s="172"/>
      <c r="G27" s="26"/>
      <c r="H27" s="64"/>
      <c r="I27" s="65"/>
      <c r="J27" s="58"/>
      <c r="K27" s="66"/>
      <c r="L27" s="66"/>
      <c r="M27" s="56"/>
      <c r="N27" s="67"/>
      <c r="O27" s="66"/>
      <c r="P27" s="57"/>
      <c r="Q27" s="67"/>
      <c r="R27" s="66"/>
      <c r="S27" s="56"/>
      <c r="T27" s="67"/>
      <c r="U27" s="66"/>
      <c r="V27" s="56"/>
      <c r="W27" s="67"/>
      <c r="X27" s="66"/>
      <c r="Y27" s="57"/>
      <c r="Z27" s="39"/>
      <c r="AA27" s="57"/>
      <c r="AB27" s="66"/>
      <c r="AC27" s="66"/>
      <c r="AD27" s="58"/>
      <c r="AE27" s="67"/>
      <c r="AF27" s="66"/>
      <c r="AG27" s="56"/>
      <c r="AH27" s="67"/>
      <c r="AI27" s="66"/>
      <c r="AJ27" s="57"/>
      <c r="AK27" s="67"/>
      <c r="AL27" s="66"/>
      <c r="AM27" s="56"/>
      <c r="AN27" s="67"/>
      <c r="AO27" s="66"/>
      <c r="AP27" s="27"/>
      <c r="AQ27" s="30">
        <f t="shared" ref="AQ27:AQ37" si="11">+AR27+AS27</f>
        <v>0</v>
      </c>
      <c r="AR27" s="60">
        <f t="shared" ref="AR27:AR37" si="12">+AN27+AK27+AH27+AE27+AB27+Q27+N27+K27+H27+W27+T27</f>
        <v>0</v>
      </c>
      <c r="AS27" s="61">
        <f t="shared" ref="AS27:AS37" si="13">+AO27+AL27+AI27+AF27+AC27+R27+O27+L27+I27+X27+U27</f>
        <v>0</v>
      </c>
      <c r="AT27" s="19"/>
      <c r="AU27" s="145" t="s">
        <v>50</v>
      </c>
      <c r="AV27" s="139">
        <f t="shared" si="9"/>
        <v>0</v>
      </c>
      <c r="AW27" s="139">
        <f>+AN38</f>
        <v>0</v>
      </c>
      <c r="AX27" s="139">
        <f>+AO38</f>
        <v>0</v>
      </c>
      <c r="AY27" s="17"/>
      <c r="AZ27" s="159" t="s">
        <v>50</v>
      </c>
      <c r="BA27" s="160" t="e">
        <f t="shared" si="10"/>
        <v>#DIV/0!</v>
      </c>
      <c r="BB27" s="160" t="e">
        <f t="shared" si="10"/>
        <v>#DIV/0!</v>
      </c>
      <c r="BC27" s="43"/>
      <c r="BE27" s="45"/>
      <c r="BF27" s="35"/>
    </row>
    <row r="28" spans="1:65" s="44" customFormat="1" ht="20.100000000000001" customHeight="1" x14ac:dyDescent="0.2">
      <c r="A28" s="25"/>
      <c r="B28" s="205">
        <f>+B15*B18</f>
        <v>0</v>
      </c>
      <c r="C28" s="206"/>
      <c r="D28" s="25"/>
      <c r="E28" s="171"/>
      <c r="F28" s="172"/>
      <c r="G28" s="26"/>
      <c r="H28" s="64"/>
      <c r="I28" s="65"/>
      <c r="J28" s="58"/>
      <c r="K28" s="66"/>
      <c r="L28" s="66"/>
      <c r="M28" s="56"/>
      <c r="N28" s="67"/>
      <c r="O28" s="66"/>
      <c r="P28" s="57"/>
      <c r="Q28" s="67"/>
      <c r="R28" s="66"/>
      <c r="S28" s="56"/>
      <c r="T28" s="67"/>
      <c r="U28" s="66"/>
      <c r="V28" s="56"/>
      <c r="W28" s="67"/>
      <c r="X28" s="66"/>
      <c r="Y28" s="57"/>
      <c r="Z28" s="39"/>
      <c r="AA28" s="57"/>
      <c r="AB28" s="66"/>
      <c r="AC28" s="66"/>
      <c r="AD28" s="58"/>
      <c r="AE28" s="67"/>
      <c r="AF28" s="66"/>
      <c r="AG28" s="56"/>
      <c r="AH28" s="67"/>
      <c r="AI28" s="66"/>
      <c r="AJ28" s="57"/>
      <c r="AK28" s="67"/>
      <c r="AL28" s="66"/>
      <c r="AM28" s="56"/>
      <c r="AN28" s="67"/>
      <c r="AO28" s="66"/>
      <c r="AP28" s="25"/>
      <c r="AQ28" s="30">
        <f t="shared" si="11"/>
        <v>0</v>
      </c>
      <c r="AR28" s="60">
        <f t="shared" si="12"/>
        <v>0</v>
      </c>
      <c r="AS28" s="61">
        <f t="shared" si="13"/>
        <v>0</v>
      </c>
      <c r="AT28" s="19"/>
      <c r="AU28" s="146" t="s">
        <v>1</v>
      </c>
      <c r="AV28" s="147">
        <f>+AW28+AX28</f>
        <v>0</v>
      </c>
      <c r="AW28" s="148">
        <f>+AW21+AW12</f>
        <v>0</v>
      </c>
      <c r="AX28" s="148">
        <f>+AX21+AX12</f>
        <v>0</v>
      </c>
      <c r="AY28" s="17"/>
      <c r="AZ28" s="146" t="s">
        <v>1</v>
      </c>
      <c r="BA28" s="161" t="e">
        <f>+BA21+BA12</f>
        <v>#DIV/0!</v>
      </c>
      <c r="BB28" s="161" t="e">
        <f>+BB21+BB12</f>
        <v>#DIV/0!</v>
      </c>
      <c r="BC28" s="43"/>
      <c r="BE28" s="45"/>
      <c r="BF28" s="35"/>
    </row>
    <row r="29" spans="1:65" ht="20.100000000000001" customHeight="1" x14ac:dyDescent="0.2">
      <c r="A29" s="15"/>
      <c r="B29" s="15"/>
      <c r="C29" s="15"/>
      <c r="D29" s="15"/>
      <c r="E29" s="171"/>
      <c r="F29" s="172"/>
      <c r="G29" s="26"/>
      <c r="H29" s="64"/>
      <c r="I29" s="65"/>
      <c r="J29" s="58"/>
      <c r="K29" s="66"/>
      <c r="L29" s="66"/>
      <c r="M29" s="56"/>
      <c r="N29" s="67"/>
      <c r="O29" s="66"/>
      <c r="P29" s="57"/>
      <c r="Q29" s="67"/>
      <c r="R29" s="66"/>
      <c r="S29" s="56"/>
      <c r="T29" s="67"/>
      <c r="U29" s="66"/>
      <c r="V29" s="56"/>
      <c r="W29" s="67"/>
      <c r="X29" s="66"/>
      <c r="Y29" s="57"/>
      <c r="Z29" s="39"/>
      <c r="AA29" s="57"/>
      <c r="AB29" s="66"/>
      <c r="AC29" s="66"/>
      <c r="AD29" s="58"/>
      <c r="AE29" s="67"/>
      <c r="AF29" s="66"/>
      <c r="AG29" s="56"/>
      <c r="AH29" s="67"/>
      <c r="AI29" s="66"/>
      <c r="AJ29" s="57"/>
      <c r="AK29" s="67"/>
      <c r="AL29" s="66"/>
      <c r="AM29" s="56"/>
      <c r="AN29" s="67"/>
      <c r="AO29" s="66"/>
      <c r="AP29" s="25"/>
      <c r="AQ29" s="30">
        <f t="shared" si="11"/>
        <v>0</v>
      </c>
      <c r="AR29" s="60">
        <f t="shared" si="12"/>
        <v>0</v>
      </c>
      <c r="AS29" s="61">
        <f t="shared" si="13"/>
        <v>0</v>
      </c>
      <c r="AT29" s="19"/>
      <c r="AU29" s="15"/>
      <c r="AV29" s="15"/>
      <c r="AW29" s="15"/>
      <c r="AX29" s="15"/>
      <c r="AY29" s="17"/>
      <c r="AZ29" s="15"/>
      <c r="BA29" s="15"/>
      <c r="BB29" s="15"/>
      <c r="BC29" s="17"/>
      <c r="BF29" s="35"/>
    </row>
    <row r="30" spans="1:65" ht="20.100000000000001" customHeight="1" x14ac:dyDescent="0.2">
      <c r="A30" s="15"/>
      <c r="B30" s="203" t="str">
        <f xml:space="preserve">   "Électricité dispo et encouragée en " &amp;Aides!B9</f>
        <v>Électricité dispo et encouragée en kWh</v>
      </c>
      <c r="C30" s="204"/>
      <c r="D30" s="15"/>
      <c r="E30" s="171"/>
      <c r="F30" s="172"/>
      <c r="G30" s="26"/>
      <c r="H30" s="64"/>
      <c r="I30" s="65"/>
      <c r="J30" s="58"/>
      <c r="K30" s="66"/>
      <c r="L30" s="66"/>
      <c r="M30" s="56"/>
      <c r="N30" s="67"/>
      <c r="O30" s="66"/>
      <c r="P30" s="57"/>
      <c r="Q30" s="67"/>
      <c r="R30" s="66"/>
      <c r="S30" s="56"/>
      <c r="T30" s="67"/>
      <c r="U30" s="66"/>
      <c r="V30" s="56"/>
      <c r="W30" s="67"/>
      <c r="X30" s="66"/>
      <c r="Y30" s="57"/>
      <c r="Z30" s="39"/>
      <c r="AA30" s="57"/>
      <c r="AB30" s="66"/>
      <c r="AC30" s="66"/>
      <c r="AD30" s="58"/>
      <c r="AE30" s="67"/>
      <c r="AF30" s="66"/>
      <c r="AG30" s="56"/>
      <c r="AH30" s="67"/>
      <c r="AI30" s="66"/>
      <c r="AJ30" s="57"/>
      <c r="AK30" s="67"/>
      <c r="AL30" s="66"/>
      <c r="AM30" s="56"/>
      <c r="AN30" s="67"/>
      <c r="AO30" s="66"/>
      <c r="AP30" s="39"/>
      <c r="AQ30" s="30">
        <f t="shared" si="11"/>
        <v>0</v>
      </c>
      <c r="AR30" s="60">
        <f t="shared" si="12"/>
        <v>0</v>
      </c>
      <c r="AS30" s="61">
        <f t="shared" si="13"/>
        <v>0</v>
      </c>
      <c r="AT30" s="15"/>
      <c r="AU30" s="15"/>
      <c r="AV30" s="15"/>
      <c r="AW30" s="15"/>
      <c r="AX30" s="15"/>
      <c r="AY30" s="17"/>
      <c r="AZ30" s="163" t="s">
        <v>52</v>
      </c>
      <c r="BA30" s="164"/>
      <c r="BB30" s="165"/>
      <c r="BC30" s="17"/>
      <c r="BF30" s="35"/>
    </row>
    <row r="31" spans="1:65" ht="20.100000000000001" customHeight="1" x14ac:dyDescent="0.2">
      <c r="A31" s="15"/>
      <c r="B31" s="205">
        <f>+B28+B25</f>
        <v>0</v>
      </c>
      <c r="C31" s="206"/>
      <c r="D31" s="15"/>
      <c r="E31" s="171"/>
      <c r="F31" s="172"/>
      <c r="G31" s="26"/>
      <c r="H31" s="64"/>
      <c r="I31" s="65"/>
      <c r="J31" s="58"/>
      <c r="K31" s="66"/>
      <c r="L31" s="66"/>
      <c r="M31" s="56"/>
      <c r="N31" s="67"/>
      <c r="O31" s="66"/>
      <c r="P31" s="57"/>
      <c r="Q31" s="67"/>
      <c r="R31" s="66"/>
      <c r="S31" s="56"/>
      <c r="T31" s="67"/>
      <c r="U31" s="66"/>
      <c r="V31" s="56"/>
      <c r="W31" s="67"/>
      <c r="X31" s="66"/>
      <c r="Y31" s="57"/>
      <c r="Z31" s="39"/>
      <c r="AA31" s="57"/>
      <c r="AB31" s="66"/>
      <c r="AC31" s="66"/>
      <c r="AD31" s="58"/>
      <c r="AE31" s="67"/>
      <c r="AF31" s="66"/>
      <c r="AG31" s="56"/>
      <c r="AH31" s="67"/>
      <c r="AI31" s="66"/>
      <c r="AJ31" s="57"/>
      <c r="AK31" s="67"/>
      <c r="AL31" s="66"/>
      <c r="AM31" s="56"/>
      <c r="AN31" s="67"/>
      <c r="AO31" s="66"/>
      <c r="AP31" s="39"/>
      <c r="AQ31" s="30">
        <f t="shared" si="11"/>
        <v>0</v>
      </c>
      <c r="AR31" s="60">
        <f t="shared" si="12"/>
        <v>0</v>
      </c>
      <c r="AS31" s="61">
        <f t="shared" si="13"/>
        <v>0</v>
      </c>
      <c r="AT31" s="15"/>
      <c r="AU31" s="15"/>
      <c r="AV31" s="15"/>
      <c r="AW31" s="15"/>
      <c r="AX31" s="15"/>
      <c r="AY31" s="17"/>
      <c r="AZ31" s="166"/>
      <c r="BA31" s="167"/>
      <c r="BB31" s="168"/>
      <c r="BC31" s="17"/>
    </row>
    <row r="32" spans="1:65" ht="20.100000000000001" customHeight="1" x14ac:dyDescent="0.2">
      <c r="A32" s="15"/>
      <c r="B32" s="15"/>
      <c r="C32" s="15"/>
      <c r="D32" s="15"/>
      <c r="E32" s="171"/>
      <c r="F32" s="172"/>
      <c r="G32" s="26"/>
      <c r="H32" s="64"/>
      <c r="I32" s="65"/>
      <c r="J32" s="58"/>
      <c r="K32" s="66"/>
      <c r="L32" s="66"/>
      <c r="M32" s="56"/>
      <c r="N32" s="67"/>
      <c r="O32" s="66"/>
      <c r="P32" s="57"/>
      <c r="Q32" s="67"/>
      <c r="R32" s="66"/>
      <c r="S32" s="56"/>
      <c r="T32" s="67"/>
      <c r="U32" s="66"/>
      <c r="V32" s="56"/>
      <c r="W32" s="67"/>
      <c r="X32" s="66"/>
      <c r="Y32" s="57"/>
      <c r="Z32" s="39"/>
      <c r="AA32" s="57"/>
      <c r="AB32" s="66"/>
      <c r="AC32" s="66"/>
      <c r="AD32" s="58"/>
      <c r="AE32" s="67"/>
      <c r="AF32" s="66"/>
      <c r="AG32" s="56"/>
      <c r="AH32" s="67"/>
      <c r="AI32" s="66"/>
      <c r="AJ32" s="57"/>
      <c r="AK32" s="67"/>
      <c r="AL32" s="66"/>
      <c r="AM32" s="56"/>
      <c r="AN32" s="67"/>
      <c r="AO32" s="66"/>
      <c r="AP32" s="39"/>
      <c r="AQ32" s="30">
        <f t="shared" si="11"/>
        <v>0</v>
      </c>
      <c r="AR32" s="60">
        <f t="shared" si="12"/>
        <v>0</v>
      </c>
      <c r="AS32" s="61">
        <f t="shared" si="13"/>
        <v>0</v>
      </c>
      <c r="AT32" s="19"/>
      <c r="AU32" s="15"/>
      <c r="AV32" s="15"/>
      <c r="AW32" s="15"/>
      <c r="AX32" s="15"/>
      <c r="AY32" s="17"/>
      <c r="AZ32" s="17"/>
      <c r="BA32" s="17"/>
      <c r="BB32" s="17"/>
      <c r="BC32" s="17"/>
    </row>
    <row r="33" spans="1:58" ht="20.100000000000001" customHeight="1" x14ac:dyDescent="0.2">
      <c r="A33" s="15"/>
      <c r="B33" s="203" t="str">
        <f xml:space="preserve">   "Total des GO utilisées en " &amp;Aides!B9</f>
        <v>Total des GO utilisées en kWh</v>
      </c>
      <c r="C33" s="204"/>
      <c r="D33" s="15"/>
      <c r="E33" s="171"/>
      <c r="F33" s="172"/>
      <c r="G33" s="26"/>
      <c r="H33" s="64"/>
      <c r="I33" s="65"/>
      <c r="J33" s="58"/>
      <c r="K33" s="66"/>
      <c r="L33" s="66"/>
      <c r="M33" s="56"/>
      <c r="N33" s="67"/>
      <c r="O33" s="66"/>
      <c r="P33" s="57"/>
      <c r="Q33" s="67"/>
      <c r="R33" s="66"/>
      <c r="S33" s="56"/>
      <c r="T33" s="67"/>
      <c r="U33" s="66"/>
      <c r="V33" s="56"/>
      <c r="W33" s="67"/>
      <c r="X33" s="66"/>
      <c r="Y33" s="57"/>
      <c r="Z33" s="39"/>
      <c r="AA33" s="57"/>
      <c r="AB33" s="66"/>
      <c r="AC33" s="66"/>
      <c r="AD33" s="58"/>
      <c r="AE33" s="67"/>
      <c r="AF33" s="66"/>
      <c r="AG33" s="56"/>
      <c r="AH33" s="67"/>
      <c r="AI33" s="66"/>
      <c r="AJ33" s="57"/>
      <c r="AK33" s="67"/>
      <c r="AL33" s="66"/>
      <c r="AM33" s="56"/>
      <c r="AN33" s="67"/>
      <c r="AO33" s="66"/>
      <c r="AP33" s="39"/>
      <c r="AQ33" s="30">
        <f t="shared" si="11"/>
        <v>0</v>
      </c>
      <c r="AR33" s="60">
        <f t="shared" si="12"/>
        <v>0</v>
      </c>
      <c r="AS33" s="61">
        <f t="shared" si="13"/>
        <v>0</v>
      </c>
      <c r="AT33" s="17"/>
      <c r="AU33" s="15"/>
      <c r="AV33" s="15"/>
      <c r="AW33" s="15"/>
      <c r="AX33" s="15"/>
      <c r="AY33" s="17"/>
      <c r="AZ33" s="15"/>
      <c r="BA33" s="15"/>
      <c r="BB33" s="15"/>
      <c r="BC33" s="17"/>
    </row>
    <row r="34" spans="1:58" ht="20.100000000000001" customHeight="1" x14ac:dyDescent="0.2">
      <c r="A34" s="15"/>
      <c r="B34" s="205">
        <f>+AQ38</f>
        <v>0</v>
      </c>
      <c r="C34" s="206"/>
      <c r="D34" s="15"/>
      <c r="E34" s="171"/>
      <c r="F34" s="172"/>
      <c r="G34" s="26"/>
      <c r="H34" s="64"/>
      <c r="I34" s="65"/>
      <c r="J34" s="58"/>
      <c r="K34" s="66"/>
      <c r="L34" s="66"/>
      <c r="M34" s="56"/>
      <c r="N34" s="67"/>
      <c r="O34" s="66"/>
      <c r="P34" s="57"/>
      <c r="Q34" s="67"/>
      <c r="R34" s="66"/>
      <c r="S34" s="56"/>
      <c r="T34" s="67"/>
      <c r="U34" s="66"/>
      <c r="V34" s="56"/>
      <c r="W34" s="67"/>
      <c r="X34" s="66"/>
      <c r="Y34" s="57"/>
      <c r="Z34" s="39"/>
      <c r="AA34" s="57"/>
      <c r="AB34" s="66"/>
      <c r="AC34" s="66"/>
      <c r="AD34" s="58"/>
      <c r="AE34" s="67"/>
      <c r="AF34" s="66"/>
      <c r="AG34" s="56"/>
      <c r="AH34" s="67"/>
      <c r="AI34" s="66"/>
      <c r="AJ34" s="57"/>
      <c r="AK34" s="67"/>
      <c r="AL34" s="66"/>
      <c r="AM34" s="56"/>
      <c r="AN34" s="67"/>
      <c r="AO34" s="66"/>
      <c r="AP34" s="107"/>
      <c r="AQ34" s="30">
        <f t="shared" si="11"/>
        <v>0</v>
      </c>
      <c r="AR34" s="60">
        <f t="shared" si="12"/>
        <v>0</v>
      </c>
      <c r="AS34" s="61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00000000000001" customHeight="1" x14ac:dyDescent="0.2">
      <c r="A35" s="15"/>
      <c r="B35" s="53">
        <f>+B34-B15</f>
        <v>0</v>
      </c>
      <c r="C35" s="54" t="str">
        <f>IF(B35&lt;0,"GO insuffisamment utilisées",IF(B35&gt;0,"GO trop utilisées",IF(B35=0,"correct")))</f>
        <v>correct</v>
      </c>
      <c r="D35" s="15"/>
      <c r="E35" s="171"/>
      <c r="F35" s="172"/>
      <c r="G35" s="26"/>
      <c r="H35" s="64"/>
      <c r="I35" s="65"/>
      <c r="J35" s="58"/>
      <c r="K35" s="66"/>
      <c r="L35" s="66"/>
      <c r="M35" s="56"/>
      <c r="N35" s="67"/>
      <c r="O35" s="66"/>
      <c r="P35" s="57"/>
      <c r="Q35" s="67"/>
      <c r="R35" s="66"/>
      <c r="S35" s="56"/>
      <c r="T35" s="67"/>
      <c r="U35" s="66"/>
      <c r="V35" s="56"/>
      <c r="W35" s="67"/>
      <c r="X35" s="66"/>
      <c r="Y35" s="57"/>
      <c r="Z35" s="39"/>
      <c r="AA35" s="57"/>
      <c r="AB35" s="66"/>
      <c r="AC35" s="66"/>
      <c r="AD35" s="58"/>
      <c r="AE35" s="67"/>
      <c r="AF35" s="66"/>
      <c r="AG35" s="56"/>
      <c r="AH35" s="67"/>
      <c r="AI35" s="66"/>
      <c r="AJ35" s="57"/>
      <c r="AK35" s="67"/>
      <c r="AL35" s="66"/>
      <c r="AM35" s="56"/>
      <c r="AN35" s="67"/>
      <c r="AO35" s="66"/>
      <c r="AP35" s="18"/>
      <c r="AQ35" s="30">
        <f t="shared" si="11"/>
        <v>0</v>
      </c>
      <c r="AR35" s="60">
        <f t="shared" si="12"/>
        <v>0</v>
      </c>
      <c r="AS35" s="61">
        <f t="shared" si="13"/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00000000000001" customHeight="1" x14ac:dyDescent="0.2">
      <c r="A36" s="15"/>
      <c r="B36" s="15"/>
      <c r="C36" s="15"/>
      <c r="D36" s="15"/>
      <c r="E36" s="171"/>
      <c r="F36" s="172"/>
      <c r="G36" s="26"/>
      <c r="H36" s="64"/>
      <c r="I36" s="65"/>
      <c r="J36" s="58"/>
      <c r="K36" s="66"/>
      <c r="L36" s="66"/>
      <c r="M36" s="56"/>
      <c r="N36" s="67"/>
      <c r="O36" s="66"/>
      <c r="P36" s="57"/>
      <c r="Q36" s="67"/>
      <c r="R36" s="66"/>
      <c r="S36" s="56"/>
      <c r="T36" s="67"/>
      <c r="U36" s="66"/>
      <c r="V36" s="56"/>
      <c r="W36" s="67"/>
      <c r="X36" s="66"/>
      <c r="Y36" s="57"/>
      <c r="Z36" s="39"/>
      <c r="AA36" s="57"/>
      <c r="AB36" s="66"/>
      <c r="AC36" s="66"/>
      <c r="AD36" s="58"/>
      <c r="AE36" s="67"/>
      <c r="AF36" s="66"/>
      <c r="AG36" s="56"/>
      <c r="AH36" s="67"/>
      <c r="AI36" s="66"/>
      <c r="AJ36" s="57"/>
      <c r="AK36" s="67"/>
      <c r="AL36" s="66"/>
      <c r="AM36" s="56"/>
      <c r="AN36" s="67"/>
      <c r="AO36" s="66"/>
      <c r="AP36" s="18"/>
      <c r="AQ36" s="30">
        <f t="shared" si="11"/>
        <v>0</v>
      </c>
      <c r="AR36" s="60">
        <f t="shared" si="12"/>
        <v>0</v>
      </c>
      <c r="AS36" s="61">
        <f t="shared" si="13"/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00000000000001" customHeight="1" x14ac:dyDescent="0.2">
      <c r="A37" s="15"/>
      <c r="B37" s="15"/>
      <c r="C37" s="15"/>
      <c r="D37" s="15"/>
      <c r="E37" s="175"/>
      <c r="F37" s="176"/>
      <c r="G37" s="26"/>
      <c r="H37" s="64"/>
      <c r="I37" s="65"/>
      <c r="J37" s="58"/>
      <c r="K37" s="66"/>
      <c r="L37" s="66"/>
      <c r="M37" s="56"/>
      <c r="N37" s="67"/>
      <c r="O37" s="66"/>
      <c r="P37" s="57"/>
      <c r="Q37" s="67"/>
      <c r="R37" s="66"/>
      <c r="S37" s="56"/>
      <c r="T37" s="67"/>
      <c r="U37" s="66"/>
      <c r="V37" s="56"/>
      <c r="W37" s="67"/>
      <c r="X37" s="66"/>
      <c r="Y37" s="57"/>
      <c r="Z37" s="39"/>
      <c r="AA37" s="57"/>
      <c r="AB37" s="66"/>
      <c r="AC37" s="66"/>
      <c r="AD37" s="58"/>
      <c r="AE37" s="67"/>
      <c r="AF37" s="66"/>
      <c r="AG37" s="56"/>
      <c r="AH37" s="67"/>
      <c r="AI37" s="117"/>
      <c r="AJ37" s="57"/>
      <c r="AK37" s="67"/>
      <c r="AL37" s="66"/>
      <c r="AM37" s="56"/>
      <c r="AN37" s="67"/>
      <c r="AO37" s="66"/>
      <c r="AP37" s="15"/>
      <c r="AQ37" s="30">
        <f t="shared" si="11"/>
        <v>0</v>
      </c>
      <c r="AR37" s="60">
        <f t="shared" si="12"/>
        <v>0</v>
      </c>
      <c r="AS37" s="61">
        <f t="shared" si="13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00000000000001" customHeight="1" x14ac:dyDescent="0.2">
      <c r="A38" s="15"/>
      <c r="B38" s="15"/>
      <c r="C38" s="15"/>
      <c r="D38" s="15"/>
      <c r="E38" s="53"/>
      <c r="F38" s="54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0</v>
      </c>
      <c r="AR38" s="33">
        <f>SUM(AR25:AR37)</f>
        <v>0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71" t="s">
        <v>51</v>
      </c>
      <c r="BC38" s="25"/>
    </row>
    <row r="39" spans="1:58" ht="20.100000000000001" customHeight="1" x14ac:dyDescent="0.2">
      <c r="A39" s="15"/>
      <c r="B39" s="15"/>
      <c r="C39" s="15"/>
      <c r="D39" s="15"/>
      <c r="E39" s="25"/>
      <c r="F39" s="25"/>
      <c r="G39" s="15"/>
      <c r="H39" s="50" t="str">
        <f>IF(H38&gt;H19,"impossible","")</f>
        <v/>
      </c>
      <c r="I39" s="50" t="str">
        <f>IF(I38&gt;I19,"impossible","")</f>
        <v/>
      </c>
      <c r="J39" s="106"/>
      <c r="K39" s="50" t="str">
        <f>IF(K38&gt;K19,"impossible","")</f>
        <v/>
      </c>
      <c r="L39" s="50" t="str">
        <f>IF(L38&gt;L19,"impossible","")</f>
        <v/>
      </c>
      <c r="M39" s="106"/>
      <c r="N39" s="50" t="str">
        <f>IF(N38&gt;N19,"impossible","")</f>
        <v/>
      </c>
      <c r="O39" s="50" t="str">
        <f>IF(O38&gt;O19,"impossible","")</f>
        <v/>
      </c>
      <c r="P39" s="106"/>
      <c r="Q39" s="50" t="str">
        <f>IF(Q38&gt;Q19,"impossible","")</f>
        <v/>
      </c>
      <c r="R39" s="50" t="str">
        <f>IF(R38&gt;R19,"impossible","")</f>
        <v/>
      </c>
      <c r="S39" s="106"/>
      <c r="T39" s="50" t="str">
        <f>IF(T38&gt;T19,"impossible","")</f>
        <v/>
      </c>
      <c r="U39" s="50" t="str">
        <f>IF(U38&gt;U19,"impossible","")</f>
        <v/>
      </c>
      <c r="V39" s="106"/>
      <c r="W39" s="50" t="str">
        <f>IF(W38&gt;W19,"impossible","")</f>
        <v/>
      </c>
      <c r="X39" s="50" t="str">
        <f>IF(X38&gt;X19,"impossible","")</f>
        <v/>
      </c>
      <c r="Y39" s="106"/>
      <c r="Z39" s="50"/>
      <c r="AA39" s="106"/>
      <c r="AB39" s="50" t="str">
        <f>IF(AB38&gt;AB19,"impossible","")</f>
        <v/>
      </c>
      <c r="AC39" s="50" t="str">
        <f>IF(AC38&gt;AC19,"impossible","")</f>
        <v/>
      </c>
      <c r="AD39" s="106"/>
      <c r="AE39" s="50" t="str">
        <f>IF(AE38&gt;AE19,"impossible","")</f>
        <v/>
      </c>
      <c r="AF39" s="50" t="str">
        <f>IF(AF38&gt;AF19,"impossible","")</f>
        <v/>
      </c>
      <c r="AG39" s="106"/>
      <c r="AH39" s="50" t="str">
        <f>IF(AH38&gt;AH19,"impossible","")</f>
        <v/>
      </c>
      <c r="AI39" s="50" t="str">
        <f>IF(AI38&gt;AI19,"impossible","")</f>
        <v/>
      </c>
      <c r="AJ39" s="106"/>
      <c r="AK39" s="50" t="str">
        <f>IF(AK38&gt;AK19,"impossible","")</f>
        <v/>
      </c>
      <c r="AL39" s="50" t="str">
        <f>IF(AL38&gt;AL19,"impossible","")</f>
        <v/>
      </c>
      <c r="AM39" s="106"/>
      <c r="AN39" s="50" t="str">
        <f>IF(AN38&gt;AN19,"impossible","")</f>
        <v/>
      </c>
      <c r="AO39" s="50" t="str">
        <f>IF(AO38&gt;AO19,"impossible","")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">
      <c r="D40" s="46"/>
      <c r="E40" s="46"/>
      <c r="F40" s="46"/>
      <c r="G40" s="46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">
      <c r="D41" s="46"/>
      <c r="E41" s="46"/>
      <c r="F41" s="46"/>
      <c r="G41" s="4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">
      <c r="D42" s="46"/>
      <c r="E42" s="46"/>
      <c r="F42" s="46"/>
      <c r="G42" s="46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">
      <c r="D43" s="46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">
      <c r="D44" s="4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">
      <c r="E58" s="46"/>
      <c r="F58" s="46"/>
      <c r="G58" s="46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">
      <c r="E59" s="46"/>
      <c r="F59" s="46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">
      <c r="E60" s="46"/>
      <c r="F60" s="46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">
      <c r="E61" s="46"/>
      <c r="F61" s="46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">
      <c r="E62" s="46"/>
      <c r="F62" s="46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">
      <c r="E63" s="46"/>
      <c r="F63" s="46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">
      <c r="E64" s="46"/>
      <c r="F64" s="46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">
      <c r="E65" s="46"/>
      <c r="F65" s="46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">
      <c r="E66" s="46"/>
      <c r="F66" s="46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">
      <c r="E67" s="46"/>
      <c r="F67" s="46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">
      <c r="E68" s="46"/>
      <c r="F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</row>
    <row r="69" spans="5:45" x14ac:dyDescent="0.2">
      <c r="E69" s="46"/>
      <c r="F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</row>
    <row r="70" spans="5:45" x14ac:dyDescent="0.2">
      <c r="E70" s="46"/>
      <c r="F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</row>
    <row r="71" spans="5:45" x14ac:dyDescent="0.2">
      <c r="E71" s="46"/>
      <c r="F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</row>
    <row r="72" spans="5:45" x14ac:dyDescent="0.2">
      <c r="E72" s="46"/>
      <c r="F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</row>
    <row r="73" spans="5:45" x14ac:dyDescent="0.2">
      <c r="E73" s="46"/>
      <c r="F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</row>
    <row r="74" spans="5:45" x14ac:dyDescent="0.2">
      <c r="E74" s="46"/>
      <c r="F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</row>
    <row r="75" spans="5:45" x14ac:dyDescent="0.2">
      <c r="E75" s="46"/>
      <c r="F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5:45" x14ac:dyDescent="0.2">
      <c r="E76" s="46"/>
      <c r="F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</row>
    <row r="77" spans="5:45" x14ac:dyDescent="0.2">
      <c r="E77" s="46"/>
      <c r="F77" s="46"/>
      <c r="G77" s="46"/>
      <c r="H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</row>
    <row r="78" spans="5:45" x14ac:dyDescent="0.2">
      <c r="E78" s="46"/>
      <c r="F78" s="46"/>
      <c r="G78" s="46"/>
      <c r="H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5:45" x14ac:dyDescent="0.2">
      <c r="E79" s="46"/>
      <c r="F79" s="46"/>
      <c r="G79" s="46"/>
      <c r="H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</row>
    <row r="80" spans="5:45" x14ac:dyDescent="0.2">
      <c r="E80" s="46"/>
      <c r="F80" s="46"/>
      <c r="G80" s="46"/>
      <c r="H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5:45" x14ac:dyDescent="0.2">
      <c r="E81" s="46"/>
      <c r="F81" s="46"/>
      <c r="G81" s="46"/>
      <c r="H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5:45" x14ac:dyDescent="0.2">
      <c r="E82" s="46"/>
      <c r="F82" s="46"/>
      <c r="G82" s="46"/>
      <c r="H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5:45" x14ac:dyDescent="0.2">
      <c r="E83" s="46"/>
      <c r="F83" s="46"/>
      <c r="G83" s="46"/>
      <c r="H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spans="5:45" x14ac:dyDescent="0.2">
      <c r="E84" s="46"/>
      <c r="F84" s="46"/>
      <c r="G84" s="46"/>
      <c r="H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</row>
    <row r="85" spans="5:45" x14ac:dyDescent="0.2">
      <c r="E85" s="46"/>
      <c r="F85" s="46"/>
      <c r="G85" s="46"/>
      <c r="H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</row>
    <row r="86" spans="5:45" x14ac:dyDescent="0.2">
      <c r="E86" s="46"/>
      <c r="F86" s="46"/>
      <c r="G86" s="46"/>
      <c r="H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</row>
    <row r="87" spans="5:45" x14ac:dyDescent="0.2">
      <c r="E87" s="46"/>
      <c r="F87" s="46"/>
      <c r="G87" s="46"/>
      <c r="H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5:45" x14ac:dyDescent="0.2">
      <c r="E88" s="46"/>
      <c r="F88" s="46"/>
      <c r="G88" s="46"/>
      <c r="H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</row>
    <row r="89" spans="5:45" x14ac:dyDescent="0.2">
      <c r="E89" s="46"/>
      <c r="F89" s="46"/>
      <c r="G89" s="46"/>
      <c r="H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5:45" x14ac:dyDescent="0.2"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</row>
    <row r="91" spans="5:45" x14ac:dyDescent="0.2">
      <c r="E91" s="46"/>
      <c r="F91" s="46"/>
      <c r="G91" s="46"/>
      <c r="H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</row>
    <row r="92" spans="5:45" x14ac:dyDescent="0.2">
      <c r="E92" s="46"/>
      <c r="F92" s="46"/>
      <c r="G92" s="46"/>
      <c r="H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</row>
    <row r="93" spans="5:45" x14ac:dyDescent="0.2"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</row>
    <row r="94" spans="5:45" x14ac:dyDescent="0.2">
      <c r="E94" s="46"/>
      <c r="F94" s="46"/>
      <c r="G94" s="46"/>
      <c r="H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</row>
    <row r="95" spans="5:45" x14ac:dyDescent="0.2">
      <c r="E95" s="46"/>
      <c r="F95" s="46"/>
      <c r="G95" s="46"/>
      <c r="H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</row>
    <row r="96" spans="5:45" x14ac:dyDescent="0.2">
      <c r="E96" s="46"/>
      <c r="F96" s="46"/>
      <c r="G96" s="46"/>
      <c r="H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</row>
    <row r="97" spans="5:45" x14ac:dyDescent="0.2">
      <c r="E97" s="46"/>
      <c r="F97" s="46"/>
      <c r="G97" s="46"/>
      <c r="H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</row>
    <row r="98" spans="5:45" x14ac:dyDescent="0.2">
      <c r="E98" s="46"/>
      <c r="F98" s="46"/>
      <c r="G98" s="46"/>
      <c r="H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</row>
    <row r="99" spans="5:45" x14ac:dyDescent="0.2">
      <c r="E99" s="46"/>
      <c r="F99" s="46"/>
      <c r="G99" s="46"/>
      <c r="H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</row>
    <row r="100" spans="5:45" x14ac:dyDescent="0.2">
      <c r="E100" s="46"/>
      <c r="F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</row>
    <row r="101" spans="5:45" x14ac:dyDescent="0.2"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</row>
    <row r="102" spans="5:45" x14ac:dyDescent="0.2"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</row>
    <row r="103" spans="5:45" x14ac:dyDescent="0.2"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</row>
    <row r="104" spans="5:45" x14ac:dyDescent="0.2"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</row>
    <row r="105" spans="5:45" x14ac:dyDescent="0.2"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</row>
    <row r="106" spans="5:45" x14ac:dyDescent="0.2"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</row>
    <row r="107" spans="5:45" x14ac:dyDescent="0.2"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</row>
    <row r="108" spans="5:45" x14ac:dyDescent="0.2"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</row>
    <row r="109" spans="5:45" x14ac:dyDescent="0.2"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</row>
    <row r="110" spans="5:45" x14ac:dyDescent="0.2"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</row>
    <row r="111" spans="5:45" x14ac:dyDescent="0.2"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</row>
    <row r="112" spans="5:45" x14ac:dyDescent="0.2"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</row>
    <row r="113" spans="10:45" x14ac:dyDescent="0.2"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</row>
    <row r="114" spans="10:45" x14ac:dyDescent="0.2"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</row>
    <row r="115" spans="10:45" x14ac:dyDescent="0.2"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</row>
    <row r="116" spans="10:45" x14ac:dyDescent="0.2"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</row>
    <row r="117" spans="10:45" x14ac:dyDescent="0.2"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</row>
    <row r="118" spans="10:45" x14ac:dyDescent="0.2"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</row>
    <row r="119" spans="10:45" x14ac:dyDescent="0.2"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</row>
    <row r="120" spans="10:45" x14ac:dyDescent="0.2"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</row>
    <row r="121" spans="10:45" x14ac:dyDescent="0.2"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</row>
    <row r="122" spans="10:45" x14ac:dyDescent="0.2"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</row>
    <row r="123" spans="10:45" x14ac:dyDescent="0.2"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</row>
    <row r="124" spans="10:45" x14ac:dyDescent="0.2"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</row>
    <row r="125" spans="10:45" x14ac:dyDescent="0.2"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</row>
    <row r="126" spans="10:45" x14ac:dyDescent="0.2"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</row>
    <row r="127" spans="10:45" x14ac:dyDescent="0.2"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</row>
    <row r="128" spans="10:45" x14ac:dyDescent="0.2"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</row>
    <row r="129" spans="10:45" x14ac:dyDescent="0.2"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</row>
    <row r="130" spans="10:45" x14ac:dyDescent="0.2"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</row>
    <row r="131" spans="10:45" x14ac:dyDescent="0.2"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</row>
    <row r="132" spans="10:45" x14ac:dyDescent="0.2"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</row>
    <row r="133" spans="10:45" x14ac:dyDescent="0.2"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</row>
    <row r="134" spans="10:45" x14ac:dyDescent="0.2"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</row>
    <row r="135" spans="10:45" x14ac:dyDescent="0.2"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</row>
    <row r="136" spans="10:45" x14ac:dyDescent="0.2"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</row>
    <row r="137" spans="10:45" x14ac:dyDescent="0.2"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</row>
    <row r="138" spans="10:45" x14ac:dyDescent="0.2"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</row>
    <row r="139" spans="10:45" x14ac:dyDescent="0.2"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</row>
    <row r="140" spans="10:45" x14ac:dyDescent="0.2"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</row>
    <row r="141" spans="10:45" x14ac:dyDescent="0.2"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</row>
    <row r="142" spans="10:45" x14ac:dyDescent="0.2"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</row>
    <row r="143" spans="10:45" x14ac:dyDescent="0.2"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</row>
    <row r="144" spans="10:45" x14ac:dyDescent="0.2"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</row>
    <row r="145" spans="10:45" x14ac:dyDescent="0.2"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</row>
    <row r="146" spans="10:45" x14ac:dyDescent="0.2"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</row>
    <row r="147" spans="10:45" x14ac:dyDescent="0.2"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</row>
    <row r="148" spans="10:45" x14ac:dyDescent="0.2"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</row>
    <row r="149" spans="10:45" x14ac:dyDescent="0.2"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</row>
    <row r="150" spans="10:45" x14ac:dyDescent="0.2"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</row>
    <row r="151" spans="10:45" x14ac:dyDescent="0.2"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</row>
    <row r="152" spans="10:45" x14ac:dyDescent="0.2"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</row>
    <row r="153" spans="10:45" x14ac:dyDescent="0.2"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</row>
    <row r="154" spans="10:45" x14ac:dyDescent="0.2"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</row>
    <row r="155" spans="10:45" x14ac:dyDescent="0.2"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</row>
    <row r="156" spans="10:45" x14ac:dyDescent="0.2"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</row>
    <row r="157" spans="10:45" x14ac:dyDescent="0.2"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</row>
    <row r="158" spans="10:45" x14ac:dyDescent="0.2"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</row>
    <row r="159" spans="10:45" x14ac:dyDescent="0.2"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</row>
    <row r="160" spans="10:45" x14ac:dyDescent="0.2"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</row>
    <row r="161" spans="10:45" x14ac:dyDescent="0.2"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</row>
    <row r="162" spans="10:45" x14ac:dyDescent="0.2"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</row>
    <row r="163" spans="10:45" x14ac:dyDescent="0.2"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</row>
    <row r="164" spans="10:45" x14ac:dyDescent="0.2"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</row>
    <row r="165" spans="10:45" x14ac:dyDescent="0.2"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</row>
    <row r="166" spans="10:45" x14ac:dyDescent="0.2"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</row>
    <row r="167" spans="10:45" x14ac:dyDescent="0.2"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</row>
    <row r="168" spans="10:45" x14ac:dyDescent="0.2"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</row>
    <row r="169" spans="10:45" x14ac:dyDescent="0.2"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</row>
    <row r="170" spans="10:45" x14ac:dyDescent="0.2"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</row>
    <row r="171" spans="10:45" x14ac:dyDescent="0.2"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</row>
    <row r="172" spans="10:45" x14ac:dyDescent="0.2"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</row>
    <row r="173" spans="10:45" x14ac:dyDescent="0.2"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</row>
    <row r="174" spans="10:45" x14ac:dyDescent="0.2"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</row>
    <row r="175" spans="10:45" x14ac:dyDescent="0.2"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</row>
    <row r="176" spans="10:45" x14ac:dyDescent="0.2"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</row>
    <row r="177" spans="10:45" x14ac:dyDescent="0.2"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</row>
    <row r="178" spans="10:45" x14ac:dyDescent="0.2"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</row>
    <row r="179" spans="10:45" x14ac:dyDescent="0.2"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</row>
    <row r="180" spans="10:45" x14ac:dyDescent="0.2"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</row>
    <row r="181" spans="10:45" x14ac:dyDescent="0.2"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</row>
    <row r="182" spans="10:45" x14ac:dyDescent="0.2"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</row>
    <row r="183" spans="10:45" x14ac:dyDescent="0.2"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</row>
    <row r="184" spans="10:45" x14ac:dyDescent="0.2"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</row>
    <row r="185" spans="10:45" x14ac:dyDescent="0.2"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</row>
    <row r="186" spans="10:45" x14ac:dyDescent="0.2"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</row>
    <row r="187" spans="10:45" x14ac:dyDescent="0.2"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</row>
    <row r="188" spans="10:45" x14ac:dyDescent="0.2"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</row>
    <row r="189" spans="10:45" x14ac:dyDescent="0.2"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</row>
    <row r="190" spans="10:45" x14ac:dyDescent="0.2"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</row>
    <row r="191" spans="10:45" x14ac:dyDescent="0.2"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</row>
    <row r="192" spans="10:45" x14ac:dyDescent="0.2"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</row>
    <row r="193" spans="10:45" x14ac:dyDescent="0.2"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</row>
    <row r="194" spans="10:45" x14ac:dyDescent="0.2"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</row>
    <row r="195" spans="10:45" x14ac:dyDescent="0.2"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</row>
    <row r="196" spans="10:45" x14ac:dyDescent="0.2"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</row>
    <row r="197" spans="10:45" x14ac:dyDescent="0.2"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</row>
    <row r="198" spans="10:45" x14ac:dyDescent="0.2"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</row>
    <row r="199" spans="10:45" x14ac:dyDescent="0.2"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</row>
    <row r="200" spans="10:45" x14ac:dyDescent="0.2"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</row>
    <row r="201" spans="10:45" x14ac:dyDescent="0.2"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</row>
    <row r="202" spans="10:45" x14ac:dyDescent="0.2"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</row>
    <row r="203" spans="10:45" x14ac:dyDescent="0.2"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</row>
    <row r="204" spans="10:45" x14ac:dyDescent="0.2"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</row>
    <row r="205" spans="10:45" x14ac:dyDescent="0.2"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</row>
    <row r="206" spans="10:45" x14ac:dyDescent="0.2"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</row>
    <row r="207" spans="10:45" x14ac:dyDescent="0.2"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</row>
    <row r="208" spans="10:45" x14ac:dyDescent="0.2"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</row>
    <row r="209" spans="10:45" x14ac:dyDescent="0.2"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</row>
    <row r="210" spans="10:45" x14ac:dyDescent="0.2"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</row>
    <row r="211" spans="10:45" x14ac:dyDescent="0.2"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</row>
    <row r="212" spans="10:45" x14ac:dyDescent="0.2"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</row>
    <row r="213" spans="10:45" x14ac:dyDescent="0.2"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</row>
    <row r="214" spans="10:45" x14ac:dyDescent="0.2"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</row>
    <row r="215" spans="10:45" x14ac:dyDescent="0.2"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</row>
    <row r="216" spans="10:45" x14ac:dyDescent="0.2"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</row>
    <row r="217" spans="10:45" x14ac:dyDescent="0.2"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</row>
    <row r="218" spans="10:45" x14ac:dyDescent="0.2"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</row>
    <row r="219" spans="10:45" x14ac:dyDescent="0.2"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</row>
    <row r="220" spans="10:45" x14ac:dyDescent="0.2"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</row>
    <row r="221" spans="10:45" x14ac:dyDescent="0.2"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</row>
    <row r="222" spans="10:45" x14ac:dyDescent="0.2"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</row>
    <row r="223" spans="10:45" x14ac:dyDescent="0.2"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</row>
    <row r="224" spans="10:45" x14ac:dyDescent="0.2"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</row>
    <row r="225" spans="10:45" x14ac:dyDescent="0.2"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</row>
    <row r="226" spans="10:45" x14ac:dyDescent="0.2"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</row>
    <row r="227" spans="10:45" x14ac:dyDescent="0.2"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</row>
    <row r="228" spans="10:45" x14ac:dyDescent="0.2"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</row>
    <row r="229" spans="10:45" x14ac:dyDescent="0.2"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</row>
    <row r="230" spans="10:45" x14ac:dyDescent="0.2"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</row>
    <row r="231" spans="10:45" x14ac:dyDescent="0.2"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</row>
    <row r="232" spans="10:45" x14ac:dyDescent="0.2"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</row>
    <row r="233" spans="10:45" x14ac:dyDescent="0.2"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</row>
    <row r="234" spans="10:45" x14ac:dyDescent="0.2"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</row>
    <row r="235" spans="10:45" x14ac:dyDescent="0.2"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</row>
    <row r="236" spans="10:45" x14ac:dyDescent="0.2"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</row>
    <row r="237" spans="10:45" x14ac:dyDescent="0.2"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</row>
    <row r="238" spans="10:45" x14ac:dyDescent="0.2"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</row>
    <row r="239" spans="10:45" x14ac:dyDescent="0.2"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</row>
    <row r="240" spans="10:45" x14ac:dyDescent="0.2"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</row>
    <row r="241" spans="10:45" x14ac:dyDescent="0.2"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</row>
    <row r="242" spans="10:45" x14ac:dyDescent="0.2"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</row>
    <row r="243" spans="10:45" x14ac:dyDescent="0.2"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</row>
    <row r="244" spans="10:45" x14ac:dyDescent="0.2"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</row>
    <row r="245" spans="10:45" x14ac:dyDescent="0.2"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</row>
    <row r="246" spans="10:45" x14ac:dyDescent="0.2"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</row>
    <row r="247" spans="10:45" x14ac:dyDescent="0.2"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</row>
    <row r="248" spans="10:45" x14ac:dyDescent="0.2"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</row>
    <row r="249" spans="10:45" x14ac:dyDescent="0.2"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</row>
    <row r="250" spans="10:45" x14ac:dyDescent="0.2"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</row>
    <row r="251" spans="10:45" x14ac:dyDescent="0.2"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</row>
    <row r="252" spans="10:45" x14ac:dyDescent="0.2"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</row>
    <row r="253" spans="10:45" x14ac:dyDescent="0.2"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</row>
    <row r="254" spans="10:45" x14ac:dyDescent="0.2"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</row>
    <row r="255" spans="10:45" x14ac:dyDescent="0.2"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</row>
    <row r="256" spans="10:45" x14ac:dyDescent="0.2"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</row>
    <row r="257" spans="10:45" x14ac:dyDescent="0.2"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</row>
    <row r="258" spans="10:45" x14ac:dyDescent="0.2"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</row>
    <row r="259" spans="10:45" x14ac:dyDescent="0.2"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</row>
    <row r="260" spans="10:45" x14ac:dyDescent="0.2"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</row>
    <row r="261" spans="10:45" x14ac:dyDescent="0.2"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</row>
    <row r="262" spans="10:45" x14ac:dyDescent="0.2"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</row>
    <row r="263" spans="10:45" x14ac:dyDescent="0.2"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</row>
    <row r="264" spans="10:45" x14ac:dyDescent="0.2"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</row>
    <row r="265" spans="10:45" x14ac:dyDescent="0.2"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</row>
    <row r="266" spans="10:45" x14ac:dyDescent="0.2"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</row>
    <row r="267" spans="10:45" x14ac:dyDescent="0.2"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</row>
    <row r="268" spans="10:45" x14ac:dyDescent="0.2"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</row>
    <row r="269" spans="10:45" x14ac:dyDescent="0.2"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</row>
    <row r="270" spans="10:45" x14ac:dyDescent="0.2"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</row>
    <row r="271" spans="10:45" x14ac:dyDescent="0.2"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</row>
    <row r="272" spans="10:45" x14ac:dyDescent="0.2"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</row>
    <row r="273" spans="10:45" x14ac:dyDescent="0.2"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</row>
    <row r="274" spans="10:45" x14ac:dyDescent="0.2"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</row>
    <row r="275" spans="10:45" x14ac:dyDescent="0.2"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</row>
    <row r="276" spans="10:45" x14ac:dyDescent="0.2"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</row>
    <row r="277" spans="10:45" x14ac:dyDescent="0.2"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</row>
    <row r="278" spans="10:45" x14ac:dyDescent="0.2"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</row>
    <row r="279" spans="10:45" x14ac:dyDescent="0.2"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</row>
    <row r="280" spans="10:45" x14ac:dyDescent="0.2"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</row>
    <row r="281" spans="10:45" x14ac:dyDescent="0.2"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</row>
    <row r="282" spans="10:45" x14ac:dyDescent="0.2"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</row>
    <row r="283" spans="10:45" x14ac:dyDescent="0.2"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</row>
    <row r="284" spans="10:45" x14ac:dyDescent="0.2"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</row>
    <row r="285" spans="10:45" x14ac:dyDescent="0.2"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</row>
    <row r="286" spans="10:45" x14ac:dyDescent="0.2"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</row>
    <row r="287" spans="10:45" x14ac:dyDescent="0.2"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</row>
    <row r="288" spans="10:45" x14ac:dyDescent="0.2"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</row>
    <row r="289" spans="10:45" x14ac:dyDescent="0.2"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</row>
    <row r="290" spans="10:45" x14ac:dyDescent="0.2"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</row>
    <row r="291" spans="10:45" x14ac:dyDescent="0.2"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</row>
    <row r="292" spans="10:45" x14ac:dyDescent="0.2"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</row>
    <row r="293" spans="10:45" x14ac:dyDescent="0.2"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</row>
    <row r="294" spans="10:45" x14ac:dyDescent="0.2"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</row>
    <row r="295" spans="10:45" x14ac:dyDescent="0.2"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</row>
    <row r="296" spans="10:45" x14ac:dyDescent="0.2"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</row>
    <row r="297" spans="10:45" x14ac:dyDescent="0.2"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</row>
    <row r="298" spans="10:45" x14ac:dyDescent="0.2"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</row>
    <row r="299" spans="10:45" x14ac:dyDescent="0.2"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</row>
    <row r="300" spans="10:45" x14ac:dyDescent="0.2"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</row>
    <row r="301" spans="10:45" x14ac:dyDescent="0.2"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</row>
    <row r="302" spans="10:45" x14ac:dyDescent="0.2"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</row>
    <row r="303" spans="10:45" x14ac:dyDescent="0.2"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</row>
    <row r="304" spans="10:45" x14ac:dyDescent="0.2"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</row>
    <row r="305" spans="10:45" x14ac:dyDescent="0.2"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</row>
    <row r="306" spans="10:45" x14ac:dyDescent="0.2"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</row>
    <row r="307" spans="10:45" x14ac:dyDescent="0.2"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</row>
    <row r="308" spans="10:45" x14ac:dyDescent="0.2"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</row>
    <row r="309" spans="10:45" x14ac:dyDescent="0.2"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</row>
    <row r="310" spans="10:45" x14ac:dyDescent="0.2"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</row>
    <row r="311" spans="10:45" x14ac:dyDescent="0.2"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</row>
    <row r="312" spans="10:45" x14ac:dyDescent="0.2"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</row>
    <row r="313" spans="10:45" x14ac:dyDescent="0.2"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</row>
    <row r="314" spans="10:45" x14ac:dyDescent="0.2"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</row>
    <row r="315" spans="10:45" x14ac:dyDescent="0.2"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</row>
    <row r="316" spans="10:45" x14ac:dyDescent="0.2"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</row>
    <row r="317" spans="10:45" x14ac:dyDescent="0.2"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</row>
    <row r="318" spans="10:45" x14ac:dyDescent="0.2"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</row>
    <row r="319" spans="10:45" x14ac:dyDescent="0.2"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</row>
    <row r="320" spans="10:45" x14ac:dyDescent="0.2"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</row>
    <row r="321" spans="10:45" x14ac:dyDescent="0.2"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</row>
    <row r="322" spans="10:45" x14ac:dyDescent="0.2"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</row>
    <row r="323" spans="10:45" x14ac:dyDescent="0.2"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</row>
    <row r="324" spans="10:45" x14ac:dyDescent="0.2"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</row>
    <row r="325" spans="10:45" x14ac:dyDescent="0.2"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</row>
    <row r="326" spans="10:45" x14ac:dyDescent="0.2"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</row>
    <row r="327" spans="10:45" x14ac:dyDescent="0.2"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</row>
    <row r="328" spans="10:45" x14ac:dyDescent="0.2"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</row>
    <row r="329" spans="10:45" x14ac:dyDescent="0.2"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</row>
    <row r="330" spans="10:45" x14ac:dyDescent="0.2"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</row>
    <row r="331" spans="10:45" x14ac:dyDescent="0.2"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</row>
    <row r="332" spans="10:45" x14ac:dyDescent="0.2"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</row>
    <row r="333" spans="10:45" x14ac:dyDescent="0.2"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</row>
    <row r="334" spans="10:45" x14ac:dyDescent="0.2"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</row>
    <row r="335" spans="10:45" x14ac:dyDescent="0.2"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</row>
    <row r="336" spans="10:45" x14ac:dyDescent="0.2"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</row>
    <row r="337" spans="10:45" x14ac:dyDescent="0.2"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</row>
    <row r="338" spans="10:45" x14ac:dyDescent="0.2"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</row>
    <row r="339" spans="10:45" x14ac:dyDescent="0.2"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</row>
    <row r="340" spans="10:45" x14ac:dyDescent="0.2"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</row>
    <row r="341" spans="10:45" x14ac:dyDescent="0.2"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</row>
    <row r="342" spans="10:45" x14ac:dyDescent="0.2"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</row>
    <row r="343" spans="10:45" x14ac:dyDescent="0.2"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</row>
    <row r="344" spans="10:45" x14ac:dyDescent="0.2"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</row>
    <row r="345" spans="10:45" x14ac:dyDescent="0.2"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</row>
    <row r="346" spans="10:45" x14ac:dyDescent="0.2"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</row>
    <row r="347" spans="10:45" x14ac:dyDescent="0.2"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</row>
    <row r="348" spans="10:45" x14ac:dyDescent="0.2"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</row>
    <row r="349" spans="10:45" x14ac:dyDescent="0.2"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</row>
    <row r="350" spans="10:45" x14ac:dyDescent="0.2"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</row>
    <row r="351" spans="10:45" x14ac:dyDescent="0.2"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</row>
    <row r="352" spans="10:45" x14ac:dyDescent="0.2"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</row>
    <row r="353" spans="10:45" x14ac:dyDescent="0.2"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</row>
    <row r="354" spans="10:45" x14ac:dyDescent="0.2"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</row>
    <row r="355" spans="10:45" x14ac:dyDescent="0.2"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</row>
    <row r="356" spans="10:45" x14ac:dyDescent="0.2"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</row>
    <row r="357" spans="10:45" x14ac:dyDescent="0.2"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</row>
    <row r="358" spans="10:45" x14ac:dyDescent="0.2"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</row>
    <row r="359" spans="10:45" x14ac:dyDescent="0.2"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</row>
    <row r="360" spans="10:45" x14ac:dyDescent="0.2"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</row>
    <row r="361" spans="10:45" x14ac:dyDescent="0.2"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</row>
    <row r="362" spans="10:45" x14ac:dyDescent="0.2"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</row>
    <row r="363" spans="10:45" x14ac:dyDescent="0.2"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</row>
    <row r="364" spans="10:45" x14ac:dyDescent="0.2"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</row>
    <row r="365" spans="10:45" x14ac:dyDescent="0.2"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</row>
    <row r="366" spans="10:45" x14ac:dyDescent="0.2"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</row>
    <row r="367" spans="10:45" x14ac:dyDescent="0.2"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</row>
    <row r="368" spans="10:45" x14ac:dyDescent="0.2"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</row>
    <row r="369" spans="10:45" x14ac:dyDescent="0.2"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</row>
    <row r="370" spans="10:45" x14ac:dyDescent="0.2"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</row>
    <row r="371" spans="10:45" x14ac:dyDescent="0.2"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</row>
    <row r="372" spans="10:45" x14ac:dyDescent="0.2"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</row>
    <row r="373" spans="10:45" x14ac:dyDescent="0.2"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</row>
    <row r="374" spans="10:45" x14ac:dyDescent="0.2"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</row>
    <row r="375" spans="10:45" x14ac:dyDescent="0.2"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</row>
    <row r="376" spans="10:45" x14ac:dyDescent="0.2"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</row>
    <row r="377" spans="10:45" x14ac:dyDescent="0.2"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</row>
    <row r="378" spans="10:45" x14ac:dyDescent="0.2"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</row>
    <row r="379" spans="10:45" x14ac:dyDescent="0.2"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</row>
    <row r="380" spans="10:45" x14ac:dyDescent="0.2"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</row>
    <row r="381" spans="10:45" x14ac:dyDescent="0.2"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</row>
    <row r="382" spans="10:45" x14ac:dyDescent="0.2"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</row>
    <row r="383" spans="10:45" x14ac:dyDescent="0.2"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</row>
    <row r="384" spans="10:45" x14ac:dyDescent="0.2"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</row>
    <row r="385" spans="10:45" x14ac:dyDescent="0.2"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</row>
    <row r="386" spans="10:45" x14ac:dyDescent="0.2"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</row>
    <row r="387" spans="10:45" x14ac:dyDescent="0.2"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</row>
    <row r="388" spans="10:45" x14ac:dyDescent="0.2"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</row>
    <row r="389" spans="10:45" x14ac:dyDescent="0.2"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</row>
    <row r="390" spans="10:45" x14ac:dyDescent="0.2"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</row>
    <row r="391" spans="10:45" x14ac:dyDescent="0.2"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</row>
    <row r="392" spans="10:45" x14ac:dyDescent="0.2"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</row>
    <row r="393" spans="10:45" x14ac:dyDescent="0.2"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</row>
    <row r="394" spans="10:45" x14ac:dyDescent="0.2"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</row>
    <row r="395" spans="10:45" x14ac:dyDescent="0.2"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</row>
    <row r="396" spans="10:45" x14ac:dyDescent="0.2"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</row>
    <row r="397" spans="10:45" x14ac:dyDescent="0.2"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</row>
    <row r="398" spans="10:45" x14ac:dyDescent="0.2"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</row>
    <row r="399" spans="10:45" x14ac:dyDescent="0.2"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</row>
    <row r="400" spans="10:45" x14ac:dyDescent="0.2"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</row>
    <row r="401" spans="10:45" x14ac:dyDescent="0.2"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</row>
    <row r="402" spans="10:45" x14ac:dyDescent="0.2"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</row>
    <row r="403" spans="10:45" x14ac:dyDescent="0.2"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</row>
    <row r="404" spans="10:45" x14ac:dyDescent="0.2"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</row>
    <row r="405" spans="10:45" x14ac:dyDescent="0.2"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</row>
    <row r="406" spans="10:45" x14ac:dyDescent="0.2"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</row>
    <row r="407" spans="10:45" x14ac:dyDescent="0.2"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</row>
    <row r="408" spans="10:45" x14ac:dyDescent="0.2"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</row>
    <row r="409" spans="10:45" x14ac:dyDescent="0.2"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</row>
    <row r="410" spans="10:45" x14ac:dyDescent="0.2"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</row>
    <row r="411" spans="10:45" x14ac:dyDescent="0.2"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</row>
    <row r="412" spans="10:45" x14ac:dyDescent="0.2"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</row>
    <row r="413" spans="10:45" x14ac:dyDescent="0.2"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</row>
    <row r="414" spans="10:45" x14ac:dyDescent="0.2"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</row>
    <row r="415" spans="10:45" x14ac:dyDescent="0.2"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</row>
    <row r="416" spans="10:45" x14ac:dyDescent="0.2"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</row>
    <row r="417" spans="10:45" x14ac:dyDescent="0.2"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</row>
    <row r="418" spans="10:45" x14ac:dyDescent="0.2"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</row>
    <row r="419" spans="10:45" x14ac:dyDescent="0.2"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</row>
    <row r="420" spans="10:45" x14ac:dyDescent="0.2"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</row>
    <row r="421" spans="10:45" x14ac:dyDescent="0.2"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</row>
    <row r="422" spans="10:45" x14ac:dyDescent="0.2"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</row>
    <row r="423" spans="10:45" x14ac:dyDescent="0.2"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</row>
    <row r="424" spans="10:45" x14ac:dyDescent="0.2"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</row>
    <row r="425" spans="10:45" x14ac:dyDescent="0.2"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</row>
    <row r="426" spans="10:45" x14ac:dyDescent="0.2"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</row>
    <row r="427" spans="10:45" x14ac:dyDescent="0.2"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</row>
    <row r="428" spans="10:45" x14ac:dyDescent="0.2"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</row>
    <row r="429" spans="10:45" x14ac:dyDescent="0.2"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</row>
    <row r="430" spans="10:45" x14ac:dyDescent="0.2"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</row>
    <row r="431" spans="10:45" x14ac:dyDescent="0.2"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</row>
    <row r="432" spans="10:45" x14ac:dyDescent="0.2"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</row>
    <row r="433" spans="10:45" x14ac:dyDescent="0.2"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</row>
    <row r="434" spans="10:45" x14ac:dyDescent="0.2"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</row>
    <row r="435" spans="10:45" x14ac:dyDescent="0.2"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</row>
    <row r="436" spans="10:45" x14ac:dyDescent="0.2"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</row>
    <row r="437" spans="10:45" x14ac:dyDescent="0.2"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</row>
    <row r="438" spans="10:45" x14ac:dyDescent="0.2"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</row>
    <row r="439" spans="10:45" x14ac:dyDescent="0.2"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</row>
    <row r="440" spans="10:45" x14ac:dyDescent="0.2"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</row>
    <row r="441" spans="10:45" x14ac:dyDescent="0.2"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</row>
    <row r="442" spans="10:45" x14ac:dyDescent="0.2"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</row>
    <row r="443" spans="10:45" x14ac:dyDescent="0.2"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</row>
    <row r="444" spans="10:45" x14ac:dyDescent="0.2"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</row>
    <row r="445" spans="10:45" x14ac:dyDescent="0.2"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</row>
    <row r="446" spans="10:45" x14ac:dyDescent="0.2"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</row>
    <row r="447" spans="10:45" x14ac:dyDescent="0.2"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</row>
    <row r="448" spans="10:45" x14ac:dyDescent="0.2"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</row>
    <row r="449" spans="10:45" x14ac:dyDescent="0.2"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</row>
    <row r="450" spans="10:45" x14ac:dyDescent="0.2"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</row>
    <row r="451" spans="10:45" x14ac:dyDescent="0.2"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</row>
    <row r="452" spans="10:45" x14ac:dyDescent="0.2"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</row>
    <row r="453" spans="10:45" x14ac:dyDescent="0.2"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</row>
    <row r="454" spans="10:45" x14ac:dyDescent="0.2"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</row>
    <row r="455" spans="10:45" x14ac:dyDescent="0.2"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</row>
    <row r="456" spans="10:45" x14ac:dyDescent="0.2"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</row>
    <row r="457" spans="10:45" x14ac:dyDescent="0.2"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</row>
    <row r="458" spans="10:45" x14ac:dyDescent="0.2"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</row>
    <row r="459" spans="10:45" x14ac:dyDescent="0.2"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</row>
    <row r="460" spans="10:45" x14ac:dyDescent="0.2"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</row>
    <row r="461" spans="10:45" x14ac:dyDescent="0.2"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</row>
    <row r="462" spans="10:45" x14ac:dyDescent="0.2"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</row>
    <row r="463" spans="10:45" x14ac:dyDescent="0.2"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</row>
    <row r="464" spans="10:45" x14ac:dyDescent="0.2"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</row>
    <row r="465" spans="10:45" x14ac:dyDescent="0.2"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</row>
    <row r="466" spans="10:45" x14ac:dyDescent="0.2"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</row>
    <row r="467" spans="10:45" x14ac:dyDescent="0.2"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</row>
    <row r="468" spans="10:45" x14ac:dyDescent="0.2"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</row>
    <row r="469" spans="10:45" x14ac:dyDescent="0.2"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</row>
    <row r="470" spans="10:45" x14ac:dyDescent="0.2"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</row>
    <row r="471" spans="10:45" x14ac:dyDescent="0.2"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</row>
    <row r="472" spans="10:45" x14ac:dyDescent="0.2"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</row>
    <row r="473" spans="10:45" x14ac:dyDescent="0.2"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</row>
    <row r="474" spans="10:45" x14ac:dyDescent="0.2"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</row>
    <row r="475" spans="10:45" x14ac:dyDescent="0.2"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</row>
    <row r="476" spans="10:45" x14ac:dyDescent="0.2"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</row>
    <row r="477" spans="10:45" x14ac:dyDescent="0.2"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</row>
    <row r="478" spans="10:45" x14ac:dyDescent="0.2"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</row>
    <row r="479" spans="10:45" x14ac:dyDescent="0.2"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</row>
    <row r="480" spans="10:45" x14ac:dyDescent="0.2"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</row>
    <row r="481" spans="10:45" x14ac:dyDescent="0.2"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</row>
    <row r="482" spans="10:45" x14ac:dyDescent="0.2"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</row>
    <row r="483" spans="10:45" x14ac:dyDescent="0.2"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</row>
    <row r="484" spans="10:45" x14ac:dyDescent="0.2"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</row>
    <row r="485" spans="10:45" x14ac:dyDescent="0.2"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</row>
    <row r="486" spans="10:45" x14ac:dyDescent="0.2"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</row>
    <row r="487" spans="10:45" x14ac:dyDescent="0.2"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</row>
    <row r="488" spans="10:45" x14ac:dyDescent="0.2"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</row>
    <row r="489" spans="10:45" x14ac:dyDescent="0.2"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</row>
    <row r="490" spans="10:45" x14ac:dyDescent="0.2"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</row>
    <row r="491" spans="10:45" x14ac:dyDescent="0.2"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</row>
    <row r="492" spans="10:45" x14ac:dyDescent="0.2"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</row>
    <row r="493" spans="10:45" x14ac:dyDescent="0.2"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</row>
    <row r="494" spans="10:45" x14ac:dyDescent="0.2"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</row>
    <row r="495" spans="10:45" x14ac:dyDescent="0.2"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</row>
    <row r="496" spans="10:45" x14ac:dyDescent="0.2"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</row>
    <row r="497" spans="10:45" x14ac:dyDescent="0.2"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</row>
    <row r="498" spans="10:45" x14ac:dyDescent="0.2"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</row>
    <row r="499" spans="10:45" x14ac:dyDescent="0.2"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</row>
    <row r="500" spans="10:45" x14ac:dyDescent="0.2"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</row>
    <row r="501" spans="10:45" x14ac:dyDescent="0.2"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</row>
    <row r="502" spans="10:45" x14ac:dyDescent="0.2"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</row>
    <row r="503" spans="10:45" x14ac:dyDescent="0.2"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</row>
    <row r="504" spans="10:45" x14ac:dyDescent="0.2"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</row>
    <row r="505" spans="10:45" x14ac:dyDescent="0.2"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</row>
    <row r="506" spans="10:45" x14ac:dyDescent="0.2"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</row>
    <row r="507" spans="10:45" x14ac:dyDescent="0.2"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</row>
    <row r="508" spans="10:45" x14ac:dyDescent="0.2"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</row>
    <row r="509" spans="10:45" x14ac:dyDescent="0.2"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</row>
    <row r="510" spans="10:45" x14ac:dyDescent="0.2"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</row>
    <row r="511" spans="10:45" x14ac:dyDescent="0.2"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</row>
    <row r="512" spans="10:45" x14ac:dyDescent="0.2"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</row>
    <row r="513" spans="10:45" x14ac:dyDescent="0.2"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</row>
    <row r="514" spans="10:45" x14ac:dyDescent="0.2"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</row>
    <row r="515" spans="10:45" x14ac:dyDescent="0.2"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</row>
    <row r="516" spans="10:45" x14ac:dyDescent="0.2"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</row>
    <row r="517" spans="10:45" x14ac:dyDescent="0.2"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</row>
    <row r="518" spans="10:45" x14ac:dyDescent="0.2"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</row>
    <row r="519" spans="10:45" x14ac:dyDescent="0.2"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</row>
    <row r="520" spans="10:45" x14ac:dyDescent="0.2"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</row>
    <row r="521" spans="10:45" x14ac:dyDescent="0.2"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</row>
    <row r="522" spans="10:45" x14ac:dyDescent="0.2"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</row>
    <row r="523" spans="10:45" x14ac:dyDescent="0.2"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</row>
    <row r="524" spans="10:45" x14ac:dyDescent="0.2"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</row>
    <row r="525" spans="10:45" x14ac:dyDescent="0.2"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</row>
    <row r="526" spans="10:45" x14ac:dyDescent="0.2"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</row>
    <row r="527" spans="10:45" x14ac:dyDescent="0.2"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</row>
    <row r="528" spans="10:45" x14ac:dyDescent="0.2"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</row>
    <row r="529" spans="10:45" x14ac:dyDescent="0.2"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</row>
    <row r="530" spans="10:45" x14ac:dyDescent="0.2"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</row>
    <row r="531" spans="10:45" x14ac:dyDescent="0.2"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</row>
    <row r="532" spans="10:45" x14ac:dyDescent="0.2"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</row>
    <row r="533" spans="10:45" x14ac:dyDescent="0.2"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</row>
    <row r="534" spans="10:45" x14ac:dyDescent="0.2"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</row>
    <row r="535" spans="10:45" x14ac:dyDescent="0.2"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</row>
    <row r="536" spans="10:45" x14ac:dyDescent="0.2"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</row>
    <row r="537" spans="10:45" x14ac:dyDescent="0.2"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</row>
    <row r="538" spans="10:45" x14ac:dyDescent="0.2"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</row>
    <row r="539" spans="10:45" x14ac:dyDescent="0.2"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</row>
    <row r="540" spans="10:45" x14ac:dyDescent="0.2"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</row>
    <row r="541" spans="10:45" x14ac:dyDescent="0.2"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</row>
    <row r="542" spans="10:45" x14ac:dyDescent="0.2"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</row>
    <row r="543" spans="10:45" x14ac:dyDescent="0.2"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</row>
    <row r="544" spans="10:45" x14ac:dyDescent="0.2"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</row>
    <row r="545" spans="10:45" x14ac:dyDescent="0.2"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</row>
    <row r="546" spans="10:45" x14ac:dyDescent="0.2"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</row>
    <row r="547" spans="10:45" x14ac:dyDescent="0.2"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</row>
    <row r="548" spans="10:45" x14ac:dyDescent="0.2"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</row>
    <row r="549" spans="10:45" x14ac:dyDescent="0.2"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</row>
    <row r="550" spans="10:45" x14ac:dyDescent="0.2"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</row>
    <row r="551" spans="10:45" x14ac:dyDescent="0.2"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</row>
    <row r="552" spans="10:45" x14ac:dyDescent="0.2"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</row>
    <row r="553" spans="10:45" x14ac:dyDescent="0.2"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</row>
    <row r="554" spans="10:45" x14ac:dyDescent="0.2"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</row>
    <row r="555" spans="10:45" x14ac:dyDescent="0.2"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</row>
    <row r="556" spans="10:45" x14ac:dyDescent="0.2"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</row>
    <row r="557" spans="10:45" x14ac:dyDescent="0.2"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</row>
    <row r="558" spans="10:45" x14ac:dyDescent="0.2"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</row>
    <row r="559" spans="10:45" x14ac:dyDescent="0.2"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</row>
    <row r="560" spans="10:45" x14ac:dyDescent="0.2"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</row>
    <row r="561" spans="10:45" x14ac:dyDescent="0.2"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</row>
    <row r="562" spans="10:45" x14ac:dyDescent="0.2"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</row>
    <row r="563" spans="10:45" x14ac:dyDescent="0.2"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</row>
    <row r="564" spans="10:45" x14ac:dyDescent="0.2"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</row>
    <row r="565" spans="10:45" x14ac:dyDescent="0.2"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</row>
    <row r="566" spans="10:45" x14ac:dyDescent="0.2"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</row>
    <row r="567" spans="10:45" x14ac:dyDescent="0.2"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</row>
    <row r="568" spans="10:45" x14ac:dyDescent="0.2"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</row>
    <row r="569" spans="10:45" x14ac:dyDescent="0.2"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</row>
    <row r="570" spans="10:45" x14ac:dyDescent="0.2"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</row>
    <row r="571" spans="10:45" x14ac:dyDescent="0.2"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</row>
    <row r="572" spans="10:45" x14ac:dyDescent="0.2"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</row>
    <row r="573" spans="10:45" x14ac:dyDescent="0.2"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</row>
    <row r="574" spans="10:45" x14ac:dyDescent="0.2"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</row>
    <row r="575" spans="10:45" x14ac:dyDescent="0.2"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</row>
    <row r="576" spans="10:45" x14ac:dyDescent="0.2"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</row>
    <row r="577" spans="10:45" x14ac:dyDescent="0.2"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</row>
    <row r="578" spans="10:45" x14ac:dyDescent="0.2"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</row>
    <row r="579" spans="10:45" x14ac:dyDescent="0.2"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</row>
    <row r="580" spans="10:45" x14ac:dyDescent="0.2"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</row>
    <row r="581" spans="10:45" x14ac:dyDescent="0.2"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</row>
    <row r="582" spans="10:45" x14ac:dyDescent="0.2"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</row>
    <row r="583" spans="10:45" x14ac:dyDescent="0.2"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</row>
    <row r="584" spans="10:45" x14ac:dyDescent="0.2"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</row>
    <row r="585" spans="10:45" x14ac:dyDescent="0.2"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</row>
    <row r="586" spans="10:45" x14ac:dyDescent="0.2"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</row>
    <row r="587" spans="10:45" x14ac:dyDescent="0.2"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</row>
    <row r="588" spans="10:45" x14ac:dyDescent="0.2"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</row>
    <row r="589" spans="10:45" x14ac:dyDescent="0.2"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</row>
    <row r="590" spans="10:45" x14ac:dyDescent="0.2"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</row>
    <row r="591" spans="10:45" x14ac:dyDescent="0.2"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</row>
    <row r="592" spans="10:45" x14ac:dyDescent="0.2"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</row>
    <row r="593" spans="10:45" x14ac:dyDescent="0.2"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</row>
    <row r="594" spans="10:45" x14ac:dyDescent="0.2"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</row>
    <row r="595" spans="10:45" x14ac:dyDescent="0.2"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</row>
    <row r="596" spans="10:45" x14ac:dyDescent="0.2"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</row>
    <row r="597" spans="10:45" x14ac:dyDescent="0.2"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</row>
    <row r="598" spans="10:45" x14ac:dyDescent="0.2"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</row>
    <row r="599" spans="10:45" x14ac:dyDescent="0.2"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</row>
    <row r="600" spans="10:45" x14ac:dyDescent="0.2"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</row>
    <row r="601" spans="10:45" x14ac:dyDescent="0.2"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</row>
    <row r="602" spans="10:45" x14ac:dyDescent="0.2"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</row>
    <row r="603" spans="10:45" x14ac:dyDescent="0.2"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</row>
    <row r="604" spans="10:45" x14ac:dyDescent="0.2"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</row>
    <row r="605" spans="10:45" x14ac:dyDescent="0.2"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</row>
    <row r="606" spans="10:45" x14ac:dyDescent="0.2"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</row>
    <row r="607" spans="10:45" x14ac:dyDescent="0.2"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</row>
    <row r="608" spans="10:45" x14ac:dyDescent="0.2"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</row>
    <row r="609" spans="10:45" x14ac:dyDescent="0.2"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</row>
    <row r="610" spans="10:45" x14ac:dyDescent="0.2"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</row>
    <row r="611" spans="10:45" x14ac:dyDescent="0.2"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</row>
    <row r="612" spans="10:45" x14ac:dyDescent="0.2"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</row>
    <row r="613" spans="10:45" x14ac:dyDescent="0.2"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</row>
    <row r="614" spans="10:45" x14ac:dyDescent="0.2"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</row>
    <row r="615" spans="10:45" x14ac:dyDescent="0.2"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</row>
    <row r="616" spans="10:45" x14ac:dyDescent="0.2"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</row>
    <row r="617" spans="10:45" x14ac:dyDescent="0.2"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</row>
    <row r="618" spans="10:45" x14ac:dyDescent="0.2"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</row>
    <row r="619" spans="10:45" x14ac:dyDescent="0.2"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</row>
    <row r="620" spans="10:45" x14ac:dyDescent="0.2"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</row>
    <row r="621" spans="10:45" x14ac:dyDescent="0.2"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</row>
    <row r="622" spans="10:45" x14ac:dyDescent="0.2"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</row>
    <row r="623" spans="10:45" x14ac:dyDescent="0.2"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</row>
    <row r="624" spans="10:45" x14ac:dyDescent="0.2"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</row>
    <row r="625" spans="10:45" x14ac:dyDescent="0.2"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</row>
    <row r="626" spans="10:45" x14ac:dyDescent="0.2"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</row>
    <row r="627" spans="10:45" x14ac:dyDescent="0.2"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</row>
    <row r="628" spans="10:45" x14ac:dyDescent="0.2"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</row>
    <row r="629" spans="10:45" x14ac:dyDescent="0.2"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</row>
    <row r="630" spans="10:45" x14ac:dyDescent="0.2"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</row>
    <row r="631" spans="10:45" x14ac:dyDescent="0.2"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</row>
    <row r="632" spans="10:45" x14ac:dyDescent="0.2"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</row>
    <row r="633" spans="10:45" x14ac:dyDescent="0.2"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</row>
    <row r="634" spans="10:45" x14ac:dyDescent="0.2"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</row>
    <row r="635" spans="10:45" x14ac:dyDescent="0.2"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</row>
    <row r="636" spans="10:45" x14ac:dyDescent="0.2"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</row>
    <row r="637" spans="10:45" x14ac:dyDescent="0.2"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</row>
    <row r="638" spans="10:45" x14ac:dyDescent="0.2"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</row>
    <row r="639" spans="10:45" x14ac:dyDescent="0.2"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</row>
    <row r="640" spans="10:45" x14ac:dyDescent="0.2"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</row>
    <row r="641" spans="10:45" x14ac:dyDescent="0.2"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</row>
    <row r="642" spans="10:45" x14ac:dyDescent="0.2"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</row>
    <row r="643" spans="10:45" x14ac:dyDescent="0.2"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</row>
    <row r="644" spans="10:45" x14ac:dyDescent="0.2"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</row>
    <row r="645" spans="10:45" x14ac:dyDescent="0.2"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</row>
    <row r="646" spans="10:45" x14ac:dyDescent="0.2"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</row>
    <row r="647" spans="10:45" x14ac:dyDescent="0.2"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</row>
    <row r="648" spans="10:45" x14ac:dyDescent="0.2"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</row>
    <row r="649" spans="10:45" x14ac:dyDescent="0.2"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</row>
    <row r="650" spans="10:45" x14ac:dyDescent="0.2"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</row>
    <row r="651" spans="10:45" x14ac:dyDescent="0.2"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</row>
    <row r="652" spans="10:45" x14ac:dyDescent="0.2"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</row>
    <row r="653" spans="10:45" x14ac:dyDescent="0.2"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</row>
    <row r="654" spans="10:45" x14ac:dyDescent="0.2"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</row>
    <row r="655" spans="10:45" x14ac:dyDescent="0.2"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</row>
    <row r="656" spans="10:45" x14ac:dyDescent="0.2"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</row>
    <row r="657" spans="10:45" x14ac:dyDescent="0.2"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</row>
    <row r="658" spans="10:45" x14ac:dyDescent="0.2"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</row>
    <row r="659" spans="10:45" x14ac:dyDescent="0.2"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</row>
    <row r="660" spans="10:45" x14ac:dyDescent="0.2"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</row>
    <row r="661" spans="10:45" x14ac:dyDescent="0.2"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</row>
    <row r="662" spans="10:45" x14ac:dyDescent="0.2"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</row>
    <row r="663" spans="10:45" x14ac:dyDescent="0.2"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</row>
    <row r="664" spans="10:45" x14ac:dyDescent="0.2"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</row>
    <row r="665" spans="10:45" x14ac:dyDescent="0.2"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</row>
    <row r="666" spans="10:45" x14ac:dyDescent="0.2"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</row>
    <row r="667" spans="10:45" x14ac:dyDescent="0.2"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</row>
    <row r="668" spans="10:45" x14ac:dyDescent="0.2"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</row>
    <row r="669" spans="10:45" x14ac:dyDescent="0.2"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</row>
    <row r="670" spans="10:45" x14ac:dyDescent="0.2"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</row>
    <row r="671" spans="10:45" x14ac:dyDescent="0.2"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</row>
    <row r="672" spans="10:45" x14ac:dyDescent="0.2"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</row>
    <row r="673" spans="10:45" x14ac:dyDescent="0.2"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</row>
    <row r="674" spans="10:45" x14ac:dyDescent="0.2"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</row>
    <row r="675" spans="10:45" x14ac:dyDescent="0.2"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</row>
    <row r="676" spans="10:45" x14ac:dyDescent="0.2"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</row>
    <row r="677" spans="10:45" x14ac:dyDescent="0.2"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</row>
    <row r="678" spans="10:45" x14ac:dyDescent="0.2"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</row>
    <row r="679" spans="10:45" x14ac:dyDescent="0.2"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</row>
    <row r="680" spans="10:45" x14ac:dyDescent="0.2"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</row>
    <row r="681" spans="10:45" x14ac:dyDescent="0.2"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</row>
    <row r="682" spans="10:45" x14ac:dyDescent="0.2"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</row>
    <row r="683" spans="10:45" x14ac:dyDescent="0.2"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</row>
    <row r="684" spans="10:45" x14ac:dyDescent="0.2"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</row>
    <row r="685" spans="10:45" x14ac:dyDescent="0.2"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</row>
    <row r="686" spans="10:45" x14ac:dyDescent="0.2"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</row>
    <row r="687" spans="10:45" x14ac:dyDescent="0.2"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</row>
    <row r="688" spans="10:45" x14ac:dyDescent="0.2"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</row>
    <row r="689" spans="10:45" x14ac:dyDescent="0.2"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</row>
    <row r="690" spans="10:45" x14ac:dyDescent="0.2"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</row>
    <row r="691" spans="10:45" x14ac:dyDescent="0.2"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</row>
    <row r="692" spans="10:45" x14ac:dyDescent="0.2"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</row>
    <row r="693" spans="10:45" x14ac:dyDescent="0.2"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</row>
    <row r="694" spans="10:45" x14ac:dyDescent="0.2"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</row>
    <row r="695" spans="10:45" x14ac:dyDescent="0.2"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</row>
    <row r="696" spans="10:45" x14ac:dyDescent="0.2"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</row>
    <row r="697" spans="10:45" x14ac:dyDescent="0.2"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</row>
    <row r="698" spans="10:45" x14ac:dyDescent="0.2"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</row>
    <row r="699" spans="10:45" x14ac:dyDescent="0.2"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</row>
    <row r="700" spans="10:45" x14ac:dyDescent="0.2"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</row>
    <row r="701" spans="10:45" x14ac:dyDescent="0.2"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</row>
    <row r="702" spans="10:45" x14ac:dyDescent="0.2"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</row>
    <row r="703" spans="10:45" x14ac:dyDescent="0.2"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</row>
    <row r="704" spans="10:45" x14ac:dyDescent="0.2"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</row>
    <row r="705" spans="10:45" x14ac:dyDescent="0.2"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</row>
    <row r="706" spans="10:45" x14ac:dyDescent="0.2"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</row>
    <row r="707" spans="10:45" x14ac:dyDescent="0.2"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</row>
    <row r="708" spans="10:45" x14ac:dyDescent="0.2"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</row>
    <row r="709" spans="10:45" x14ac:dyDescent="0.2"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</row>
    <row r="710" spans="10:45" x14ac:dyDescent="0.2"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</row>
    <row r="711" spans="10:45" x14ac:dyDescent="0.2"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</row>
    <row r="712" spans="10:45" x14ac:dyDescent="0.2"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</row>
    <row r="713" spans="10:45" x14ac:dyDescent="0.2"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</row>
    <row r="714" spans="10:45" x14ac:dyDescent="0.2"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</row>
    <row r="715" spans="10:45" x14ac:dyDescent="0.2"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</row>
    <row r="716" spans="10:45" x14ac:dyDescent="0.2"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</row>
    <row r="717" spans="10:45" x14ac:dyDescent="0.2"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</row>
    <row r="718" spans="10:45" x14ac:dyDescent="0.2"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</row>
    <row r="719" spans="10:45" x14ac:dyDescent="0.2"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</row>
    <row r="720" spans="10:45" x14ac:dyDescent="0.2"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</row>
    <row r="721" spans="10:45" x14ac:dyDescent="0.2"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</row>
    <row r="722" spans="10:45" x14ac:dyDescent="0.2"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</row>
    <row r="723" spans="10:45" x14ac:dyDescent="0.2"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</row>
    <row r="724" spans="10:45" x14ac:dyDescent="0.2"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</row>
    <row r="725" spans="10:45" x14ac:dyDescent="0.2"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</row>
    <row r="726" spans="10:45" x14ac:dyDescent="0.2"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</row>
    <row r="727" spans="10:45" x14ac:dyDescent="0.2"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</row>
    <row r="728" spans="10:45" x14ac:dyDescent="0.2"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</row>
    <row r="729" spans="10:45" x14ac:dyDescent="0.2"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</row>
    <row r="730" spans="10:45" x14ac:dyDescent="0.2"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</row>
    <row r="731" spans="10:45" x14ac:dyDescent="0.2"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</row>
    <row r="732" spans="10:45" x14ac:dyDescent="0.2"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</row>
    <row r="733" spans="10:45" x14ac:dyDescent="0.2"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</row>
    <row r="734" spans="10:45" x14ac:dyDescent="0.2"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</row>
    <row r="735" spans="10:45" x14ac:dyDescent="0.2"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</row>
    <row r="736" spans="10:45" x14ac:dyDescent="0.2"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</row>
    <row r="737" spans="10:45" x14ac:dyDescent="0.2"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</row>
    <row r="738" spans="10:45" x14ac:dyDescent="0.2"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</row>
    <row r="739" spans="10:45" x14ac:dyDescent="0.2"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</row>
    <row r="740" spans="10:45" x14ac:dyDescent="0.2"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</row>
    <row r="741" spans="10:45" x14ac:dyDescent="0.2"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</row>
    <row r="742" spans="10:45" x14ac:dyDescent="0.2"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</row>
    <row r="743" spans="10:45" x14ac:dyDescent="0.2"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</row>
    <row r="744" spans="10:45" x14ac:dyDescent="0.2"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</row>
    <row r="745" spans="10:45" x14ac:dyDescent="0.2"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</row>
    <row r="746" spans="10:45" x14ac:dyDescent="0.2"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</row>
    <row r="747" spans="10:45" x14ac:dyDescent="0.2"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</row>
    <row r="748" spans="10:45" x14ac:dyDescent="0.2"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</row>
    <row r="749" spans="10:45" x14ac:dyDescent="0.2"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</row>
    <row r="750" spans="10:45" x14ac:dyDescent="0.2"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</row>
    <row r="751" spans="10:45" x14ac:dyDescent="0.2"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</row>
    <row r="752" spans="10:45" x14ac:dyDescent="0.2"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</row>
    <row r="753" spans="10:45" x14ac:dyDescent="0.2"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</row>
    <row r="754" spans="10:45" x14ac:dyDescent="0.2"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</row>
    <row r="755" spans="10:45" x14ac:dyDescent="0.2"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</row>
    <row r="756" spans="10:45" x14ac:dyDescent="0.2"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</row>
    <row r="757" spans="10:45" x14ac:dyDescent="0.2"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</row>
    <row r="758" spans="10:45" x14ac:dyDescent="0.2"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</row>
    <row r="759" spans="10:45" x14ac:dyDescent="0.2"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</row>
    <row r="760" spans="10:45" x14ac:dyDescent="0.2"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</row>
    <row r="761" spans="10:45" x14ac:dyDescent="0.2"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</row>
    <row r="762" spans="10:45" x14ac:dyDescent="0.2"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</row>
    <row r="763" spans="10:45" x14ac:dyDescent="0.2"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</row>
    <row r="764" spans="10:45" x14ac:dyDescent="0.2"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</row>
    <row r="765" spans="10:45" x14ac:dyDescent="0.2"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</row>
    <row r="766" spans="10:45" x14ac:dyDescent="0.2"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</row>
    <row r="767" spans="10:45" x14ac:dyDescent="0.2"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</row>
    <row r="768" spans="10:45" x14ac:dyDescent="0.2"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</row>
    <row r="769" spans="10:45" x14ac:dyDescent="0.2"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</row>
    <row r="770" spans="10:45" x14ac:dyDescent="0.2"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</row>
    <row r="771" spans="10:45" x14ac:dyDescent="0.2"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</row>
    <row r="772" spans="10:45" x14ac:dyDescent="0.2"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</row>
    <row r="773" spans="10:45" x14ac:dyDescent="0.2"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</row>
    <row r="774" spans="10:45" x14ac:dyDescent="0.2"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</row>
    <row r="775" spans="10:45" x14ac:dyDescent="0.2"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</row>
    <row r="776" spans="10:45" x14ac:dyDescent="0.2"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</row>
    <row r="777" spans="10:45" x14ac:dyDescent="0.2"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</row>
    <row r="778" spans="10:45" x14ac:dyDescent="0.2"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</row>
    <row r="779" spans="10:45" x14ac:dyDescent="0.2"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</row>
    <row r="780" spans="10:45" x14ac:dyDescent="0.2"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</row>
    <row r="781" spans="10:45" x14ac:dyDescent="0.2"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</row>
    <row r="782" spans="10:45" x14ac:dyDescent="0.2"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</row>
    <row r="783" spans="10:45" x14ac:dyDescent="0.2"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</row>
    <row r="784" spans="10:45" x14ac:dyDescent="0.2"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</row>
    <row r="785" spans="10:45" x14ac:dyDescent="0.2"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</row>
    <row r="786" spans="10:45" x14ac:dyDescent="0.2"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</row>
    <row r="787" spans="10:45" x14ac:dyDescent="0.2"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</row>
    <row r="788" spans="10:45" x14ac:dyDescent="0.2"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</row>
    <row r="789" spans="10:45" x14ac:dyDescent="0.2"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</row>
    <row r="790" spans="10:45" x14ac:dyDescent="0.2"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</row>
    <row r="791" spans="10:45" x14ac:dyDescent="0.2"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</row>
    <row r="792" spans="10:45" x14ac:dyDescent="0.2"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</row>
    <row r="793" spans="10:45" x14ac:dyDescent="0.2"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</row>
    <row r="794" spans="10:45" x14ac:dyDescent="0.2"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</row>
    <row r="795" spans="10:45" x14ac:dyDescent="0.2"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</row>
    <row r="796" spans="10:45" x14ac:dyDescent="0.2"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</row>
    <row r="797" spans="10:45" x14ac:dyDescent="0.2"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</row>
    <row r="798" spans="10:45" x14ac:dyDescent="0.2"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</row>
    <row r="799" spans="10:45" x14ac:dyDescent="0.2"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</row>
    <row r="800" spans="10:45" x14ac:dyDescent="0.2"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</row>
    <row r="801" spans="10:45" x14ac:dyDescent="0.2"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</row>
    <row r="802" spans="10:45" x14ac:dyDescent="0.2"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</row>
    <row r="803" spans="10:45" x14ac:dyDescent="0.2"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</row>
    <row r="804" spans="10:45" x14ac:dyDescent="0.2"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</row>
    <row r="805" spans="10:45" x14ac:dyDescent="0.2"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</row>
    <row r="806" spans="10:45" x14ac:dyDescent="0.2"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</row>
    <row r="807" spans="10:45" x14ac:dyDescent="0.2"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</row>
    <row r="808" spans="10:45" x14ac:dyDescent="0.2"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</row>
    <row r="809" spans="10:45" x14ac:dyDescent="0.2"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</row>
    <row r="810" spans="10:45" x14ac:dyDescent="0.2"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</row>
    <row r="811" spans="10:45" x14ac:dyDescent="0.2"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</row>
    <row r="812" spans="10:45" x14ac:dyDescent="0.2"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</row>
    <row r="813" spans="10:45" x14ac:dyDescent="0.2"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</row>
    <row r="814" spans="10:45" x14ac:dyDescent="0.2"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</row>
    <row r="815" spans="10:45" x14ac:dyDescent="0.2"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</row>
    <row r="816" spans="10:45" x14ac:dyDescent="0.2"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</row>
    <row r="817" spans="10:45" x14ac:dyDescent="0.2"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</row>
    <row r="818" spans="10:45" x14ac:dyDescent="0.2"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</row>
    <row r="819" spans="10:45" x14ac:dyDescent="0.2"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</row>
    <row r="820" spans="10:45" x14ac:dyDescent="0.2"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</row>
    <row r="821" spans="10:45" x14ac:dyDescent="0.2"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</row>
    <row r="822" spans="10:45" x14ac:dyDescent="0.2"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</row>
    <row r="823" spans="10:45" x14ac:dyDescent="0.2"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</row>
    <row r="824" spans="10:45" x14ac:dyDescent="0.2"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</row>
    <row r="825" spans="10:45" x14ac:dyDescent="0.2"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</row>
    <row r="826" spans="10:45" x14ac:dyDescent="0.2"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</row>
    <row r="827" spans="10:45" x14ac:dyDescent="0.2"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</row>
    <row r="828" spans="10:45" x14ac:dyDescent="0.2"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</row>
    <row r="829" spans="10:45" x14ac:dyDescent="0.2"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</row>
    <row r="830" spans="10:45" x14ac:dyDescent="0.2"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</row>
    <row r="831" spans="10:45" x14ac:dyDescent="0.2"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</row>
    <row r="832" spans="10:45" x14ac:dyDescent="0.2"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</row>
    <row r="833" spans="10:45" x14ac:dyDescent="0.2"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</row>
    <row r="834" spans="10:45" x14ac:dyDescent="0.2"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</row>
    <row r="835" spans="10:45" x14ac:dyDescent="0.2"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</row>
    <row r="836" spans="10:45" x14ac:dyDescent="0.2"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</row>
    <row r="837" spans="10:45" x14ac:dyDescent="0.2"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</row>
    <row r="838" spans="10:45" x14ac:dyDescent="0.2"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</row>
    <row r="839" spans="10:45" x14ac:dyDescent="0.2"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</row>
    <row r="840" spans="10:45" x14ac:dyDescent="0.2"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</row>
    <row r="841" spans="10:45" x14ac:dyDescent="0.2"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</row>
    <row r="842" spans="10:45" x14ac:dyDescent="0.2"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</row>
    <row r="843" spans="10:45" x14ac:dyDescent="0.2"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</row>
    <row r="844" spans="10:45" x14ac:dyDescent="0.2"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</row>
    <row r="845" spans="10:45" x14ac:dyDescent="0.2"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</row>
    <row r="846" spans="10:45" x14ac:dyDescent="0.2"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</row>
    <row r="847" spans="10:45" x14ac:dyDescent="0.2"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</row>
    <row r="848" spans="10:45" x14ac:dyDescent="0.2"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</row>
    <row r="849" spans="10:45" x14ac:dyDescent="0.2"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</row>
    <row r="850" spans="10:45" x14ac:dyDescent="0.2"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</row>
    <row r="851" spans="10:45" x14ac:dyDescent="0.2"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</row>
    <row r="852" spans="10:45" x14ac:dyDescent="0.2"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</row>
    <row r="853" spans="10:45" x14ac:dyDescent="0.2"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</row>
    <row r="854" spans="10:45" x14ac:dyDescent="0.2"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</row>
    <row r="855" spans="10:45" x14ac:dyDescent="0.2"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</row>
    <row r="856" spans="10:45" x14ac:dyDescent="0.2"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</row>
    <row r="857" spans="10:45" x14ac:dyDescent="0.2"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</row>
    <row r="858" spans="10:45" x14ac:dyDescent="0.2"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</row>
    <row r="859" spans="10:45" x14ac:dyDescent="0.2"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</row>
    <row r="860" spans="10:45" x14ac:dyDescent="0.2"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</row>
    <row r="861" spans="10:45" x14ac:dyDescent="0.2"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</row>
    <row r="862" spans="10:45" x14ac:dyDescent="0.2"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</row>
    <row r="863" spans="10:45" x14ac:dyDescent="0.2"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</row>
    <row r="864" spans="10:45" x14ac:dyDescent="0.2"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</row>
    <row r="865" spans="10:45" x14ac:dyDescent="0.2"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</row>
    <row r="866" spans="10:45" x14ac:dyDescent="0.2"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</row>
    <row r="867" spans="10:45" x14ac:dyDescent="0.2"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</row>
    <row r="868" spans="10:45" x14ac:dyDescent="0.2"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</row>
    <row r="869" spans="10:45" x14ac:dyDescent="0.2"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</row>
    <row r="870" spans="10:45" x14ac:dyDescent="0.2"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</row>
    <row r="871" spans="10:45" x14ac:dyDescent="0.2"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</row>
    <row r="872" spans="10:45" x14ac:dyDescent="0.2"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</row>
    <row r="873" spans="10:45" x14ac:dyDescent="0.2"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</row>
    <row r="874" spans="10:45" x14ac:dyDescent="0.2"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</row>
    <row r="875" spans="10:45" x14ac:dyDescent="0.2"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</row>
    <row r="876" spans="10:45" x14ac:dyDescent="0.2"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</row>
    <row r="877" spans="10:45" x14ac:dyDescent="0.2"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</row>
    <row r="878" spans="10:45" x14ac:dyDescent="0.2"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</row>
    <row r="879" spans="10:45" x14ac:dyDescent="0.2"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</row>
    <row r="880" spans="10:45" x14ac:dyDescent="0.2"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</row>
    <row r="881" spans="10:45" x14ac:dyDescent="0.2"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</row>
    <row r="882" spans="10:45" x14ac:dyDescent="0.2"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</row>
    <row r="883" spans="10:45" x14ac:dyDescent="0.2"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</row>
    <row r="884" spans="10:45" x14ac:dyDescent="0.2"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</row>
    <row r="885" spans="10:45" x14ac:dyDescent="0.2"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</row>
    <row r="886" spans="10:45" x14ac:dyDescent="0.2"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</row>
    <row r="887" spans="10:45" x14ac:dyDescent="0.2"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</row>
    <row r="888" spans="10:45" x14ac:dyDescent="0.2"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</row>
    <row r="889" spans="10:45" x14ac:dyDescent="0.2"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</row>
    <row r="890" spans="10:45" x14ac:dyDescent="0.2"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</row>
    <row r="891" spans="10:45" x14ac:dyDescent="0.2"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</row>
    <row r="892" spans="10:45" x14ac:dyDescent="0.2"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</row>
    <row r="893" spans="10:45" x14ac:dyDescent="0.2"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</row>
    <row r="894" spans="10:45" x14ac:dyDescent="0.2"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</row>
    <row r="895" spans="10:45" x14ac:dyDescent="0.2"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</row>
    <row r="896" spans="10:45" x14ac:dyDescent="0.2"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</row>
    <row r="897" spans="10:45" x14ac:dyDescent="0.2"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</row>
    <row r="898" spans="10:45" x14ac:dyDescent="0.2"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</row>
    <row r="899" spans="10:45" x14ac:dyDescent="0.2"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</row>
    <row r="900" spans="10:45" x14ac:dyDescent="0.2"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</row>
    <row r="901" spans="10:45" x14ac:dyDescent="0.2"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</row>
    <row r="902" spans="10:45" x14ac:dyDescent="0.2"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</row>
    <row r="903" spans="10:45" x14ac:dyDescent="0.2"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</row>
    <row r="904" spans="10:45" x14ac:dyDescent="0.2"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</row>
    <row r="905" spans="10:45" x14ac:dyDescent="0.2"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</row>
    <row r="906" spans="10:45" x14ac:dyDescent="0.2"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</row>
    <row r="907" spans="10:45" x14ac:dyDescent="0.2"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</row>
    <row r="908" spans="10:45" x14ac:dyDescent="0.2"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</row>
    <row r="909" spans="10:45" x14ac:dyDescent="0.2"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</row>
    <row r="910" spans="10:45" x14ac:dyDescent="0.2"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</row>
    <row r="911" spans="10:45" x14ac:dyDescent="0.2"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</row>
    <row r="912" spans="10:45" x14ac:dyDescent="0.2"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</row>
    <row r="913" spans="10:45" x14ac:dyDescent="0.2"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</row>
    <row r="914" spans="10:45" x14ac:dyDescent="0.2"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</row>
    <row r="915" spans="10:45" x14ac:dyDescent="0.2"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</row>
    <row r="916" spans="10:45" x14ac:dyDescent="0.2"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</row>
    <row r="917" spans="10:45" x14ac:dyDescent="0.2"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</row>
    <row r="918" spans="10:45" x14ac:dyDescent="0.2"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</row>
    <row r="919" spans="10:45" x14ac:dyDescent="0.2"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</row>
    <row r="920" spans="10:45" x14ac:dyDescent="0.2"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</row>
    <row r="921" spans="10:45" x14ac:dyDescent="0.2"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</row>
    <row r="922" spans="10:45" x14ac:dyDescent="0.2"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</row>
    <row r="923" spans="10:45" x14ac:dyDescent="0.2"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</row>
    <row r="924" spans="10:45" x14ac:dyDescent="0.2"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</row>
    <row r="925" spans="10:45" x14ac:dyDescent="0.2"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</row>
    <row r="926" spans="10:45" x14ac:dyDescent="0.2"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</row>
    <row r="927" spans="10:45" x14ac:dyDescent="0.2"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</row>
    <row r="928" spans="10:45" x14ac:dyDescent="0.2"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</row>
    <row r="929" spans="10:45" x14ac:dyDescent="0.2"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</row>
    <row r="930" spans="10:45" x14ac:dyDescent="0.2"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</row>
    <row r="931" spans="10:45" x14ac:dyDescent="0.2"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</row>
    <row r="932" spans="10:45" x14ac:dyDescent="0.2"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</row>
    <row r="933" spans="10:45" x14ac:dyDescent="0.2"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</row>
    <row r="934" spans="10:45" x14ac:dyDescent="0.2"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</row>
    <row r="935" spans="10:45" x14ac:dyDescent="0.2"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</row>
    <row r="936" spans="10:45" x14ac:dyDescent="0.2"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</row>
    <row r="937" spans="10:45" x14ac:dyDescent="0.2"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</row>
    <row r="938" spans="10:45" x14ac:dyDescent="0.2"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</row>
    <row r="939" spans="10:45" x14ac:dyDescent="0.2"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</row>
    <row r="940" spans="10:45" x14ac:dyDescent="0.2"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</row>
    <row r="941" spans="10:45" x14ac:dyDescent="0.2"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</row>
    <row r="942" spans="10:45" x14ac:dyDescent="0.2"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</row>
    <row r="943" spans="10:45" x14ac:dyDescent="0.2"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</row>
    <row r="944" spans="10:45" x14ac:dyDescent="0.2"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</row>
    <row r="945" spans="10:45" x14ac:dyDescent="0.2"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</row>
    <row r="946" spans="10:45" x14ac:dyDescent="0.2"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</row>
    <row r="947" spans="10:45" x14ac:dyDescent="0.2"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</row>
    <row r="948" spans="10:45" x14ac:dyDescent="0.2"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</row>
    <row r="949" spans="10:45" x14ac:dyDescent="0.2"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</row>
    <row r="950" spans="10:45" x14ac:dyDescent="0.2"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</row>
    <row r="951" spans="10:45" x14ac:dyDescent="0.2"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</row>
    <row r="952" spans="10:45" x14ac:dyDescent="0.2"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</row>
    <row r="953" spans="10:45" x14ac:dyDescent="0.2"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</row>
    <row r="954" spans="10:45" x14ac:dyDescent="0.2"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</row>
    <row r="955" spans="10:45" x14ac:dyDescent="0.2"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</row>
    <row r="956" spans="10:45" x14ac:dyDescent="0.2"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</row>
    <row r="957" spans="10:45" x14ac:dyDescent="0.2"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</row>
    <row r="958" spans="10:45" x14ac:dyDescent="0.2"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</row>
    <row r="959" spans="10:45" x14ac:dyDescent="0.2"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</row>
    <row r="960" spans="10:45" x14ac:dyDescent="0.2"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</row>
    <row r="961" spans="10:45" x14ac:dyDescent="0.2"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</row>
    <row r="962" spans="10:45" x14ac:dyDescent="0.2"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</row>
    <row r="963" spans="10:45" x14ac:dyDescent="0.2"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</row>
    <row r="964" spans="10:45" x14ac:dyDescent="0.2"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</row>
    <row r="965" spans="10:45" x14ac:dyDescent="0.2"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</row>
    <row r="966" spans="10:45" x14ac:dyDescent="0.2"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</row>
    <row r="967" spans="10:45" x14ac:dyDescent="0.2"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</row>
    <row r="968" spans="10:45" x14ac:dyDescent="0.2"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</row>
    <row r="969" spans="10:45" x14ac:dyDescent="0.2"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</row>
    <row r="970" spans="10:45" x14ac:dyDescent="0.2"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</row>
    <row r="971" spans="10:45" x14ac:dyDescent="0.2"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</row>
    <row r="972" spans="10:45" x14ac:dyDescent="0.2"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</row>
    <row r="973" spans="10:45" x14ac:dyDescent="0.2"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</row>
    <row r="974" spans="10:45" x14ac:dyDescent="0.2"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</row>
    <row r="975" spans="10:45" x14ac:dyDescent="0.2"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</row>
    <row r="976" spans="10:45" x14ac:dyDescent="0.2"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</row>
    <row r="977" spans="10:45" x14ac:dyDescent="0.2"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</row>
    <row r="978" spans="10:45" x14ac:dyDescent="0.2"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</row>
    <row r="979" spans="10:45" x14ac:dyDescent="0.2"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</row>
    <row r="980" spans="10:45" x14ac:dyDescent="0.2"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</row>
    <row r="981" spans="10:45" x14ac:dyDescent="0.2"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</row>
    <row r="982" spans="10:45" x14ac:dyDescent="0.2"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</row>
    <row r="983" spans="10:45" x14ac:dyDescent="0.2"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</row>
    <row r="984" spans="10:45" x14ac:dyDescent="0.2"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</row>
    <row r="985" spans="10:45" x14ac:dyDescent="0.2"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</row>
    <row r="986" spans="10:45" x14ac:dyDescent="0.2"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</row>
    <row r="987" spans="10:45" x14ac:dyDescent="0.2"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</row>
    <row r="988" spans="10:45" x14ac:dyDescent="0.2"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</row>
    <row r="989" spans="10:45" x14ac:dyDescent="0.2"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</row>
    <row r="990" spans="10:45" x14ac:dyDescent="0.2"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</row>
    <row r="991" spans="10:45" x14ac:dyDescent="0.2"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</row>
    <row r="992" spans="10:45" x14ac:dyDescent="0.2"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</row>
    <row r="993" spans="10:45" x14ac:dyDescent="0.2"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</row>
    <row r="994" spans="10:45" x14ac:dyDescent="0.2"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</row>
    <row r="995" spans="10:45" x14ac:dyDescent="0.2"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</row>
    <row r="996" spans="10:45" x14ac:dyDescent="0.2"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</row>
    <row r="997" spans="10:45" x14ac:dyDescent="0.2"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</row>
    <row r="998" spans="10:45" x14ac:dyDescent="0.2"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</row>
    <row r="999" spans="10:45" x14ac:dyDescent="0.2"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</row>
    <row r="1000" spans="10:45" x14ac:dyDescent="0.2"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</row>
    <row r="1001" spans="10:45" x14ac:dyDescent="0.2"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</row>
    <row r="1002" spans="10:45" x14ac:dyDescent="0.2"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</row>
    <row r="1003" spans="10:45" x14ac:dyDescent="0.2"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</row>
    <row r="1004" spans="10:45" x14ac:dyDescent="0.2"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</row>
    <row r="1005" spans="10:45" x14ac:dyDescent="0.2"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</row>
    <row r="1006" spans="10:45" x14ac:dyDescent="0.2"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</row>
    <row r="1007" spans="10:45" x14ac:dyDescent="0.2"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</row>
    <row r="1008" spans="10:45" x14ac:dyDescent="0.2"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</row>
    <row r="1009" spans="10:45" x14ac:dyDescent="0.2"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</row>
    <row r="1010" spans="10:45" x14ac:dyDescent="0.2"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</row>
    <row r="1011" spans="10:45" x14ac:dyDescent="0.2"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</row>
    <row r="1012" spans="10:45" x14ac:dyDescent="0.2"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</row>
    <row r="1013" spans="10:45" x14ac:dyDescent="0.2"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</row>
    <row r="1014" spans="10:45" x14ac:dyDescent="0.2"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</row>
    <row r="1015" spans="10:45" x14ac:dyDescent="0.2"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</row>
    <row r="1016" spans="10:45" x14ac:dyDescent="0.2"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</row>
    <row r="1017" spans="10:45" x14ac:dyDescent="0.2"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</row>
    <row r="1018" spans="10:45" x14ac:dyDescent="0.2"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</row>
    <row r="1019" spans="10:45" x14ac:dyDescent="0.2"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</row>
    <row r="1020" spans="10:45" x14ac:dyDescent="0.2"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</row>
    <row r="1021" spans="10:45" x14ac:dyDescent="0.2"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</row>
    <row r="1022" spans="10:45" x14ac:dyDescent="0.2"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</row>
    <row r="1023" spans="10:45" x14ac:dyDescent="0.2"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</row>
    <row r="1024" spans="10:45" x14ac:dyDescent="0.2"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</row>
    <row r="1025" spans="10:45" x14ac:dyDescent="0.2"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</row>
    <row r="1026" spans="10:45" x14ac:dyDescent="0.2"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</row>
    <row r="1027" spans="10:45" x14ac:dyDescent="0.2"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</row>
    <row r="1028" spans="10:45" x14ac:dyDescent="0.2"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</row>
    <row r="1029" spans="10:45" x14ac:dyDescent="0.2"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</row>
    <row r="1030" spans="10:45" x14ac:dyDescent="0.2"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</row>
    <row r="1031" spans="10:45" x14ac:dyDescent="0.2"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</row>
    <row r="1032" spans="10:45" x14ac:dyDescent="0.2"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</row>
    <row r="1033" spans="10:45" x14ac:dyDescent="0.2"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</row>
    <row r="1034" spans="10:45" x14ac:dyDescent="0.2"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</row>
    <row r="1035" spans="10:45" x14ac:dyDescent="0.2"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</row>
    <row r="1036" spans="10:45" x14ac:dyDescent="0.2"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</row>
    <row r="1037" spans="10:45" x14ac:dyDescent="0.2"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</row>
    <row r="1038" spans="10:45" x14ac:dyDescent="0.2"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</row>
    <row r="1039" spans="10:45" x14ac:dyDescent="0.2"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</row>
    <row r="1040" spans="10:45" x14ac:dyDescent="0.2"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</row>
    <row r="1041" spans="10:45" x14ac:dyDescent="0.2"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</row>
    <row r="1042" spans="10:45" x14ac:dyDescent="0.2"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</row>
    <row r="1043" spans="10:45" x14ac:dyDescent="0.2"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</row>
    <row r="1044" spans="10:45" x14ac:dyDescent="0.2"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</row>
    <row r="1045" spans="10:45" x14ac:dyDescent="0.2"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</row>
    <row r="1046" spans="10:45" x14ac:dyDescent="0.2"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</row>
    <row r="1047" spans="10:45" x14ac:dyDescent="0.2"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</row>
    <row r="1048" spans="10:45" x14ac:dyDescent="0.2"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</row>
    <row r="1049" spans="10:45" x14ac:dyDescent="0.2"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</row>
    <row r="1050" spans="10:45" x14ac:dyDescent="0.2"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</row>
    <row r="1051" spans="10:45" x14ac:dyDescent="0.2"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</row>
    <row r="1052" spans="10:45" x14ac:dyDescent="0.2"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</row>
    <row r="1053" spans="10:45" x14ac:dyDescent="0.2"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</row>
    <row r="1054" spans="10:45" x14ac:dyDescent="0.2"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</row>
    <row r="1055" spans="10:45" x14ac:dyDescent="0.2"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</row>
    <row r="1056" spans="10:45" x14ac:dyDescent="0.2"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</row>
    <row r="1057" spans="10:45" x14ac:dyDescent="0.2"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</row>
    <row r="1058" spans="10:45" x14ac:dyDescent="0.2"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</row>
    <row r="1059" spans="10:45" x14ac:dyDescent="0.2"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</row>
    <row r="1060" spans="10:45" x14ac:dyDescent="0.2"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</row>
    <row r="1061" spans="10:45" x14ac:dyDescent="0.2"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</row>
    <row r="1062" spans="10:45" x14ac:dyDescent="0.2"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</row>
    <row r="1063" spans="10:45" x14ac:dyDescent="0.2"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</row>
    <row r="1064" spans="10:45" x14ac:dyDescent="0.2"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</row>
    <row r="1065" spans="10:45" x14ac:dyDescent="0.2"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</row>
    <row r="1066" spans="10:45" x14ac:dyDescent="0.2"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</row>
    <row r="1067" spans="10:45" x14ac:dyDescent="0.2"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</row>
    <row r="1068" spans="10:45" x14ac:dyDescent="0.2"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</row>
    <row r="1069" spans="10:45" x14ac:dyDescent="0.2"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</row>
    <row r="1070" spans="10:45" x14ac:dyDescent="0.2"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</row>
    <row r="1071" spans="10:45" x14ac:dyDescent="0.2"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</row>
    <row r="1072" spans="10:45" x14ac:dyDescent="0.2"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</row>
    <row r="1073" spans="10:45" x14ac:dyDescent="0.2"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</row>
    <row r="1074" spans="10:45" x14ac:dyDescent="0.2"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</row>
    <row r="1075" spans="10:45" x14ac:dyDescent="0.2"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</row>
    <row r="1076" spans="10:45" x14ac:dyDescent="0.2"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</row>
    <row r="1077" spans="10:45" x14ac:dyDescent="0.2"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</row>
    <row r="1078" spans="10:45" x14ac:dyDescent="0.2"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</row>
    <row r="1079" spans="10:45" x14ac:dyDescent="0.2"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</row>
    <row r="1080" spans="10:45" x14ac:dyDescent="0.2"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</row>
    <row r="1081" spans="10:45" x14ac:dyDescent="0.2"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</row>
    <row r="1082" spans="10:45" x14ac:dyDescent="0.2"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</row>
    <row r="1083" spans="10:45" x14ac:dyDescent="0.2"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</row>
    <row r="1084" spans="10:45" x14ac:dyDescent="0.2"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</row>
    <row r="1085" spans="10:45" x14ac:dyDescent="0.2"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</row>
    <row r="1086" spans="10:45" x14ac:dyDescent="0.2"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</row>
    <row r="1087" spans="10:45" x14ac:dyDescent="0.2"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</row>
    <row r="1088" spans="10:45" x14ac:dyDescent="0.2"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</row>
    <row r="1089" spans="10:45" x14ac:dyDescent="0.2"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</row>
    <row r="1090" spans="10:45" x14ac:dyDescent="0.2"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</row>
    <row r="1091" spans="10:45" x14ac:dyDescent="0.2"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</row>
    <row r="1092" spans="10:45" x14ac:dyDescent="0.2"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</row>
    <row r="1093" spans="10:45" x14ac:dyDescent="0.2"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</row>
    <row r="1094" spans="10:45" x14ac:dyDescent="0.2"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</row>
    <row r="1095" spans="10:45" x14ac:dyDescent="0.2"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</row>
    <row r="1096" spans="10:45" x14ac:dyDescent="0.2"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  <c r="AC1096" s="46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</row>
    <row r="1097" spans="10:45" x14ac:dyDescent="0.2"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</row>
    <row r="1098" spans="10:45" x14ac:dyDescent="0.2"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  <c r="AC1098" s="46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</row>
    <row r="1099" spans="10:45" x14ac:dyDescent="0.2"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</row>
    <row r="1100" spans="10:45" x14ac:dyDescent="0.2"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</row>
    <row r="1101" spans="10:45" x14ac:dyDescent="0.2"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</row>
    <row r="1102" spans="10:45" x14ac:dyDescent="0.2"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</row>
    <row r="1103" spans="10:45" x14ac:dyDescent="0.2"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</row>
    <row r="1104" spans="10:45" x14ac:dyDescent="0.2"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</row>
    <row r="1105" spans="10:45" x14ac:dyDescent="0.2"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  <c r="AC1105" s="46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</row>
    <row r="1106" spans="10:45" x14ac:dyDescent="0.2"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</row>
    <row r="1107" spans="10:45" x14ac:dyDescent="0.2"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</row>
    <row r="1108" spans="10:45" x14ac:dyDescent="0.2"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</row>
    <row r="1109" spans="10:45" x14ac:dyDescent="0.2"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</row>
    <row r="1110" spans="10:45" x14ac:dyDescent="0.2"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</row>
    <row r="1111" spans="10:45" x14ac:dyDescent="0.2"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</row>
    <row r="1112" spans="10:45" x14ac:dyDescent="0.2"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</row>
    <row r="1113" spans="10:45" x14ac:dyDescent="0.2"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</row>
    <row r="1114" spans="10:45" x14ac:dyDescent="0.2"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</row>
    <row r="1115" spans="10:45" x14ac:dyDescent="0.2"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</row>
    <row r="1116" spans="10:45" x14ac:dyDescent="0.2"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</row>
    <row r="1117" spans="10:45" x14ac:dyDescent="0.2"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</row>
    <row r="1118" spans="10:45" x14ac:dyDescent="0.2"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</row>
    <row r="1119" spans="10:45" x14ac:dyDescent="0.2"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</row>
    <row r="1120" spans="10:45" x14ac:dyDescent="0.2"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</row>
    <row r="1121" spans="10:45" x14ac:dyDescent="0.2"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</row>
    <row r="1122" spans="10:45" x14ac:dyDescent="0.2"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</row>
    <row r="1123" spans="10:45" x14ac:dyDescent="0.2"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</row>
    <row r="1124" spans="10:45" x14ac:dyDescent="0.2"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</row>
    <row r="1125" spans="10:45" x14ac:dyDescent="0.2"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</row>
    <row r="1126" spans="10:45" x14ac:dyDescent="0.2"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</row>
    <row r="1127" spans="10:45" x14ac:dyDescent="0.2"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</row>
    <row r="1128" spans="10:45" x14ac:dyDescent="0.2"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  <c r="AC1128" s="46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</row>
    <row r="1129" spans="10:45" x14ac:dyDescent="0.2"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</row>
    <row r="1130" spans="10:45" x14ac:dyDescent="0.2"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</row>
    <row r="1131" spans="10:45" x14ac:dyDescent="0.2"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</row>
    <row r="1132" spans="10:45" x14ac:dyDescent="0.2"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</row>
    <row r="1133" spans="10:45" x14ac:dyDescent="0.2"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</row>
    <row r="1134" spans="10:45" x14ac:dyDescent="0.2"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</row>
    <row r="1135" spans="10:45" x14ac:dyDescent="0.2"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</row>
    <row r="1136" spans="10:45" x14ac:dyDescent="0.2"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</row>
    <row r="1137" spans="10:45" x14ac:dyDescent="0.2"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</row>
    <row r="1138" spans="10:45" x14ac:dyDescent="0.2"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</row>
    <row r="1139" spans="10:45" x14ac:dyDescent="0.2"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</row>
    <row r="1140" spans="10:45" x14ac:dyDescent="0.2"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</row>
    <row r="1141" spans="10:45" x14ac:dyDescent="0.2"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</row>
    <row r="1142" spans="10:45" x14ac:dyDescent="0.2"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</row>
    <row r="1143" spans="10:45" x14ac:dyDescent="0.2"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</row>
    <row r="1144" spans="10:45" x14ac:dyDescent="0.2"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</row>
    <row r="1145" spans="10:45" x14ac:dyDescent="0.2"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</row>
    <row r="1146" spans="10:45" x14ac:dyDescent="0.2"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</row>
    <row r="1147" spans="10:45" x14ac:dyDescent="0.2"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</row>
    <row r="1148" spans="10:45" x14ac:dyDescent="0.2"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</row>
    <row r="1149" spans="10:45" x14ac:dyDescent="0.2"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</row>
    <row r="1150" spans="10:45" x14ac:dyDescent="0.2"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</row>
    <row r="1151" spans="10:45" x14ac:dyDescent="0.2"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</row>
    <row r="1152" spans="10:45" x14ac:dyDescent="0.2"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</row>
    <row r="1153" spans="10:45" x14ac:dyDescent="0.2"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  <c r="AC1153" s="46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</row>
    <row r="1154" spans="10:45" x14ac:dyDescent="0.2"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</row>
    <row r="1155" spans="10:45" x14ac:dyDescent="0.2"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</row>
    <row r="1156" spans="10:45" x14ac:dyDescent="0.2"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</row>
    <row r="1157" spans="10:45" x14ac:dyDescent="0.2"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</row>
    <row r="1158" spans="10:45" x14ac:dyDescent="0.2"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</row>
    <row r="1159" spans="10:45" x14ac:dyDescent="0.2"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</row>
    <row r="1160" spans="10:45" x14ac:dyDescent="0.2"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</row>
    <row r="1161" spans="10:45" x14ac:dyDescent="0.2"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</row>
    <row r="1162" spans="10:45" x14ac:dyDescent="0.2"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</row>
    <row r="1163" spans="10:45" x14ac:dyDescent="0.2"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</row>
    <row r="1164" spans="10:45" x14ac:dyDescent="0.2"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</row>
    <row r="1165" spans="10:45" x14ac:dyDescent="0.2"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</row>
    <row r="1166" spans="10:45" x14ac:dyDescent="0.2"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</row>
    <row r="1167" spans="10:45" x14ac:dyDescent="0.2"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  <c r="AC1167" s="46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</row>
    <row r="1168" spans="10:45" x14ac:dyDescent="0.2"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  <c r="AC1168" s="46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</row>
    <row r="1169" spans="10:45" x14ac:dyDescent="0.2"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  <c r="AC1169" s="46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</row>
    <row r="1170" spans="10:45" x14ac:dyDescent="0.2"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</row>
    <row r="1171" spans="10:45" x14ac:dyDescent="0.2"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</row>
    <row r="1172" spans="10:45" x14ac:dyDescent="0.2"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</row>
    <row r="1173" spans="10:45" x14ac:dyDescent="0.2"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</row>
    <row r="1174" spans="10:45" x14ac:dyDescent="0.2"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</row>
    <row r="1175" spans="10:45" x14ac:dyDescent="0.2"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</row>
    <row r="1176" spans="10:45" x14ac:dyDescent="0.2"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</row>
    <row r="1177" spans="10:45" x14ac:dyDescent="0.2"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</row>
    <row r="1178" spans="10:45" x14ac:dyDescent="0.2"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</row>
    <row r="1179" spans="10:45" x14ac:dyDescent="0.2"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</row>
    <row r="1180" spans="10:45" x14ac:dyDescent="0.2"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</row>
    <row r="1181" spans="10:45" x14ac:dyDescent="0.2"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</row>
    <row r="1182" spans="10:45" x14ac:dyDescent="0.2"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</row>
    <row r="1183" spans="10:45" x14ac:dyDescent="0.2"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</row>
    <row r="1184" spans="10:45" x14ac:dyDescent="0.2"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</row>
    <row r="1185" spans="10:45" x14ac:dyDescent="0.2"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  <c r="AC1185" s="46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</row>
    <row r="1186" spans="10:45" x14ac:dyDescent="0.2"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</row>
    <row r="1187" spans="10:45" x14ac:dyDescent="0.2"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  <c r="AC1187" s="46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</row>
    <row r="1188" spans="10:45" x14ac:dyDescent="0.2"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</row>
    <row r="1189" spans="10:45" x14ac:dyDescent="0.2"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</row>
    <row r="1190" spans="10:45" x14ac:dyDescent="0.2"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</row>
    <row r="1191" spans="10:45" x14ac:dyDescent="0.2"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</row>
    <row r="1192" spans="10:45" x14ac:dyDescent="0.2"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</row>
    <row r="1193" spans="10:45" x14ac:dyDescent="0.2"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</row>
    <row r="1194" spans="10:45" x14ac:dyDescent="0.2"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  <c r="AC1194" s="46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</row>
    <row r="1195" spans="10:45" x14ac:dyDescent="0.2"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  <c r="AC1195" s="46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</row>
    <row r="1196" spans="10:45" x14ac:dyDescent="0.2"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</row>
    <row r="1197" spans="10:45" x14ac:dyDescent="0.2"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</row>
    <row r="1198" spans="10:45" x14ac:dyDescent="0.2"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</row>
    <row r="1199" spans="10:45" x14ac:dyDescent="0.2"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</row>
    <row r="1200" spans="10:45" x14ac:dyDescent="0.2"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</row>
    <row r="1201" spans="10:45" x14ac:dyDescent="0.2"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</row>
    <row r="1202" spans="10:45" x14ac:dyDescent="0.2"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</row>
    <row r="1203" spans="10:45" x14ac:dyDescent="0.2"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</row>
    <row r="1204" spans="10:45" x14ac:dyDescent="0.2"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</row>
    <row r="1205" spans="10:45" x14ac:dyDescent="0.2"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</row>
    <row r="1206" spans="10:45" x14ac:dyDescent="0.2"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</row>
    <row r="1207" spans="10:45" x14ac:dyDescent="0.2"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</row>
    <row r="1208" spans="10:45" x14ac:dyDescent="0.2"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</row>
    <row r="1209" spans="10:45" x14ac:dyDescent="0.2"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</row>
    <row r="1210" spans="10:45" x14ac:dyDescent="0.2"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</row>
    <row r="1211" spans="10:45" x14ac:dyDescent="0.2"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6"/>
      <c r="AC1211" s="46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</row>
    <row r="1212" spans="10:45" x14ac:dyDescent="0.2"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</row>
    <row r="1213" spans="10:45" x14ac:dyDescent="0.2"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6"/>
      <c r="AC1213" s="46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</row>
    <row r="1214" spans="10:45" x14ac:dyDescent="0.2"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</row>
    <row r="1215" spans="10:45" x14ac:dyDescent="0.2"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</row>
    <row r="1216" spans="10:45" x14ac:dyDescent="0.2"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</row>
    <row r="1217" spans="10:45" x14ac:dyDescent="0.2"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6"/>
      <c r="AC1217" s="46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</row>
    <row r="1218" spans="10:45" x14ac:dyDescent="0.2"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</row>
    <row r="1219" spans="10:45" x14ac:dyDescent="0.2"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</row>
    <row r="1220" spans="10:45" x14ac:dyDescent="0.2"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</row>
    <row r="1221" spans="10:45" x14ac:dyDescent="0.2"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</row>
    <row r="1222" spans="10:45" x14ac:dyDescent="0.2"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</row>
    <row r="1223" spans="10:45" x14ac:dyDescent="0.2"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</row>
    <row r="1224" spans="10:45" x14ac:dyDescent="0.2"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</row>
    <row r="1225" spans="10:45" x14ac:dyDescent="0.2"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</row>
    <row r="1226" spans="10:45" x14ac:dyDescent="0.2"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6"/>
      <c r="AC1226" s="46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</row>
    <row r="1227" spans="10:45" x14ac:dyDescent="0.2"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6"/>
      <c r="AC1227" s="46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</row>
    <row r="1228" spans="10:45" x14ac:dyDescent="0.2"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</row>
    <row r="1229" spans="10:45" x14ac:dyDescent="0.2"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</row>
    <row r="1230" spans="10:45" x14ac:dyDescent="0.2"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</row>
    <row r="1231" spans="10:45" x14ac:dyDescent="0.2"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</row>
    <row r="1232" spans="10:45" x14ac:dyDescent="0.2"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6"/>
      <c r="AC1232" s="46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</row>
    <row r="1233" spans="10:45" x14ac:dyDescent="0.2"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</row>
    <row r="1234" spans="10:45" x14ac:dyDescent="0.2"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</row>
    <row r="1235" spans="10:45" x14ac:dyDescent="0.2"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</row>
    <row r="1236" spans="10:45" x14ac:dyDescent="0.2"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</row>
    <row r="1237" spans="10:45" x14ac:dyDescent="0.2"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</row>
    <row r="1238" spans="10:45" x14ac:dyDescent="0.2"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</row>
    <row r="1239" spans="10:45" x14ac:dyDescent="0.2"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</row>
    <row r="1240" spans="10:45" x14ac:dyDescent="0.2"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</row>
    <row r="1241" spans="10:45" x14ac:dyDescent="0.2"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</row>
    <row r="1242" spans="10:45" x14ac:dyDescent="0.2"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</row>
    <row r="1243" spans="10:45" x14ac:dyDescent="0.2"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</row>
    <row r="1244" spans="10:45" x14ac:dyDescent="0.2"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</row>
    <row r="1245" spans="10:45" x14ac:dyDescent="0.2"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</row>
    <row r="1246" spans="10:45" x14ac:dyDescent="0.2"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</row>
    <row r="1247" spans="10:45" x14ac:dyDescent="0.2"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</row>
    <row r="1248" spans="10:45" x14ac:dyDescent="0.2"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</row>
    <row r="1249" spans="10:45" x14ac:dyDescent="0.2"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</row>
    <row r="1250" spans="10:45" x14ac:dyDescent="0.2"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</row>
    <row r="1251" spans="10:45" x14ac:dyDescent="0.2"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</row>
    <row r="1252" spans="10:45" x14ac:dyDescent="0.2"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</row>
    <row r="1253" spans="10:45" x14ac:dyDescent="0.2"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</row>
    <row r="1254" spans="10:45" x14ac:dyDescent="0.2"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</row>
    <row r="1255" spans="10:45" x14ac:dyDescent="0.2"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</row>
    <row r="1256" spans="10:45" x14ac:dyDescent="0.2"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6"/>
      <c r="AC1256" s="46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</row>
    <row r="1257" spans="10:45" x14ac:dyDescent="0.2"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</row>
    <row r="1258" spans="10:45" x14ac:dyDescent="0.2"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  <c r="AA1258" s="46"/>
      <c r="AB1258" s="46"/>
      <c r="AC1258" s="46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</row>
    <row r="1259" spans="10:45" x14ac:dyDescent="0.2"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</row>
    <row r="1260" spans="10:45" x14ac:dyDescent="0.2"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</row>
    <row r="1261" spans="10:45" x14ac:dyDescent="0.2"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</row>
    <row r="1262" spans="10:45" x14ac:dyDescent="0.2"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</row>
    <row r="1263" spans="10:45" x14ac:dyDescent="0.2"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</row>
    <row r="1264" spans="10:45" x14ac:dyDescent="0.2"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</row>
    <row r="1265" spans="10:45" x14ac:dyDescent="0.2"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</row>
    <row r="1266" spans="10:45" x14ac:dyDescent="0.2"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</row>
    <row r="1267" spans="10:45" x14ac:dyDescent="0.2"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</row>
    <row r="1268" spans="10:45" x14ac:dyDescent="0.2"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</row>
    <row r="1269" spans="10:45" x14ac:dyDescent="0.2"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</row>
    <row r="1270" spans="10:45" x14ac:dyDescent="0.2"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</row>
    <row r="1271" spans="10:45" x14ac:dyDescent="0.2"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</row>
    <row r="1272" spans="10:45" x14ac:dyDescent="0.2"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</row>
    <row r="1273" spans="10:45" x14ac:dyDescent="0.2"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</row>
    <row r="1274" spans="10:45" x14ac:dyDescent="0.2"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</row>
    <row r="1275" spans="10:45" x14ac:dyDescent="0.2"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</row>
    <row r="1276" spans="10:45" x14ac:dyDescent="0.2"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</row>
    <row r="1277" spans="10:45" x14ac:dyDescent="0.2"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</row>
    <row r="1278" spans="10:45" x14ac:dyDescent="0.2"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</row>
    <row r="1279" spans="10:45" x14ac:dyDescent="0.2"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</row>
    <row r="1280" spans="10:45" x14ac:dyDescent="0.2"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</row>
    <row r="1281" spans="10:45" x14ac:dyDescent="0.2"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6"/>
      <c r="AC1281" s="46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</row>
    <row r="1282" spans="10:45" x14ac:dyDescent="0.2"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</row>
    <row r="1283" spans="10:45" x14ac:dyDescent="0.2"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  <c r="AA1283" s="46"/>
      <c r="AB1283" s="46"/>
      <c r="AC1283" s="46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</row>
    <row r="1284" spans="10:45" x14ac:dyDescent="0.2"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6"/>
      <c r="AC1284" s="46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</row>
    <row r="1285" spans="10:45" x14ac:dyDescent="0.2"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</row>
    <row r="1286" spans="10:45" x14ac:dyDescent="0.2"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</row>
    <row r="1287" spans="10:45" x14ac:dyDescent="0.2"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</row>
    <row r="1288" spans="10:45" x14ac:dyDescent="0.2"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</row>
    <row r="1289" spans="10:45" x14ac:dyDescent="0.2"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</row>
    <row r="1290" spans="10:45" x14ac:dyDescent="0.2"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</row>
    <row r="1291" spans="10:45" x14ac:dyDescent="0.2"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</row>
    <row r="1292" spans="10:45" x14ac:dyDescent="0.2"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</row>
    <row r="1293" spans="10:45" x14ac:dyDescent="0.2"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</row>
    <row r="1294" spans="10:45" x14ac:dyDescent="0.2"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</row>
    <row r="1295" spans="10:45" x14ac:dyDescent="0.2"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</row>
    <row r="1296" spans="10:45" x14ac:dyDescent="0.2"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</row>
    <row r="1297" spans="10:45" x14ac:dyDescent="0.2"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</row>
    <row r="1298" spans="10:45" x14ac:dyDescent="0.2"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</row>
    <row r="1299" spans="10:45" x14ac:dyDescent="0.2"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</row>
    <row r="1300" spans="10:45" x14ac:dyDescent="0.2"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</row>
    <row r="1301" spans="10:45" x14ac:dyDescent="0.2"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</row>
    <row r="1302" spans="10:45" x14ac:dyDescent="0.2"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</row>
    <row r="1303" spans="10:45" x14ac:dyDescent="0.2"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</row>
    <row r="1304" spans="10:45" x14ac:dyDescent="0.2"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</row>
    <row r="1305" spans="10:45" x14ac:dyDescent="0.2"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</row>
    <row r="1306" spans="10:45" x14ac:dyDescent="0.2"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  <c r="AA1306" s="46"/>
      <c r="AB1306" s="46"/>
      <c r="AC1306" s="46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</row>
    <row r="1307" spans="10:45" x14ac:dyDescent="0.2"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6"/>
      <c r="AC1307" s="46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</row>
    <row r="1308" spans="10:45" x14ac:dyDescent="0.2"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  <c r="AA1308" s="46"/>
      <c r="AB1308" s="46"/>
      <c r="AC1308" s="46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</row>
    <row r="1309" spans="10:45" x14ac:dyDescent="0.2"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  <c r="AA1309" s="46"/>
      <c r="AB1309" s="46"/>
      <c r="AC1309" s="46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</row>
    <row r="1310" spans="10:45" x14ac:dyDescent="0.2"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6"/>
      <c r="AC1310" s="46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</row>
    <row r="1311" spans="10:45" x14ac:dyDescent="0.2"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6"/>
      <c r="AC1311" s="46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</row>
    <row r="1312" spans="10:45" x14ac:dyDescent="0.2"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  <c r="AA1312" s="46"/>
      <c r="AB1312" s="46"/>
      <c r="AC1312" s="46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</row>
    <row r="1313" spans="10:45" x14ac:dyDescent="0.2"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</row>
    <row r="1314" spans="10:45" x14ac:dyDescent="0.2"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</row>
    <row r="1315" spans="10:45" x14ac:dyDescent="0.2"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</row>
    <row r="1316" spans="10:45" x14ac:dyDescent="0.2"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</row>
    <row r="1317" spans="10:45" x14ac:dyDescent="0.2"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</row>
    <row r="1318" spans="10:45" x14ac:dyDescent="0.2"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</row>
    <row r="1319" spans="10:45" x14ac:dyDescent="0.2"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</row>
    <row r="1320" spans="10:45" x14ac:dyDescent="0.2"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</row>
    <row r="1321" spans="10:45" x14ac:dyDescent="0.2"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</row>
    <row r="1322" spans="10:45" x14ac:dyDescent="0.2"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</row>
    <row r="1323" spans="10:45" x14ac:dyDescent="0.2"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</row>
    <row r="1324" spans="10:45" x14ac:dyDescent="0.2"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  <c r="AA1324" s="46"/>
      <c r="AB1324" s="46"/>
      <c r="AC1324" s="46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</row>
    <row r="1325" spans="10:45" x14ac:dyDescent="0.2"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  <c r="AA1325" s="46"/>
      <c r="AB1325" s="46"/>
      <c r="AC1325" s="46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</row>
    <row r="1326" spans="10:45" x14ac:dyDescent="0.2"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  <c r="AA1326" s="46"/>
      <c r="AB1326" s="46"/>
      <c r="AC1326" s="46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</row>
    <row r="1327" spans="10:45" x14ac:dyDescent="0.2"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  <c r="AA1327" s="46"/>
      <c r="AB1327" s="46"/>
      <c r="AC1327" s="46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</row>
    <row r="1328" spans="10:45" x14ac:dyDescent="0.2"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</row>
    <row r="1329" spans="10:45" x14ac:dyDescent="0.2"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</row>
    <row r="1330" spans="10:45" x14ac:dyDescent="0.2"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</row>
    <row r="1331" spans="10:45" x14ac:dyDescent="0.2"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</row>
    <row r="1332" spans="10:45" x14ac:dyDescent="0.2"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</row>
    <row r="1333" spans="10:45" x14ac:dyDescent="0.2"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  <c r="AA1333" s="46"/>
      <c r="AB1333" s="46"/>
      <c r="AC1333" s="46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</row>
    <row r="1334" spans="10:45" x14ac:dyDescent="0.2"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  <c r="AA1334" s="46"/>
      <c r="AB1334" s="46"/>
      <c r="AC1334" s="46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</row>
    <row r="1335" spans="10:45" x14ac:dyDescent="0.2"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  <c r="AA1335" s="46"/>
      <c r="AB1335" s="46"/>
      <c r="AC1335" s="46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</row>
    <row r="1336" spans="10:45" x14ac:dyDescent="0.2"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</row>
    <row r="1337" spans="10:45" x14ac:dyDescent="0.2"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</row>
    <row r="1338" spans="10:45" x14ac:dyDescent="0.2"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</row>
    <row r="1339" spans="10:45" x14ac:dyDescent="0.2"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</row>
    <row r="1340" spans="10:45" x14ac:dyDescent="0.2"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</row>
    <row r="1341" spans="10:45" x14ac:dyDescent="0.2"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</row>
    <row r="1342" spans="10:45" x14ac:dyDescent="0.2"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</row>
    <row r="1343" spans="10:45" x14ac:dyDescent="0.2"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</row>
    <row r="1344" spans="10:45" x14ac:dyDescent="0.2"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</row>
    <row r="1345" spans="10:45" x14ac:dyDescent="0.2"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</row>
    <row r="1346" spans="10:45" x14ac:dyDescent="0.2"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</row>
    <row r="1347" spans="10:45" x14ac:dyDescent="0.2"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</row>
    <row r="1348" spans="10:45" x14ac:dyDescent="0.2"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</row>
    <row r="1349" spans="10:45" x14ac:dyDescent="0.2"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</row>
    <row r="1350" spans="10:45" x14ac:dyDescent="0.2"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</row>
    <row r="1351" spans="10:45" x14ac:dyDescent="0.2"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</row>
    <row r="1352" spans="10:45" x14ac:dyDescent="0.2"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</row>
    <row r="1353" spans="10:45" x14ac:dyDescent="0.2"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</row>
    <row r="1354" spans="10:45" x14ac:dyDescent="0.2"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</row>
    <row r="1355" spans="10:45" x14ac:dyDescent="0.2"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</row>
    <row r="1356" spans="10:45" x14ac:dyDescent="0.2"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</row>
    <row r="1357" spans="10:45" x14ac:dyDescent="0.2"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</row>
    <row r="1358" spans="10:45" x14ac:dyDescent="0.2"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</row>
    <row r="1359" spans="10:45" x14ac:dyDescent="0.2"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</row>
    <row r="1360" spans="10:45" x14ac:dyDescent="0.2"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  <c r="AA1360" s="46"/>
      <c r="AB1360" s="46"/>
      <c r="AC1360" s="46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</row>
    <row r="1361" spans="10:45" x14ac:dyDescent="0.2"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</row>
    <row r="1362" spans="10:45" x14ac:dyDescent="0.2"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</row>
    <row r="1363" spans="10:45" x14ac:dyDescent="0.2"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  <c r="AA1363" s="46"/>
      <c r="AB1363" s="46"/>
      <c r="AC1363" s="46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</row>
    <row r="1364" spans="10:45" x14ac:dyDescent="0.2"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  <c r="AA1364" s="46"/>
      <c r="AB1364" s="46"/>
      <c r="AC1364" s="46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</row>
    <row r="1365" spans="10:45" x14ac:dyDescent="0.2"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  <c r="AA1365" s="46"/>
      <c r="AB1365" s="46"/>
      <c r="AC1365" s="46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</row>
    <row r="1366" spans="10:45" x14ac:dyDescent="0.2"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  <c r="AA1366" s="46"/>
      <c r="AB1366" s="46"/>
      <c r="AC1366" s="46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</row>
    <row r="1367" spans="10:45" x14ac:dyDescent="0.2"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  <c r="AA1367" s="46"/>
      <c r="AB1367" s="46"/>
      <c r="AC1367" s="46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</row>
    <row r="1368" spans="10:45" x14ac:dyDescent="0.2"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  <c r="AA1368" s="46"/>
      <c r="AB1368" s="46"/>
      <c r="AC1368" s="46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</row>
    <row r="1369" spans="10:45" x14ac:dyDescent="0.2"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  <c r="AA1369" s="46"/>
      <c r="AB1369" s="46"/>
      <c r="AC1369" s="46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</row>
    <row r="1370" spans="10:45" x14ac:dyDescent="0.2"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  <c r="AA1370" s="46"/>
      <c r="AB1370" s="46"/>
      <c r="AC1370" s="46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</row>
    <row r="1371" spans="10:45" x14ac:dyDescent="0.2"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  <c r="AA1371" s="46"/>
      <c r="AB1371" s="46"/>
      <c r="AC1371" s="46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</row>
    <row r="1372" spans="10:45" x14ac:dyDescent="0.2"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  <c r="AA1372" s="46"/>
      <c r="AB1372" s="46"/>
      <c r="AC1372" s="46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</row>
    <row r="1373" spans="10:45" x14ac:dyDescent="0.2"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  <c r="AA1373" s="46"/>
      <c r="AB1373" s="46"/>
      <c r="AC1373" s="46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</row>
    <row r="1374" spans="10:45" x14ac:dyDescent="0.2"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  <c r="AA1374" s="46"/>
      <c r="AB1374" s="46"/>
      <c r="AC1374" s="46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</row>
    <row r="1375" spans="10:45" x14ac:dyDescent="0.2"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  <c r="AA1375" s="46"/>
      <c r="AB1375" s="46"/>
      <c r="AC1375" s="46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</row>
    <row r="1376" spans="10:45" x14ac:dyDescent="0.2"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  <c r="AA1376" s="46"/>
      <c r="AB1376" s="46"/>
      <c r="AC1376" s="46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</row>
    <row r="1377" spans="10:45" x14ac:dyDescent="0.2"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  <c r="AA1377" s="46"/>
      <c r="AB1377" s="46"/>
      <c r="AC1377" s="46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</row>
    <row r="1378" spans="10:45" x14ac:dyDescent="0.2"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</row>
    <row r="1379" spans="10:45" x14ac:dyDescent="0.2"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  <c r="AA1379" s="46"/>
      <c r="AB1379" s="46"/>
      <c r="AC1379" s="46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</row>
    <row r="1380" spans="10:45" x14ac:dyDescent="0.2"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  <c r="AA1380" s="46"/>
      <c r="AB1380" s="46"/>
      <c r="AC1380" s="46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</row>
    <row r="1381" spans="10:45" x14ac:dyDescent="0.2"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</row>
    <row r="1382" spans="10:45" x14ac:dyDescent="0.2"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</row>
    <row r="1383" spans="10:45" x14ac:dyDescent="0.2"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</row>
    <row r="1384" spans="10:45" x14ac:dyDescent="0.2"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</row>
    <row r="1385" spans="10:45" x14ac:dyDescent="0.2"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</row>
    <row r="1386" spans="10:45" x14ac:dyDescent="0.2"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</row>
    <row r="1387" spans="10:45" x14ac:dyDescent="0.2"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</row>
    <row r="1388" spans="10:45" x14ac:dyDescent="0.2"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</row>
    <row r="1389" spans="10:45" x14ac:dyDescent="0.2"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</row>
    <row r="1390" spans="10:45" x14ac:dyDescent="0.2"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</row>
    <row r="1391" spans="10:45" x14ac:dyDescent="0.2"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</row>
    <row r="1392" spans="10:45" x14ac:dyDescent="0.2"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</row>
    <row r="1393" spans="10:45" x14ac:dyDescent="0.2"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</row>
    <row r="1394" spans="10:45" x14ac:dyDescent="0.2"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</row>
    <row r="1395" spans="10:45" x14ac:dyDescent="0.2"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</row>
    <row r="1396" spans="10:45" x14ac:dyDescent="0.2"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</row>
    <row r="1397" spans="10:45" x14ac:dyDescent="0.2"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</row>
    <row r="1398" spans="10:45" x14ac:dyDescent="0.2"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</row>
    <row r="1399" spans="10:45" x14ac:dyDescent="0.2"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</row>
    <row r="1400" spans="10:45" x14ac:dyDescent="0.2"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</row>
    <row r="1401" spans="10:45" x14ac:dyDescent="0.2"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</row>
    <row r="1402" spans="10:45" x14ac:dyDescent="0.2"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</row>
    <row r="1403" spans="10:45" x14ac:dyDescent="0.2"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</row>
    <row r="1404" spans="10:45" x14ac:dyDescent="0.2"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</row>
    <row r="1405" spans="10:45" x14ac:dyDescent="0.2"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</row>
    <row r="1406" spans="10:45" x14ac:dyDescent="0.2"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</row>
    <row r="1407" spans="10:45" x14ac:dyDescent="0.2"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</row>
    <row r="1408" spans="10:45" x14ac:dyDescent="0.2"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</row>
    <row r="1409" spans="10:45" x14ac:dyDescent="0.2"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</row>
    <row r="1410" spans="10:45" x14ac:dyDescent="0.2"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</row>
    <row r="1411" spans="10:45" x14ac:dyDescent="0.2"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</row>
    <row r="1412" spans="10:45" x14ac:dyDescent="0.2"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</row>
    <row r="1413" spans="10:45" x14ac:dyDescent="0.2"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</row>
    <row r="1414" spans="10:45" x14ac:dyDescent="0.2"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</row>
    <row r="1415" spans="10:45" x14ac:dyDescent="0.2"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</row>
    <row r="1416" spans="10:45" x14ac:dyDescent="0.2"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</row>
    <row r="1417" spans="10:45" x14ac:dyDescent="0.2"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</row>
    <row r="1418" spans="10:45" x14ac:dyDescent="0.2"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</row>
    <row r="1419" spans="10:45" x14ac:dyDescent="0.2"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</row>
    <row r="1420" spans="10:45" x14ac:dyDescent="0.2"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</row>
    <row r="1421" spans="10:45" x14ac:dyDescent="0.2"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</row>
    <row r="1422" spans="10:45" x14ac:dyDescent="0.2"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</row>
    <row r="1423" spans="10:45" x14ac:dyDescent="0.2"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</row>
    <row r="1424" spans="10:45" x14ac:dyDescent="0.2"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</row>
    <row r="1425" spans="10:45" x14ac:dyDescent="0.2"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</row>
    <row r="1426" spans="10:45" x14ac:dyDescent="0.2"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</row>
    <row r="1427" spans="10:45" x14ac:dyDescent="0.2"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</row>
    <row r="1428" spans="10:45" x14ac:dyDescent="0.2"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</row>
    <row r="1429" spans="10:45" x14ac:dyDescent="0.2"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</row>
    <row r="1430" spans="10:45" x14ac:dyDescent="0.2"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</row>
    <row r="1431" spans="10:45" x14ac:dyDescent="0.2"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</row>
    <row r="1432" spans="10:45" x14ac:dyDescent="0.2"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</row>
    <row r="1433" spans="10:45" x14ac:dyDescent="0.2"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</row>
    <row r="1434" spans="10:45" x14ac:dyDescent="0.2"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</row>
    <row r="1435" spans="10:45" x14ac:dyDescent="0.2"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</row>
    <row r="1436" spans="10:45" x14ac:dyDescent="0.2"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</row>
    <row r="1437" spans="10:45" x14ac:dyDescent="0.2"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</row>
    <row r="1438" spans="10:45" x14ac:dyDescent="0.2"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</row>
    <row r="1439" spans="10:45" x14ac:dyDescent="0.2"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</row>
    <row r="1440" spans="10:45" x14ac:dyDescent="0.2"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</row>
    <row r="1441" spans="10:45" x14ac:dyDescent="0.2"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</row>
    <row r="1442" spans="10:45" x14ac:dyDescent="0.2"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</row>
    <row r="1443" spans="10:45" x14ac:dyDescent="0.2"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</row>
    <row r="1444" spans="10:45" x14ac:dyDescent="0.2"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</row>
    <row r="1445" spans="10:45" x14ac:dyDescent="0.2"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</row>
    <row r="1446" spans="10:45" x14ac:dyDescent="0.2"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</row>
    <row r="1447" spans="10:45" x14ac:dyDescent="0.2"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</row>
    <row r="1448" spans="10:45" x14ac:dyDescent="0.2"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</row>
    <row r="1449" spans="10:45" x14ac:dyDescent="0.2"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</row>
    <row r="1450" spans="10:45" x14ac:dyDescent="0.2"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</row>
    <row r="1451" spans="10:45" x14ac:dyDescent="0.2"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</row>
    <row r="1452" spans="10:45" x14ac:dyDescent="0.2"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</row>
    <row r="1453" spans="10:45" x14ac:dyDescent="0.2"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</row>
    <row r="1454" spans="10:45" x14ac:dyDescent="0.2"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</row>
    <row r="1455" spans="10:45" x14ac:dyDescent="0.2"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</row>
    <row r="1456" spans="10:45" x14ac:dyDescent="0.2"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</row>
    <row r="1457" spans="10:45" x14ac:dyDescent="0.2"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</row>
    <row r="1458" spans="10:45" x14ac:dyDescent="0.2"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</row>
    <row r="1459" spans="10:45" x14ac:dyDescent="0.2"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</row>
    <row r="1460" spans="10:45" x14ac:dyDescent="0.2"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</row>
    <row r="1461" spans="10:45" x14ac:dyDescent="0.2"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</row>
    <row r="1462" spans="10:45" x14ac:dyDescent="0.2"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</row>
    <row r="1463" spans="10:45" x14ac:dyDescent="0.2"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</row>
    <row r="1464" spans="10:45" x14ac:dyDescent="0.2"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</row>
    <row r="1465" spans="10:45" x14ac:dyDescent="0.2"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</row>
    <row r="1466" spans="10:45" x14ac:dyDescent="0.2"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</row>
    <row r="1467" spans="10:45" x14ac:dyDescent="0.2"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</row>
    <row r="1468" spans="10:45" x14ac:dyDescent="0.2"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</row>
    <row r="1469" spans="10:45" x14ac:dyDescent="0.2"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</row>
    <row r="1470" spans="10:45" x14ac:dyDescent="0.2"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</row>
    <row r="1471" spans="10:45" x14ac:dyDescent="0.2"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</row>
    <row r="1472" spans="10:45" x14ac:dyDescent="0.2"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</row>
    <row r="1473" spans="10:45" x14ac:dyDescent="0.2"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</row>
    <row r="1474" spans="10:45" x14ac:dyDescent="0.2"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</row>
    <row r="1475" spans="10:45" x14ac:dyDescent="0.2"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</row>
    <row r="1476" spans="10:45" x14ac:dyDescent="0.2"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</row>
    <row r="1477" spans="10:45" x14ac:dyDescent="0.2"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</row>
    <row r="1478" spans="10:45" x14ac:dyDescent="0.2"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</row>
    <row r="1479" spans="10:45" x14ac:dyDescent="0.2"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</row>
    <row r="1480" spans="10:45" x14ac:dyDescent="0.2"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</row>
    <row r="1481" spans="10:45" x14ac:dyDescent="0.2"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</row>
    <row r="1482" spans="10:45" x14ac:dyDescent="0.2"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</row>
    <row r="1483" spans="10:45" x14ac:dyDescent="0.2"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</row>
    <row r="1484" spans="10:45" x14ac:dyDescent="0.2"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</row>
    <row r="1485" spans="10:45" x14ac:dyDescent="0.2"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</row>
    <row r="1486" spans="10:45" x14ac:dyDescent="0.2"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</row>
    <row r="1487" spans="10:45" x14ac:dyDescent="0.2"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</row>
    <row r="1488" spans="10:45" x14ac:dyDescent="0.2"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</row>
    <row r="1489" spans="10:45" x14ac:dyDescent="0.2"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</row>
    <row r="1490" spans="10:45" x14ac:dyDescent="0.2"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</row>
    <row r="1491" spans="10:45" x14ac:dyDescent="0.2"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</row>
    <row r="1492" spans="10:45" x14ac:dyDescent="0.2"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</row>
    <row r="1493" spans="10:45" x14ac:dyDescent="0.2"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</row>
    <row r="1494" spans="10:45" x14ac:dyDescent="0.2"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</row>
    <row r="1495" spans="10:45" x14ac:dyDescent="0.2"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</row>
    <row r="1496" spans="10:45" x14ac:dyDescent="0.2"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</row>
    <row r="1497" spans="10:45" x14ac:dyDescent="0.2"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</row>
    <row r="1498" spans="10:45" x14ac:dyDescent="0.2"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</row>
    <row r="1499" spans="10:45" x14ac:dyDescent="0.2"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</row>
    <row r="1500" spans="10:45" x14ac:dyDescent="0.2"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</row>
    <row r="1501" spans="10:45" x14ac:dyDescent="0.2"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</row>
    <row r="1502" spans="10:45" x14ac:dyDescent="0.2"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</row>
    <row r="1503" spans="10:45" x14ac:dyDescent="0.2"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</row>
    <row r="1504" spans="10:45" x14ac:dyDescent="0.2"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</row>
    <row r="1505" spans="10:45" x14ac:dyDescent="0.2"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</row>
    <row r="1506" spans="10:45" x14ac:dyDescent="0.2"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</row>
    <row r="1507" spans="10:45" x14ac:dyDescent="0.2"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</row>
    <row r="1508" spans="10:45" x14ac:dyDescent="0.2"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</row>
    <row r="1509" spans="10:45" x14ac:dyDescent="0.2"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</row>
    <row r="1510" spans="10:45" x14ac:dyDescent="0.2"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</row>
    <row r="1511" spans="10:45" x14ac:dyDescent="0.2"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</row>
    <row r="1512" spans="10:45" x14ac:dyDescent="0.2"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</row>
    <row r="1513" spans="10:45" x14ac:dyDescent="0.2"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</row>
    <row r="1514" spans="10:45" x14ac:dyDescent="0.2"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</row>
    <row r="1515" spans="10:45" x14ac:dyDescent="0.2"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</row>
    <row r="1516" spans="10:45" x14ac:dyDescent="0.2"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</row>
    <row r="1517" spans="10:45" x14ac:dyDescent="0.2"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</row>
    <row r="1518" spans="10:45" x14ac:dyDescent="0.2"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</row>
    <row r="1519" spans="10:45" x14ac:dyDescent="0.2"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</row>
    <row r="1520" spans="10:45" x14ac:dyDescent="0.2"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</row>
    <row r="1521" spans="10:45" x14ac:dyDescent="0.2"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</row>
    <row r="1522" spans="10:45" x14ac:dyDescent="0.2"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</row>
    <row r="1523" spans="10:45" x14ac:dyDescent="0.2"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</row>
    <row r="1524" spans="10:45" x14ac:dyDescent="0.2"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</row>
    <row r="1525" spans="10:45" x14ac:dyDescent="0.2"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</row>
    <row r="1526" spans="10:45" x14ac:dyDescent="0.2"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</row>
    <row r="1527" spans="10:45" x14ac:dyDescent="0.2"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</row>
    <row r="1528" spans="10:45" x14ac:dyDescent="0.2"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</row>
    <row r="1529" spans="10:45" x14ac:dyDescent="0.2"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</row>
    <row r="1530" spans="10:45" x14ac:dyDescent="0.2"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</row>
    <row r="1531" spans="10:45" x14ac:dyDescent="0.2"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</row>
    <row r="1532" spans="10:45" x14ac:dyDescent="0.2"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</row>
    <row r="1533" spans="10:45" x14ac:dyDescent="0.2"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</row>
    <row r="1534" spans="10:45" x14ac:dyDescent="0.2"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</row>
    <row r="1535" spans="10:45" x14ac:dyDescent="0.2"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</row>
    <row r="1536" spans="10:45" x14ac:dyDescent="0.2"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</row>
    <row r="1537" spans="10:45" x14ac:dyDescent="0.2"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</row>
    <row r="1538" spans="10:45" x14ac:dyDescent="0.2"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</row>
    <row r="1539" spans="10:45" x14ac:dyDescent="0.2"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</row>
    <row r="1540" spans="10:45" x14ac:dyDescent="0.2"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</row>
    <row r="1541" spans="10:45" x14ac:dyDescent="0.2"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</row>
    <row r="1542" spans="10:45" x14ac:dyDescent="0.2"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</row>
    <row r="1543" spans="10:45" x14ac:dyDescent="0.2"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</row>
    <row r="1544" spans="10:45" x14ac:dyDescent="0.2"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</row>
    <row r="1545" spans="10:45" x14ac:dyDescent="0.2"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</row>
    <row r="1546" spans="10:45" x14ac:dyDescent="0.2"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</row>
    <row r="1547" spans="10:45" x14ac:dyDescent="0.2"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</row>
    <row r="1548" spans="10:45" x14ac:dyDescent="0.2"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</row>
    <row r="1549" spans="10:45" x14ac:dyDescent="0.2"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</row>
    <row r="1550" spans="10:45" x14ac:dyDescent="0.2"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</row>
    <row r="1551" spans="10:45" x14ac:dyDescent="0.2"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</row>
    <row r="1552" spans="10:45" x14ac:dyDescent="0.2"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</row>
    <row r="1553" spans="10:45" x14ac:dyDescent="0.2"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</row>
    <row r="1554" spans="10:45" x14ac:dyDescent="0.2"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</row>
    <row r="1555" spans="10:45" x14ac:dyDescent="0.2"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</row>
    <row r="1556" spans="10:45" x14ac:dyDescent="0.2"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</row>
    <row r="1557" spans="10:45" x14ac:dyDescent="0.2"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</row>
    <row r="1558" spans="10:45" x14ac:dyDescent="0.2"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</row>
    <row r="1559" spans="10:45" x14ac:dyDescent="0.2"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</row>
    <row r="1560" spans="10:45" x14ac:dyDescent="0.2"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</row>
    <row r="1561" spans="10:45" x14ac:dyDescent="0.2"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</row>
    <row r="1562" spans="10:45" x14ac:dyDescent="0.2"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</row>
    <row r="1563" spans="10:45" x14ac:dyDescent="0.2"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</row>
    <row r="1564" spans="10:45" x14ac:dyDescent="0.2"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</row>
    <row r="1565" spans="10:45" x14ac:dyDescent="0.2"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</row>
    <row r="1566" spans="10:45" x14ac:dyDescent="0.2"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</row>
    <row r="1567" spans="10:45" x14ac:dyDescent="0.2"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</row>
    <row r="1568" spans="10:45" x14ac:dyDescent="0.2"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</row>
    <row r="1569" spans="10:45" x14ac:dyDescent="0.2"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</row>
    <row r="1570" spans="10:45" x14ac:dyDescent="0.2"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</row>
    <row r="1571" spans="10:45" x14ac:dyDescent="0.2"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</row>
    <row r="1572" spans="10:45" x14ac:dyDescent="0.2"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</row>
    <row r="1573" spans="10:45" x14ac:dyDescent="0.2"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</row>
    <row r="1574" spans="10:45" x14ac:dyDescent="0.2"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</row>
    <row r="1575" spans="10:45" x14ac:dyDescent="0.2"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</row>
    <row r="1576" spans="10:45" x14ac:dyDescent="0.2"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</row>
    <row r="1577" spans="10:45" x14ac:dyDescent="0.2"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</row>
    <row r="1578" spans="10:45" x14ac:dyDescent="0.2"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</row>
    <row r="1579" spans="10:45" x14ac:dyDescent="0.2"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</row>
    <row r="1580" spans="10:45" x14ac:dyDescent="0.2"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</row>
    <row r="1581" spans="10:45" x14ac:dyDescent="0.2"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</row>
    <row r="1582" spans="10:45" x14ac:dyDescent="0.2"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</row>
    <row r="1583" spans="10:45" x14ac:dyDescent="0.2"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</row>
    <row r="1584" spans="10:45" x14ac:dyDescent="0.2"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</row>
    <row r="1585" spans="10:45" x14ac:dyDescent="0.2"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</row>
    <row r="1586" spans="10:45" x14ac:dyDescent="0.2"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</row>
    <row r="1587" spans="10:45" x14ac:dyDescent="0.2"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</row>
    <row r="1588" spans="10:45" x14ac:dyDescent="0.2"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</row>
    <row r="1589" spans="10:45" x14ac:dyDescent="0.2"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</row>
    <row r="1590" spans="10:45" x14ac:dyDescent="0.2"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</row>
    <row r="1591" spans="10:45" x14ac:dyDescent="0.2"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</row>
    <row r="1592" spans="10:45" x14ac:dyDescent="0.2"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</row>
    <row r="1593" spans="10:45" x14ac:dyDescent="0.2"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</row>
    <row r="1594" spans="10:45" x14ac:dyDescent="0.2"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</row>
    <row r="1595" spans="10:45" x14ac:dyDescent="0.2"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</row>
    <row r="1596" spans="10:45" x14ac:dyDescent="0.2"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</row>
    <row r="1597" spans="10:45" x14ac:dyDescent="0.2"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</row>
    <row r="1598" spans="10:45" x14ac:dyDescent="0.2"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</row>
    <row r="1599" spans="10:45" x14ac:dyDescent="0.2"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</row>
    <row r="1600" spans="10:45" x14ac:dyDescent="0.2"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</row>
    <row r="1601" spans="10:45" x14ac:dyDescent="0.2"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</row>
    <row r="1602" spans="10:45" x14ac:dyDescent="0.2"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</row>
    <row r="1603" spans="10:45" x14ac:dyDescent="0.2"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</row>
    <row r="1604" spans="10:45" x14ac:dyDescent="0.2"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</row>
    <row r="1605" spans="10:45" x14ac:dyDescent="0.2"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</row>
    <row r="1606" spans="10:45" x14ac:dyDescent="0.2"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</row>
    <row r="1607" spans="10:45" x14ac:dyDescent="0.2"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</row>
    <row r="1608" spans="10:45" x14ac:dyDescent="0.2"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</row>
    <row r="1609" spans="10:45" x14ac:dyDescent="0.2"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</row>
    <row r="1610" spans="10:45" x14ac:dyDescent="0.2"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</row>
    <row r="1611" spans="10:45" x14ac:dyDescent="0.2"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</row>
    <row r="1612" spans="10:45" x14ac:dyDescent="0.2"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</row>
    <row r="1613" spans="10:45" x14ac:dyDescent="0.2"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</row>
    <row r="1614" spans="10:45" x14ac:dyDescent="0.2"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</row>
    <row r="1615" spans="10:45" x14ac:dyDescent="0.2"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</row>
    <row r="1616" spans="10:45" x14ac:dyDescent="0.2"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</row>
    <row r="1617" spans="10:45" x14ac:dyDescent="0.2"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</row>
    <row r="1618" spans="10:45" x14ac:dyDescent="0.2"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</row>
    <row r="1619" spans="10:45" x14ac:dyDescent="0.2"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</row>
    <row r="1620" spans="10:45" x14ac:dyDescent="0.2"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</row>
    <row r="1621" spans="10:45" x14ac:dyDescent="0.2"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</row>
    <row r="1622" spans="10:45" x14ac:dyDescent="0.2"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</row>
    <row r="1623" spans="10:45" x14ac:dyDescent="0.2"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</row>
    <row r="1624" spans="10:45" x14ac:dyDescent="0.2"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</row>
    <row r="1625" spans="10:45" x14ac:dyDescent="0.2"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</row>
    <row r="1626" spans="10:45" x14ac:dyDescent="0.2"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</row>
    <row r="1627" spans="10:45" x14ac:dyDescent="0.2"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</row>
    <row r="1628" spans="10:45" x14ac:dyDescent="0.2"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</row>
    <row r="1629" spans="10:45" x14ac:dyDescent="0.2"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</row>
    <row r="1630" spans="10:45" x14ac:dyDescent="0.2"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</row>
    <row r="1631" spans="10:45" x14ac:dyDescent="0.2"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</row>
    <row r="1632" spans="10:45" x14ac:dyDescent="0.2"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</row>
    <row r="1633" spans="10:45" x14ac:dyDescent="0.2"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</row>
    <row r="1634" spans="10:45" x14ac:dyDescent="0.2"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</row>
    <row r="1635" spans="10:45" x14ac:dyDescent="0.2"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</row>
    <row r="1636" spans="10:45" x14ac:dyDescent="0.2"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</row>
    <row r="1637" spans="10:45" x14ac:dyDescent="0.2"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</row>
    <row r="1638" spans="10:45" x14ac:dyDescent="0.2"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</row>
    <row r="1639" spans="10:45" x14ac:dyDescent="0.2"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</row>
    <row r="1640" spans="10:45" x14ac:dyDescent="0.2"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</row>
    <row r="1641" spans="10:45" x14ac:dyDescent="0.2"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</row>
    <row r="1642" spans="10:45" x14ac:dyDescent="0.2"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</row>
    <row r="1643" spans="10:45" x14ac:dyDescent="0.2"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</row>
    <row r="1644" spans="10:45" x14ac:dyDescent="0.2"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</row>
    <row r="1645" spans="10:45" x14ac:dyDescent="0.2"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</row>
    <row r="1646" spans="10:45" x14ac:dyDescent="0.2"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</row>
    <row r="1647" spans="10:45" x14ac:dyDescent="0.2"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</row>
    <row r="1648" spans="10:45" x14ac:dyDescent="0.2"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</row>
    <row r="1649" spans="10:45" x14ac:dyDescent="0.2"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</row>
    <row r="1650" spans="10:45" x14ac:dyDescent="0.2"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</row>
    <row r="1651" spans="10:45" x14ac:dyDescent="0.2"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</row>
    <row r="1652" spans="10:45" x14ac:dyDescent="0.2"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</row>
    <row r="1653" spans="10:45" x14ac:dyDescent="0.2"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</row>
    <row r="1654" spans="10:45" x14ac:dyDescent="0.2"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</row>
    <row r="1655" spans="10:45" x14ac:dyDescent="0.2"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</row>
    <row r="1656" spans="10:45" x14ac:dyDescent="0.2"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</row>
    <row r="1657" spans="10:45" x14ac:dyDescent="0.2"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</row>
    <row r="1658" spans="10:45" x14ac:dyDescent="0.2"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</row>
    <row r="1659" spans="10:45" x14ac:dyDescent="0.2"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</row>
    <row r="1660" spans="10:45" x14ac:dyDescent="0.2"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</row>
    <row r="1661" spans="10:45" x14ac:dyDescent="0.2"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</row>
    <row r="1662" spans="10:45" x14ac:dyDescent="0.2"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</row>
    <row r="1663" spans="10:45" x14ac:dyDescent="0.2"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  <c r="AA1663" s="46"/>
      <c r="AB1663" s="46"/>
      <c r="AC1663" s="46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</row>
    <row r="1664" spans="10:45" x14ac:dyDescent="0.2"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  <c r="AA1664" s="46"/>
      <c r="AB1664" s="46"/>
      <c r="AC1664" s="46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</row>
    <row r="1665" spans="10:45" x14ac:dyDescent="0.2"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  <c r="AA1665" s="46"/>
      <c r="AB1665" s="46"/>
      <c r="AC1665" s="46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</row>
    <row r="1666" spans="10:45" x14ac:dyDescent="0.2"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</row>
    <row r="1667" spans="10:45" x14ac:dyDescent="0.2"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  <c r="AA1667" s="46"/>
      <c r="AB1667" s="46"/>
      <c r="AC1667" s="46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</row>
    <row r="1668" spans="10:45" x14ac:dyDescent="0.2"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/>
      <c r="AB1668" s="46"/>
      <c r="AC1668" s="46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</row>
    <row r="1669" spans="10:45" x14ac:dyDescent="0.2"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  <c r="AA1669" s="46"/>
      <c r="AB1669" s="46"/>
      <c r="AC1669" s="46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</row>
    <row r="1670" spans="10:45" x14ac:dyDescent="0.2"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  <c r="AA1670" s="46"/>
      <c r="AB1670" s="46"/>
      <c r="AC1670" s="46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</row>
    <row r="1671" spans="10:45" x14ac:dyDescent="0.2"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  <c r="AA1671" s="46"/>
      <c r="AB1671" s="46"/>
      <c r="AC1671" s="46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</row>
    <row r="1672" spans="10:45" x14ac:dyDescent="0.2"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  <c r="AA1672" s="46"/>
      <c r="AB1672" s="46"/>
      <c r="AC1672" s="46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</row>
    <row r="1673" spans="10:45" x14ac:dyDescent="0.2"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  <c r="AA1673" s="46"/>
      <c r="AB1673" s="46"/>
      <c r="AC1673" s="46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</row>
    <row r="1674" spans="10:45" x14ac:dyDescent="0.2"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  <c r="AA1674" s="46"/>
      <c r="AB1674" s="46"/>
      <c r="AC1674" s="46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</row>
    <row r="1675" spans="10:45" x14ac:dyDescent="0.2"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  <c r="AA1675" s="46"/>
      <c r="AB1675" s="46"/>
      <c r="AC1675" s="46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</row>
    <row r="1676" spans="10:45" x14ac:dyDescent="0.2"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  <c r="AA1676" s="46"/>
      <c r="AB1676" s="46"/>
      <c r="AC1676" s="46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</row>
    <row r="1677" spans="10:45" x14ac:dyDescent="0.2"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  <c r="AA1677" s="46"/>
      <c r="AB1677" s="46"/>
      <c r="AC1677" s="46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</row>
    <row r="1678" spans="10:45" x14ac:dyDescent="0.2"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  <c r="AA1678" s="46"/>
      <c r="AB1678" s="46"/>
      <c r="AC1678" s="46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</row>
    <row r="1679" spans="10:45" x14ac:dyDescent="0.2"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  <c r="AA1679" s="46"/>
      <c r="AB1679" s="46"/>
      <c r="AC1679" s="46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</row>
    <row r="1680" spans="10:45" x14ac:dyDescent="0.2"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  <c r="AA1680" s="46"/>
      <c r="AB1680" s="46"/>
      <c r="AC1680" s="46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</row>
    <row r="1681" spans="10:45" x14ac:dyDescent="0.2"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  <c r="AA1681" s="46"/>
      <c r="AB1681" s="46"/>
      <c r="AC1681" s="46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</row>
    <row r="1682" spans="10:45" x14ac:dyDescent="0.2"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</row>
    <row r="1683" spans="10:45" x14ac:dyDescent="0.2"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  <c r="AA1683" s="46"/>
      <c r="AB1683" s="46"/>
      <c r="AC1683" s="46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</row>
    <row r="1684" spans="10:45" x14ac:dyDescent="0.2"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  <c r="AA1684" s="46"/>
      <c r="AB1684" s="46"/>
      <c r="AC1684" s="46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</row>
    <row r="1685" spans="10:45" x14ac:dyDescent="0.2"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</row>
    <row r="1686" spans="10:45" x14ac:dyDescent="0.2"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  <c r="AA1686" s="46"/>
      <c r="AB1686" s="46"/>
      <c r="AC1686" s="46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</row>
    <row r="1687" spans="10:45" x14ac:dyDescent="0.2"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  <c r="AA1687" s="46"/>
      <c r="AB1687" s="46"/>
      <c r="AC1687" s="46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</row>
    <row r="1688" spans="10:45" x14ac:dyDescent="0.2"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  <c r="AA1688" s="46"/>
      <c r="AB1688" s="46"/>
      <c r="AC1688" s="46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</row>
    <row r="1689" spans="10:45" x14ac:dyDescent="0.2"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  <c r="AA1689" s="46"/>
      <c r="AB1689" s="46"/>
      <c r="AC1689" s="46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</row>
    <row r="1690" spans="10:45" x14ac:dyDescent="0.2"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  <c r="AA1690" s="46"/>
      <c r="AB1690" s="46"/>
      <c r="AC1690" s="46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</row>
    <row r="1691" spans="10:45" x14ac:dyDescent="0.2"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  <c r="AA1691" s="46"/>
      <c r="AB1691" s="46"/>
      <c r="AC1691" s="46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</row>
    <row r="1692" spans="10:45" x14ac:dyDescent="0.2"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  <c r="AA1692" s="46"/>
      <c r="AB1692" s="46"/>
      <c r="AC1692" s="46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</row>
    <row r="1693" spans="10:45" x14ac:dyDescent="0.2"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  <c r="AA1693" s="46"/>
      <c r="AB1693" s="46"/>
      <c r="AC1693" s="46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</row>
    <row r="1694" spans="10:45" x14ac:dyDescent="0.2"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  <c r="AA1694" s="46"/>
      <c r="AB1694" s="46"/>
      <c r="AC1694" s="46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</row>
    <row r="1695" spans="10:45" x14ac:dyDescent="0.2"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  <c r="AA1695" s="46"/>
      <c r="AB1695" s="46"/>
      <c r="AC1695" s="46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</row>
    <row r="1696" spans="10:45" x14ac:dyDescent="0.2"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  <c r="AA1696" s="46"/>
      <c r="AB1696" s="46"/>
      <c r="AC1696" s="46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</row>
    <row r="1697" spans="10:45" x14ac:dyDescent="0.2"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  <c r="AA1697" s="46"/>
      <c r="AB1697" s="46"/>
      <c r="AC1697" s="46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</row>
    <row r="1698" spans="10:45" x14ac:dyDescent="0.2"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</row>
    <row r="1699" spans="10:45" x14ac:dyDescent="0.2"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  <c r="AA1699" s="46"/>
      <c r="AB1699" s="46"/>
      <c r="AC1699" s="46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</row>
    <row r="1700" spans="10:45" x14ac:dyDescent="0.2"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  <c r="AA1700" s="46"/>
      <c r="AB1700" s="46"/>
      <c r="AC1700" s="46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</row>
    <row r="1701" spans="10:45" x14ac:dyDescent="0.2"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  <c r="AA1701" s="46"/>
      <c r="AB1701" s="46"/>
      <c r="AC1701" s="46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</row>
    <row r="1702" spans="10:45" x14ac:dyDescent="0.2"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  <c r="AA1702" s="46"/>
      <c r="AB1702" s="46"/>
      <c r="AC1702" s="46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</row>
    <row r="1703" spans="10:45" x14ac:dyDescent="0.2"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  <c r="AA1703" s="46"/>
      <c r="AB1703" s="46"/>
      <c r="AC1703" s="46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</row>
    <row r="1704" spans="10:45" x14ac:dyDescent="0.2"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  <c r="AA1704" s="46"/>
      <c r="AB1704" s="46"/>
      <c r="AC1704" s="46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</row>
    <row r="1705" spans="10:45" x14ac:dyDescent="0.2"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  <c r="AA1705" s="46"/>
      <c r="AB1705" s="46"/>
      <c r="AC1705" s="46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</row>
    <row r="1706" spans="10:45" x14ac:dyDescent="0.2"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  <c r="AA1706" s="46"/>
      <c r="AB1706" s="46"/>
      <c r="AC1706" s="46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</row>
    <row r="1707" spans="10:45" x14ac:dyDescent="0.2"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  <c r="AA1707" s="46"/>
      <c r="AB1707" s="46"/>
      <c r="AC1707" s="46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</row>
    <row r="1708" spans="10:45" x14ac:dyDescent="0.2"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  <c r="AA1708" s="46"/>
      <c r="AB1708" s="46"/>
      <c r="AC1708" s="46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</row>
    <row r="1709" spans="10:45" x14ac:dyDescent="0.2"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  <c r="AA1709" s="46"/>
      <c r="AB1709" s="46"/>
      <c r="AC1709" s="46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</row>
    <row r="1710" spans="10:45" x14ac:dyDescent="0.2"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  <c r="AA1710" s="46"/>
      <c r="AB1710" s="46"/>
      <c r="AC1710" s="46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</row>
    <row r="1711" spans="10:45" x14ac:dyDescent="0.2"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  <c r="AA1711" s="46"/>
      <c r="AB1711" s="46"/>
      <c r="AC1711" s="46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</row>
    <row r="1712" spans="10:45" x14ac:dyDescent="0.2"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  <c r="AA1712" s="46"/>
      <c r="AB1712" s="46"/>
      <c r="AC1712" s="46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</row>
    <row r="1713" spans="10:45" x14ac:dyDescent="0.2"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  <c r="AA1713" s="46"/>
      <c r="AB1713" s="46"/>
      <c r="AC1713" s="46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</row>
    <row r="1714" spans="10:45" x14ac:dyDescent="0.2"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</row>
    <row r="1715" spans="10:45" x14ac:dyDescent="0.2"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  <c r="AA1715" s="46"/>
      <c r="AB1715" s="46"/>
      <c r="AC1715" s="46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</row>
    <row r="1716" spans="10:45" x14ac:dyDescent="0.2"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  <c r="AA1716" s="46"/>
      <c r="AB1716" s="46"/>
      <c r="AC1716" s="46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</row>
    <row r="1717" spans="10:45" x14ac:dyDescent="0.2"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  <c r="AA1717" s="46"/>
      <c r="AB1717" s="46"/>
      <c r="AC1717" s="46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</row>
    <row r="1718" spans="10:45" x14ac:dyDescent="0.2"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  <c r="AA1718" s="46"/>
      <c r="AB1718" s="46"/>
      <c r="AC1718" s="46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</row>
    <row r="1719" spans="10:45" x14ac:dyDescent="0.2"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  <c r="AA1719" s="46"/>
      <c r="AB1719" s="46"/>
      <c r="AC1719" s="46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</row>
    <row r="1720" spans="10:45" x14ac:dyDescent="0.2"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  <c r="AA1720" s="46"/>
      <c r="AB1720" s="46"/>
      <c r="AC1720" s="46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</row>
    <row r="1721" spans="10:45" x14ac:dyDescent="0.2"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  <c r="AA1721" s="46"/>
      <c r="AB1721" s="46"/>
      <c r="AC1721" s="46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</row>
    <row r="1722" spans="10:45" x14ac:dyDescent="0.2"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  <c r="AA1722" s="46"/>
      <c r="AB1722" s="46"/>
      <c r="AC1722" s="46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</row>
    <row r="1723" spans="10:45" x14ac:dyDescent="0.2"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  <c r="AA1723" s="46"/>
      <c r="AB1723" s="46"/>
      <c r="AC1723" s="46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</row>
    <row r="1724" spans="10:45" x14ac:dyDescent="0.2"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  <c r="AA1724" s="46"/>
      <c r="AB1724" s="46"/>
      <c r="AC1724" s="46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</row>
    <row r="1725" spans="10:45" x14ac:dyDescent="0.2"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  <c r="AA1725" s="46"/>
      <c r="AB1725" s="46"/>
      <c r="AC1725" s="46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</row>
    <row r="1726" spans="10:45" x14ac:dyDescent="0.2"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  <c r="AA1726" s="46"/>
      <c r="AB1726" s="46"/>
      <c r="AC1726" s="46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</row>
    <row r="1727" spans="10:45" x14ac:dyDescent="0.2"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  <c r="AA1727" s="46"/>
      <c r="AB1727" s="46"/>
      <c r="AC1727" s="46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</row>
    <row r="1728" spans="10:45" x14ac:dyDescent="0.2"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  <c r="AA1728" s="46"/>
      <c r="AB1728" s="46"/>
      <c r="AC1728" s="46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</row>
    <row r="1729" spans="10:45" x14ac:dyDescent="0.2"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  <c r="AA1729" s="46"/>
      <c r="AB1729" s="46"/>
      <c r="AC1729" s="46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</row>
    <row r="1730" spans="10:45" x14ac:dyDescent="0.2"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</row>
    <row r="1731" spans="10:45" x14ac:dyDescent="0.2"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  <c r="AA1731" s="46"/>
      <c r="AB1731" s="46"/>
      <c r="AC1731" s="46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</row>
    <row r="1732" spans="10:45" x14ac:dyDescent="0.2"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  <c r="AA1732" s="46"/>
      <c r="AB1732" s="46"/>
      <c r="AC1732" s="46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</row>
    <row r="1733" spans="10:45" x14ac:dyDescent="0.2"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  <c r="AA1733" s="46"/>
      <c r="AB1733" s="46"/>
      <c r="AC1733" s="46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</row>
    <row r="1734" spans="10:45" x14ac:dyDescent="0.2"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  <c r="AA1734" s="46"/>
      <c r="AB1734" s="46"/>
      <c r="AC1734" s="46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</row>
    <row r="1735" spans="10:45" x14ac:dyDescent="0.2"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  <c r="AA1735" s="46"/>
      <c r="AB1735" s="46"/>
      <c r="AC1735" s="46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</row>
    <row r="1736" spans="10:45" x14ac:dyDescent="0.2"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  <c r="AA1736" s="46"/>
      <c r="AB1736" s="46"/>
      <c r="AC1736" s="46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</row>
    <row r="1737" spans="10:45" x14ac:dyDescent="0.2"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  <c r="AA1737" s="46"/>
      <c r="AB1737" s="46"/>
      <c r="AC1737" s="46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</row>
    <row r="1738" spans="10:45" x14ac:dyDescent="0.2"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  <c r="AA1738" s="46"/>
      <c r="AB1738" s="46"/>
      <c r="AC1738" s="46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</row>
    <row r="1739" spans="10:45" x14ac:dyDescent="0.2"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  <c r="AA1739" s="46"/>
      <c r="AB1739" s="46"/>
      <c r="AC1739" s="46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</row>
    <row r="1740" spans="10:45" x14ac:dyDescent="0.2"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  <c r="AA1740" s="46"/>
      <c r="AB1740" s="46"/>
      <c r="AC1740" s="46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</row>
    <row r="1741" spans="10:45" x14ac:dyDescent="0.2"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  <c r="AA1741" s="46"/>
      <c r="AB1741" s="46"/>
      <c r="AC1741" s="46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</row>
    <row r="1742" spans="10:45" x14ac:dyDescent="0.2"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  <c r="AA1742" s="46"/>
      <c r="AB1742" s="46"/>
      <c r="AC1742" s="46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</row>
    <row r="1743" spans="10:45" x14ac:dyDescent="0.2"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  <c r="AA1743" s="46"/>
      <c r="AB1743" s="46"/>
      <c r="AC1743" s="46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</row>
    <row r="1744" spans="10:45" x14ac:dyDescent="0.2"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  <c r="AA1744" s="46"/>
      <c r="AB1744" s="46"/>
      <c r="AC1744" s="46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</row>
    <row r="1745" spans="10:45" x14ac:dyDescent="0.2"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  <c r="AA1745" s="46"/>
      <c r="AB1745" s="46"/>
      <c r="AC1745" s="46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</row>
    <row r="1746" spans="10:45" x14ac:dyDescent="0.2"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</row>
    <row r="1747" spans="10:45" x14ac:dyDescent="0.2"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  <c r="AA1747" s="46"/>
      <c r="AB1747" s="46"/>
      <c r="AC1747" s="46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</row>
    <row r="1748" spans="10:45" x14ac:dyDescent="0.2"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  <c r="AA1748" s="46"/>
      <c r="AB1748" s="46"/>
      <c r="AC1748" s="46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</row>
    <row r="1749" spans="10:45" x14ac:dyDescent="0.2"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  <c r="AA1749" s="46"/>
      <c r="AB1749" s="46"/>
      <c r="AC1749" s="46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</row>
    <row r="1750" spans="10:45" x14ac:dyDescent="0.2"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  <c r="AA1750" s="46"/>
      <c r="AB1750" s="46"/>
      <c r="AC1750" s="46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</row>
    <row r="1751" spans="10:45" x14ac:dyDescent="0.2"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  <c r="AA1751" s="46"/>
      <c r="AB1751" s="46"/>
      <c r="AC1751" s="46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</row>
    <row r="1752" spans="10:45" x14ac:dyDescent="0.2"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  <c r="AA1752" s="46"/>
      <c r="AB1752" s="46"/>
      <c r="AC1752" s="46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</row>
    <row r="1753" spans="10:45" x14ac:dyDescent="0.2"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  <c r="AA1753" s="46"/>
      <c r="AB1753" s="46"/>
      <c r="AC1753" s="46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</row>
    <row r="1754" spans="10:45" x14ac:dyDescent="0.2"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  <c r="AA1754" s="46"/>
      <c r="AB1754" s="46"/>
      <c r="AC1754" s="46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</row>
    <row r="1755" spans="10:45" x14ac:dyDescent="0.2"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  <c r="AA1755" s="46"/>
      <c r="AB1755" s="46"/>
      <c r="AC1755" s="46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</row>
    <row r="1756" spans="10:45" x14ac:dyDescent="0.2"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  <c r="AA1756" s="46"/>
      <c r="AB1756" s="46"/>
      <c r="AC1756" s="46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</row>
    <row r="1757" spans="10:45" x14ac:dyDescent="0.2"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  <c r="AA1757" s="46"/>
      <c r="AB1757" s="46"/>
      <c r="AC1757" s="46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</row>
    <row r="1758" spans="10:45" x14ac:dyDescent="0.2"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  <c r="AA1758" s="46"/>
      <c r="AB1758" s="46"/>
      <c r="AC1758" s="46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</row>
    <row r="1759" spans="10:45" x14ac:dyDescent="0.2"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  <c r="AA1759" s="46"/>
      <c r="AB1759" s="46"/>
      <c r="AC1759" s="46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</row>
    <row r="1760" spans="10:45" x14ac:dyDescent="0.2"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  <c r="AA1760" s="46"/>
      <c r="AB1760" s="46"/>
      <c r="AC1760" s="46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</row>
    <row r="1761" spans="10:45" x14ac:dyDescent="0.2"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  <c r="AA1761" s="46"/>
      <c r="AB1761" s="46"/>
      <c r="AC1761" s="46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</row>
    <row r="1762" spans="10:45" x14ac:dyDescent="0.2"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</row>
    <row r="1763" spans="10:45" x14ac:dyDescent="0.2"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  <c r="AC1763" s="46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</row>
    <row r="1764" spans="10:45" x14ac:dyDescent="0.2"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  <c r="AA1764" s="46"/>
      <c r="AB1764" s="46"/>
      <c r="AC1764" s="46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</row>
    <row r="1765" spans="10:45" x14ac:dyDescent="0.2"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  <c r="AA1765" s="46"/>
      <c r="AB1765" s="46"/>
      <c r="AC1765" s="46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</row>
    <row r="1766" spans="10:45" x14ac:dyDescent="0.2"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  <c r="AC1766" s="46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</row>
    <row r="1767" spans="10:45" x14ac:dyDescent="0.2"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  <c r="AA1767" s="46"/>
      <c r="AB1767" s="46"/>
      <c r="AC1767" s="46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</row>
    <row r="1768" spans="10:45" x14ac:dyDescent="0.2"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  <c r="AC1768" s="46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</row>
    <row r="1769" spans="10:45" x14ac:dyDescent="0.2"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  <c r="AC1769" s="46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</row>
    <row r="1770" spans="10:45" x14ac:dyDescent="0.2"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  <c r="AC1770" s="46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</row>
    <row r="1771" spans="10:45" x14ac:dyDescent="0.2"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  <c r="AC1771" s="46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</row>
    <row r="1772" spans="10:45" x14ac:dyDescent="0.2"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  <c r="AC1772" s="46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</row>
    <row r="1773" spans="10:45" x14ac:dyDescent="0.2"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  <c r="AC1773" s="46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</row>
    <row r="1774" spans="10:45" x14ac:dyDescent="0.2"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  <c r="AC1774" s="46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</row>
    <row r="1775" spans="10:45" x14ac:dyDescent="0.2"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  <c r="AC1775" s="46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</row>
    <row r="1776" spans="10:45" x14ac:dyDescent="0.2"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  <c r="AC1776" s="46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</row>
    <row r="1777" spans="10:45" x14ac:dyDescent="0.2"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  <c r="AA1777" s="46"/>
      <c r="AB1777" s="46"/>
      <c r="AC1777" s="46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</row>
    <row r="1778" spans="10:45" x14ac:dyDescent="0.2"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</row>
    <row r="1779" spans="10:45" x14ac:dyDescent="0.2"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  <c r="AA1779" s="46"/>
      <c r="AB1779" s="46"/>
      <c r="AC1779" s="46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</row>
    <row r="1780" spans="10:45" x14ac:dyDescent="0.2"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  <c r="AA1780" s="46"/>
      <c r="AB1780" s="46"/>
      <c r="AC1780" s="46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</row>
    <row r="1781" spans="10:45" x14ac:dyDescent="0.2"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  <c r="AC1781" s="46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</row>
    <row r="1782" spans="10:45" x14ac:dyDescent="0.2"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  <c r="AA1782" s="46"/>
      <c r="AB1782" s="46"/>
      <c r="AC1782" s="46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</row>
    <row r="1783" spans="10:45" x14ac:dyDescent="0.2"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  <c r="AA1783" s="46"/>
      <c r="AB1783" s="46"/>
      <c r="AC1783" s="46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</row>
    <row r="1784" spans="10:45" x14ac:dyDescent="0.2"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  <c r="AA1784" s="46"/>
      <c r="AB1784" s="46"/>
      <c r="AC1784" s="46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</row>
    <row r="1785" spans="10:45" x14ac:dyDescent="0.2"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  <c r="AA1785" s="46"/>
      <c r="AB1785" s="46"/>
      <c r="AC1785" s="46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</row>
    <row r="1786" spans="10:45" x14ac:dyDescent="0.2"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</row>
    <row r="1787" spans="10:45" x14ac:dyDescent="0.2"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  <c r="AA1787" s="46"/>
      <c r="AB1787" s="46"/>
      <c r="AC1787" s="46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</row>
    <row r="1788" spans="10:45" x14ac:dyDescent="0.2"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  <c r="AA1788" s="46"/>
      <c r="AB1788" s="46"/>
      <c r="AC1788" s="46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</row>
    <row r="1789" spans="10:45" x14ac:dyDescent="0.2"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  <c r="AA1789" s="46"/>
      <c r="AB1789" s="46"/>
      <c r="AC1789" s="46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</row>
    <row r="1790" spans="10:45" x14ac:dyDescent="0.2"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  <c r="AA1790" s="46"/>
      <c r="AB1790" s="46"/>
      <c r="AC1790" s="46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</row>
    <row r="1791" spans="10:45" x14ac:dyDescent="0.2"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  <c r="AA1791" s="46"/>
      <c r="AB1791" s="46"/>
      <c r="AC1791" s="46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</row>
    <row r="1792" spans="10:45" x14ac:dyDescent="0.2"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  <c r="AA1792" s="46"/>
      <c r="AB1792" s="46"/>
      <c r="AC1792" s="46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</row>
    <row r="1793" spans="10:45" x14ac:dyDescent="0.2"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  <c r="AA1793" s="46"/>
      <c r="AB1793" s="46"/>
      <c r="AC1793" s="46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</row>
    <row r="1794" spans="10:45" x14ac:dyDescent="0.2"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</row>
    <row r="1795" spans="10:45" x14ac:dyDescent="0.2"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  <c r="AA1795" s="46"/>
      <c r="AB1795" s="46"/>
      <c r="AC1795" s="46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</row>
    <row r="1796" spans="10:45" x14ac:dyDescent="0.2"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  <c r="AA1796" s="46"/>
      <c r="AB1796" s="46"/>
      <c r="AC1796" s="46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</row>
    <row r="1797" spans="10:45" x14ac:dyDescent="0.2"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  <c r="AA1797" s="46"/>
      <c r="AB1797" s="46"/>
      <c r="AC1797" s="46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</row>
    <row r="1798" spans="10:45" x14ac:dyDescent="0.2"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  <c r="AA1798" s="46"/>
      <c r="AB1798" s="46"/>
      <c r="AC1798" s="46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</row>
    <row r="1799" spans="10:45" x14ac:dyDescent="0.2"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  <c r="AA1799" s="46"/>
      <c r="AB1799" s="46"/>
      <c r="AC1799" s="46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</row>
    <row r="1800" spans="10:45" x14ac:dyDescent="0.2"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  <c r="AA1800" s="46"/>
      <c r="AB1800" s="46"/>
      <c r="AC1800" s="46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</row>
    <row r="1801" spans="10:45" x14ac:dyDescent="0.2"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</row>
    <row r="1802" spans="10:45" x14ac:dyDescent="0.2"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</row>
    <row r="1803" spans="10:45" x14ac:dyDescent="0.2"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</row>
    <row r="1804" spans="10:45" x14ac:dyDescent="0.2"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</row>
    <row r="1805" spans="10:45" x14ac:dyDescent="0.2"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</row>
    <row r="1806" spans="10:45" x14ac:dyDescent="0.2"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</row>
    <row r="1807" spans="10:45" x14ac:dyDescent="0.2"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</row>
    <row r="1808" spans="10:45" x14ac:dyDescent="0.2"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</row>
    <row r="1809" spans="10:45" x14ac:dyDescent="0.2"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</row>
    <row r="1810" spans="10:45" x14ac:dyDescent="0.2"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</row>
    <row r="1811" spans="10:45" x14ac:dyDescent="0.2"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</row>
    <row r="1812" spans="10:45" x14ac:dyDescent="0.2"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</row>
    <row r="1813" spans="10:45" x14ac:dyDescent="0.2"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</row>
    <row r="1814" spans="10:45" x14ac:dyDescent="0.2"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</row>
    <row r="1815" spans="10:45" x14ac:dyDescent="0.2"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</row>
    <row r="1816" spans="10:45" x14ac:dyDescent="0.2"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</row>
    <row r="1817" spans="10:45" x14ac:dyDescent="0.2"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</row>
    <row r="1818" spans="10:45" x14ac:dyDescent="0.2"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</row>
    <row r="1819" spans="10:45" x14ac:dyDescent="0.2"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  <c r="AA1819" s="46"/>
      <c r="AB1819" s="46"/>
      <c r="AC1819" s="46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</row>
    <row r="1820" spans="10:45" x14ac:dyDescent="0.2"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  <c r="AA1820" s="46"/>
      <c r="AB1820" s="46"/>
      <c r="AC1820" s="46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</row>
    <row r="1821" spans="10:45" x14ac:dyDescent="0.2"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  <c r="AA1821" s="46"/>
      <c r="AB1821" s="46"/>
      <c r="AC1821" s="46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</row>
    <row r="1822" spans="10:45" x14ac:dyDescent="0.2"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  <c r="AA1822" s="46"/>
      <c r="AB1822" s="46"/>
      <c r="AC1822" s="46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</row>
    <row r="1823" spans="10:45" x14ac:dyDescent="0.2"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  <c r="AA1823" s="46"/>
      <c r="AB1823" s="46"/>
      <c r="AC1823" s="46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</row>
    <row r="1824" spans="10:45" x14ac:dyDescent="0.2"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  <c r="AA1824" s="46"/>
      <c r="AB1824" s="46"/>
      <c r="AC1824" s="46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</row>
    <row r="1825" spans="10:45" x14ac:dyDescent="0.2"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  <c r="AA1825" s="46"/>
      <c r="AB1825" s="46"/>
      <c r="AC1825" s="46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</row>
    <row r="1826" spans="10:45" x14ac:dyDescent="0.2"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</row>
    <row r="1827" spans="10:45" x14ac:dyDescent="0.2"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  <c r="AA1827" s="46"/>
      <c r="AB1827" s="46"/>
      <c r="AC1827" s="46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</row>
    <row r="1828" spans="10:45" x14ac:dyDescent="0.2"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  <c r="AA1828" s="46"/>
      <c r="AB1828" s="46"/>
      <c r="AC1828" s="46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</row>
    <row r="1829" spans="10:45" x14ac:dyDescent="0.2"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</row>
    <row r="1830" spans="10:45" x14ac:dyDescent="0.2"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  <c r="AA1830" s="46"/>
      <c r="AB1830" s="46"/>
      <c r="AC1830" s="46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</row>
    <row r="1831" spans="10:45" x14ac:dyDescent="0.2"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  <c r="AA1831" s="46"/>
      <c r="AB1831" s="46"/>
      <c r="AC1831" s="46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</row>
    <row r="1832" spans="10:45" x14ac:dyDescent="0.2"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  <c r="AA1832" s="46"/>
      <c r="AB1832" s="46"/>
      <c r="AC1832" s="46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</row>
    <row r="1833" spans="10:45" x14ac:dyDescent="0.2"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  <c r="AA1833" s="46"/>
      <c r="AB1833" s="46"/>
      <c r="AC1833" s="46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</row>
    <row r="1834" spans="10:45" x14ac:dyDescent="0.2"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  <c r="AA1834" s="46"/>
      <c r="AB1834" s="46"/>
      <c r="AC1834" s="46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</row>
    <row r="1835" spans="10:45" x14ac:dyDescent="0.2"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  <c r="AA1835" s="46"/>
      <c r="AB1835" s="46"/>
      <c r="AC1835" s="46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</row>
    <row r="1836" spans="10:45" x14ac:dyDescent="0.2"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  <c r="AA1836" s="46"/>
      <c r="AB1836" s="46"/>
      <c r="AC1836" s="46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</row>
    <row r="1837" spans="10:45" x14ac:dyDescent="0.2"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  <c r="AA1837" s="46"/>
      <c r="AB1837" s="46"/>
      <c r="AC1837" s="46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</row>
    <row r="1838" spans="10:45" x14ac:dyDescent="0.2"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  <c r="AA1838" s="46"/>
      <c r="AB1838" s="46"/>
      <c r="AC1838" s="46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</row>
    <row r="1839" spans="10:45" x14ac:dyDescent="0.2"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  <c r="AA1839" s="46"/>
      <c r="AB1839" s="46"/>
      <c r="AC1839" s="46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</row>
    <row r="1840" spans="10:45" x14ac:dyDescent="0.2"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  <c r="AA1840" s="46"/>
      <c r="AB1840" s="46"/>
      <c r="AC1840" s="46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</row>
    <row r="1841" spans="10:45" x14ac:dyDescent="0.2"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  <c r="AA1841" s="46"/>
      <c r="AB1841" s="46"/>
      <c r="AC1841" s="46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</row>
    <row r="1842" spans="10:45" x14ac:dyDescent="0.2"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  <c r="AA1842" s="46"/>
      <c r="AB1842" s="46"/>
      <c r="AC1842" s="46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</row>
    <row r="1843" spans="10:45" x14ac:dyDescent="0.2"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  <c r="AA1843" s="46"/>
      <c r="AB1843" s="46"/>
      <c r="AC1843" s="46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</row>
    <row r="1844" spans="10:45" x14ac:dyDescent="0.2"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  <c r="AA1844" s="46"/>
      <c r="AB1844" s="46"/>
      <c r="AC1844" s="46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</row>
    <row r="1845" spans="10:45" x14ac:dyDescent="0.2"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  <c r="AA1845" s="46"/>
      <c r="AB1845" s="46"/>
      <c r="AC1845" s="46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</row>
    <row r="1846" spans="10:45" x14ac:dyDescent="0.2"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  <c r="AA1846" s="46"/>
      <c r="AB1846" s="46"/>
      <c r="AC1846" s="46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</row>
    <row r="1847" spans="10:45" x14ac:dyDescent="0.2"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  <c r="AA1847" s="46"/>
      <c r="AB1847" s="46"/>
      <c r="AC1847" s="46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</row>
    <row r="1848" spans="10:45" x14ac:dyDescent="0.2"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  <c r="AA1848" s="46"/>
      <c r="AB1848" s="46"/>
      <c r="AC1848" s="46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</row>
    <row r="1849" spans="10:45" x14ac:dyDescent="0.2"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  <c r="AA1849" s="46"/>
      <c r="AB1849" s="46"/>
      <c r="AC1849" s="46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</row>
    <row r="1850" spans="10:45" x14ac:dyDescent="0.2"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  <c r="AA1850" s="46"/>
      <c r="AB1850" s="46"/>
      <c r="AC1850" s="46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</row>
    <row r="1851" spans="10:45" x14ac:dyDescent="0.2"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  <c r="AA1851" s="46"/>
      <c r="AB1851" s="46"/>
      <c r="AC1851" s="46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</row>
    <row r="1852" spans="10:45" x14ac:dyDescent="0.2"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  <c r="AA1852" s="46"/>
      <c r="AB1852" s="46"/>
      <c r="AC1852" s="46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</row>
    <row r="1853" spans="10:45" x14ac:dyDescent="0.2"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  <c r="AA1853" s="46"/>
      <c r="AB1853" s="46"/>
      <c r="AC1853" s="46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</row>
    <row r="1854" spans="10:45" x14ac:dyDescent="0.2"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  <c r="AA1854" s="46"/>
      <c r="AB1854" s="46"/>
      <c r="AC1854" s="46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</row>
    <row r="1855" spans="10:45" x14ac:dyDescent="0.2"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  <c r="AA1855" s="46"/>
      <c r="AB1855" s="46"/>
      <c r="AC1855" s="46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</row>
    <row r="1856" spans="10:45" x14ac:dyDescent="0.2"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  <c r="AA1856" s="46"/>
      <c r="AB1856" s="46"/>
      <c r="AC1856" s="46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</row>
    <row r="1857" spans="10:45" x14ac:dyDescent="0.2"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  <c r="AA1857" s="46"/>
      <c r="AB1857" s="46"/>
      <c r="AC1857" s="46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</row>
    <row r="1858" spans="10:45" x14ac:dyDescent="0.2"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  <c r="AA1858" s="46"/>
      <c r="AB1858" s="46"/>
      <c r="AC1858" s="46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</row>
    <row r="1859" spans="10:45" x14ac:dyDescent="0.2"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  <c r="AA1859" s="46"/>
      <c r="AB1859" s="46"/>
      <c r="AC1859" s="46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</row>
    <row r="1860" spans="10:45" x14ac:dyDescent="0.2"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  <c r="AA1860" s="46"/>
      <c r="AB1860" s="46"/>
      <c r="AC1860" s="46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</row>
    <row r="1861" spans="10:45" x14ac:dyDescent="0.2"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  <c r="AA1861" s="46"/>
      <c r="AB1861" s="46"/>
      <c r="AC1861" s="46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</row>
    <row r="1862" spans="10:45" x14ac:dyDescent="0.2"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  <c r="AA1862" s="46"/>
      <c r="AB1862" s="46"/>
      <c r="AC1862" s="46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</row>
    <row r="1863" spans="10:45" x14ac:dyDescent="0.2"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  <c r="AA1863" s="46"/>
      <c r="AB1863" s="46"/>
      <c r="AC1863" s="46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</row>
    <row r="1864" spans="10:45" x14ac:dyDescent="0.2"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  <c r="AA1864" s="46"/>
      <c r="AB1864" s="46"/>
      <c r="AC1864" s="46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</row>
    <row r="1865" spans="10:45" x14ac:dyDescent="0.2"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  <c r="AA1865" s="46"/>
      <c r="AB1865" s="46"/>
      <c r="AC1865" s="46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</row>
    <row r="1866" spans="10:45" x14ac:dyDescent="0.2"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  <c r="AA1866" s="46"/>
      <c r="AB1866" s="46"/>
      <c r="AC1866" s="46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</row>
    <row r="1867" spans="10:45" x14ac:dyDescent="0.2"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  <c r="AA1867" s="46"/>
      <c r="AB1867" s="46"/>
      <c r="AC1867" s="46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</row>
    <row r="1868" spans="10:45" x14ac:dyDescent="0.2"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  <c r="AA1868" s="46"/>
      <c r="AB1868" s="46"/>
      <c r="AC1868" s="46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</row>
    <row r="1869" spans="10:45" x14ac:dyDescent="0.2"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  <c r="AA1869" s="46"/>
      <c r="AB1869" s="46"/>
      <c r="AC1869" s="46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</row>
    <row r="1870" spans="10:45" x14ac:dyDescent="0.2"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  <c r="AA1870" s="46"/>
      <c r="AB1870" s="46"/>
      <c r="AC1870" s="46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</row>
    <row r="1871" spans="10:45" x14ac:dyDescent="0.2"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  <c r="AA1871" s="46"/>
      <c r="AB1871" s="46"/>
      <c r="AC1871" s="46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</row>
    <row r="1872" spans="10:45" x14ac:dyDescent="0.2"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  <c r="AA1872" s="46"/>
      <c r="AB1872" s="46"/>
      <c r="AC1872" s="46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</row>
    <row r="1873" spans="10:45" x14ac:dyDescent="0.2"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  <c r="AA1873" s="46"/>
      <c r="AB1873" s="46"/>
      <c r="AC1873" s="46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</row>
    <row r="1874" spans="10:45" x14ac:dyDescent="0.2"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  <c r="AA1874" s="46"/>
      <c r="AB1874" s="46"/>
      <c r="AC1874" s="46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</row>
    <row r="1875" spans="10:45" x14ac:dyDescent="0.2"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  <c r="AA1875" s="46"/>
      <c r="AB1875" s="46"/>
      <c r="AC1875" s="46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</row>
    <row r="1876" spans="10:45" x14ac:dyDescent="0.2"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  <c r="AA1876" s="46"/>
      <c r="AB1876" s="46"/>
      <c r="AC1876" s="46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</row>
    <row r="1877" spans="10:45" x14ac:dyDescent="0.2"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  <c r="AA1877" s="46"/>
      <c r="AB1877" s="46"/>
      <c r="AC1877" s="46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</row>
    <row r="1878" spans="10:45" x14ac:dyDescent="0.2"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  <c r="AA1878" s="46"/>
      <c r="AB1878" s="46"/>
      <c r="AC1878" s="46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</row>
    <row r="1879" spans="10:45" x14ac:dyDescent="0.2"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/>
      <c r="AC1879" s="46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</row>
    <row r="1880" spans="10:45" x14ac:dyDescent="0.2"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  <c r="AA1880" s="46"/>
      <c r="AB1880" s="46"/>
      <c r="AC1880" s="46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</row>
    <row r="1881" spans="10:45" x14ac:dyDescent="0.2"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  <c r="AA1881" s="46"/>
      <c r="AB1881" s="46"/>
      <c r="AC1881" s="46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</row>
    <row r="1882" spans="10:45" x14ac:dyDescent="0.2"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  <c r="AA1882" s="46"/>
      <c r="AB1882" s="46"/>
      <c r="AC1882" s="46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</row>
    <row r="1883" spans="10:45" x14ac:dyDescent="0.2"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  <c r="AA1883" s="46"/>
      <c r="AB1883" s="46"/>
      <c r="AC1883" s="46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</row>
    <row r="1884" spans="10:45" x14ac:dyDescent="0.2"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  <c r="AA1884" s="46"/>
      <c r="AB1884" s="46"/>
      <c r="AC1884" s="46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</row>
    <row r="1885" spans="10:45" x14ac:dyDescent="0.2"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  <c r="AA1885" s="46"/>
      <c r="AB1885" s="46"/>
      <c r="AC1885" s="46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</row>
    <row r="1886" spans="10:45" x14ac:dyDescent="0.2"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  <c r="AA1886" s="46"/>
      <c r="AB1886" s="46"/>
      <c r="AC1886" s="46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</row>
    <row r="1887" spans="10:45" x14ac:dyDescent="0.2"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  <c r="AA1887" s="46"/>
      <c r="AB1887" s="46"/>
      <c r="AC1887" s="46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</row>
    <row r="1888" spans="10:45" x14ac:dyDescent="0.2"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  <c r="AA1888" s="46"/>
      <c r="AB1888" s="46"/>
      <c r="AC1888" s="46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</row>
    <row r="1889" spans="10:45" x14ac:dyDescent="0.2"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  <c r="AA1889" s="46"/>
      <c r="AB1889" s="46"/>
      <c r="AC1889" s="46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</row>
    <row r="1890" spans="10:45" x14ac:dyDescent="0.2"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  <c r="AC1890" s="46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</row>
    <row r="1891" spans="10:45" x14ac:dyDescent="0.2"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  <c r="AA1891" s="46"/>
      <c r="AB1891" s="46"/>
      <c r="AC1891" s="46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</row>
    <row r="1892" spans="10:45" x14ac:dyDescent="0.2"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  <c r="AA1892" s="46"/>
      <c r="AB1892" s="46"/>
      <c r="AC1892" s="46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</row>
    <row r="1893" spans="10:45" x14ac:dyDescent="0.2"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  <c r="AA1893" s="46"/>
      <c r="AB1893" s="46"/>
      <c r="AC1893" s="46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</row>
    <row r="1894" spans="10:45" x14ac:dyDescent="0.2"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  <c r="AA1894" s="46"/>
      <c r="AB1894" s="46"/>
      <c r="AC1894" s="46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</row>
    <row r="1895" spans="10:45" x14ac:dyDescent="0.2"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  <c r="AA1895" s="46"/>
      <c r="AB1895" s="46"/>
      <c r="AC1895" s="46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</row>
    <row r="1896" spans="10:45" x14ac:dyDescent="0.2"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  <c r="AA1896" s="46"/>
      <c r="AB1896" s="46"/>
      <c r="AC1896" s="46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</row>
    <row r="1897" spans="10:45" x14ac:dyDescent="0.2"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  <c r="AA1897" s="46"/>
      <c r="AB1897" s="46"/>
      <c r="AC1897" s="46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</row>
    <row r="1898" spans="10:45" x14ac:dyDescent="0.2"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  <c r="AA1898" s="46"/>
      <c r="AB1898" s="46"/>
      <c r="AC1898" s="46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</row>
    <row r="1899" spans="10:45" x14ac:dyDescent="0.2"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  <c r="AC1899" s="46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</row>
    <row r="1900" spans="10:45" x14ac:dyDescent="0.2"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  <c r="AA1900" s="46"/>
      <c r="AB1900" s="46"/>
      <c r="AC1900" s="46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</row>
    <row r="1901" spans="10:45" x14ac:dyDescent="0.2"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  <c r="AA1901" s="46"/>
      <c r="AB1901" s="46"/>
      <c r="AC1901" s="46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</row>
    <row r="1902" spans="10:45" x14ac:dyDescent="0.2"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  <c r="AA1902" s="46"/>
      <c r="AB1902" s="46"/>
      <c r="AC1902" s="46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</row>
    <row r="1903" spans="10:45" x14ac:dyDescent="0.2"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  <c r="AA1903" s="46"/>
      <c r="AB1903" s="46"/>
      <c r="AC1903" s="46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</row>
    <row r="1904" spans="10:45" x14ac:dyDescent="0.2"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  <c r="AA1904" s="46"/>
      <c r="AB1904" s="46"/>
      <c r="AC1904" s="46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</row>
    <row r="1905" spans="10:45" x14ac:dyDescent="0.2"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  <c r="AA1905" s="46"/>
      <c r="AB1905" s="46"/>
      <c r="AC1905" s="46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</row>
    <row r="1906" spans="10:45" x14ac:dyDescent="0.2"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  <c r="AC1906" s="46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</row>
    <row r="1907" spans="10:45" x14ac:dyDescent="0.2"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  <c r="AA1907" s="46"/>
      <c r="AB1907" s="46"/>
      <c r="AC1907" s="46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</row>
    <row r="1908" spans="10:45" x14ac:dyDescent="0.2"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  <c r="AA1908" s="46"/>
      <c r="AB1908" s="46"/>
      <c r="AC1908" s="46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</row>
    <row r="1909" spans="10:45" x14ac:dyDescent="0.2"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  <c r="AA1909" s="46"/>
      <c r="AB1909" s="46"/>
      <c r="AC1909" s="46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</row>
    <row r="1910" spans="10:45" x14ac:dyDescent="0.2"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  <c r="AA1910" s="46"/>
      <c r="AB1910" s="46"/>
      <c r="AC1910" s="46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</row>
    <row r="1911" spans="10:45" x14ac:dyDescent="0.2"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  <c r="AA1911" s="46"/>
      <c r="AB1911" s="46"/>
      <c r="AC1911" s="46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</row>
    <row r="1912" spans="10:45" x14ac:dyDescent="0.2"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  <c r="AA1912" s="46"/>
      <c r="AB1912" s="46"/>
      <c r="AC1912" s="46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</row>
    <row r="1913" spans="10:45" x14ac:dyDescent="0.2"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  <c r="AA1913" s="46"/>
      <c r="AB1913" s="46"/>
      <c r="AC1913" s="46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</row>
    <row r="1914" spans="10:45" x14ac:dyDescent="0.2"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  <c r="AA1914" s="46"/>
      <c r="AB1914" s="46"/>
      <c r="AC1914" s="46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</row>
    <row r="1915" spans="10:45" x14ac:dyDescent="0.2"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  <c r="AA1915" s="46"/>
      <c r="AB1915" s="46"/>
      <c r="AC1915" s="46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</row>
    <row r="1916" spans="10:45" x14ac:dyDescent="0.2"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  <c r="AA1916" s="46"/>
      <c r="AB1916" s="46"/>
      <c r="AC1916" s="46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</row>
    <row r="1917" spans="10:45" x14ac:dyDescent="0.2"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  <c r="AC1917" s="46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</row>
    <row r="1918" spans="10:45" x14ac:dyDescent="0.2"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  <c r="AA1918" s="46"/>
      <c r="AB1918" s="46"/>
      <c r="AC1918" s="46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</row>
    <row r="1919" spans="10:45" x14ac:dyDescent="0.2"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  <c r="AA1919" s="46"/>
      <c r="AB1919" s="46"/>
      <c r="AC1919" s="46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</row>
    <row r="1920" spans="10:45" x14ac:dyDescent="0.2"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  <c r="AA1920" s="46"/>
      <c r="AB1920" s="46"/>
      <c r="AC1920" s="46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</row>
    <row r="1921" spans="10:45" x14ac:dyDescent="0.2"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  <c r="AA1921" s="46"/>
      <c r="AB1921" s="46"/>
      <c r="AC1921" s="46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</row>
    <row r="1922" spans="10:45" x14ac:dyDescent="0.2"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  <c r="AC1922" s="46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</row>
    <row r="1923" spans="10:45" x14ac:dyDescent="0.2"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  <c r="AA1923" s="46"/>
      <c r="AB1923" s="46"/>
      <c r="AC1923" s="46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</row>
    <row r="1924" spans="10:45" x14ac:dyDescent="0.2"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  <c r="AA1924" s="46"/>
      <c r="AB1924" s="46"/>
      <c r="AC1924" s="46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</row>
    <row r="1925" spans="10:45" x14ac:dyDescent="0.2"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  <c r="AA1925" s="46"/>
      <c r="AB1925" s="46"/>
      <c r="AC1925" s="46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</row>
    <row r="1926" spans="10:45" x14ac:dyDescent="0.2"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  <c r="AA1926" s="46"/>
      <c r="AB1926" s="46"/>
      <c r="AC1926" s="46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</row>
    <row r="1927" spans="10:45" x14ac:dyDescent="0.2"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  <c r="AA1927" s="46"/>
      <c r="AB1927" s="46"/>
      <c r="AC1927" s="46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</row>
    <row r="1928" spans="10:45" x14ac:dyDescent="0.2"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  <c r="AA1928" s="46"/>
      <c r="AB1928" s="46"/>
      <c r="AC1928" s="46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</row>
    <row r="1929" spans="10:45" x14ac:dyDescent="0.2"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  <c r="AA1929" s="46"/>
      <c r="AB1929" s="46"/>
      <c r="AC1929" s="46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</row>
    <row r="1930" spans="10:45" x14ac:dyDescent="0.2"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  <c r="AA1930" s="46"/>
      <c r="AB1930" s="46"/>
      <c r="AC1930" s="46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</row>
    <row r="1931" spans="10:45" x14ac:dyDescent="0.2"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  <c r="AA1931" s="46"/>
      <c r="AB1931" s="46"/>
      <c r="AC1931" s="46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</row>
    <row r="1932" spans="10:45" x14ac:dyDescent="0.2"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  <c r="AA1932" s="46"/>
      <c r="AB1932" s="46"/>
      <c r="AC1932" s="46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</row>
    <row r="1933" spans="10:45" x14ac:dyDescent="0.2"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  <c r="AA1933" s="46"/>
      <c r="AB1933" s="46"/>
      <c r="AC1933" s="46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</row>
    <row r="1934" spans="10:45" x14ac:dyDescent="0.2"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  <c r="AA1934" s="46"/>
      <c r="AB1934" s="46"/>
      <c r="AC1934" s="46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</row>
    <row r="1935" spans="10:45" x14ac:dyDescent="0.2"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  <c r="AA1935" s="46"/>
      <c r="AB1935" s="46"/>
      <c r="AC1935" s="46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</row>
    <row r="1936" spans="10:45" x14ac:dyDescent="0.2"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  <c r="AA1936" s="46"/>
      <c r="AB1936" s="46"/>
      <c r="AC1936" s="46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</row>
    <row r="1937" spans="10:45" x14ac:dyDescent="0.2"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  <c r="AA1937" s="46"/>
      <c r="AB1937" s="46"/>
      <c r="AC1937" s="46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</row>
    <row r="1938" spans="10:45" x14ac:dyDescent="0.2"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  <c r="AC1938" s="46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</row>
    <row r="1939" spans="10:45" x14ac:dyDescent="0.2"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  <c r="AA1939" s="46"/>
      <c r="AB1939" s="46"/>
      <c r="AC1939" s="46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</row>
    <row r="1940" spans="10:45" x14ac:dyDescent="0.2"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  <c r="AA1940" s="46"/>
      <c r="AB1940" s="46"/>
      <c r="AC1940" s="46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</row>
    <row r="1941" spans="10:45" x14ac:dyDescent="0.2"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  <c r="AA1941" s="46"/>
      <c r="AB1941" s="46"/>
      <c r="AC1941" s="46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</row>
    <row r="1942" spans="10:45" x14ac:dyDescent="0.2"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  <c r="AA1942" s="46"/>
      <c r="AB1942" s="46"/>
      <c r="AC1942" s="46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</row>
    <row r="1943" spans="10:45" x14ac:dyDescent="0.2"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  <c r="AA1943" s="46"/>
      <c r="AB1943" s="46"/>
      <c r="AC1943" s="46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</row>
    <row r="1944" spans="10:45" x14ac:dyDescent="0.2"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  <c r="AA1944" s="46"/>
      <c r="AB1944" s="46"/>
      <c r="AC1944" s="46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</row>
    <row r="1945" spans="10:45" x14ac:dyDescent="0.2"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  <c r="AA1945" s="46"/>
      <c r="AB1945" s="46"/>
      <c r="AC1945" s="46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</row>
    <row r="1946" spans="10:45" x14ac:dyDescent="0.2"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  <c r="AC1946" s="46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</row>
    <row r="1947" spans="10:45" x14ac:dyDescent="0.2"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  <c r="AA1947" s="46"/>
      <c r="AB1947" s="46"/>
      <c r="AC1947" s="46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</row>
    <row r="1948" spans="10:45" x14ac:dyDescent="0.2"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  <c r="AA1948" s="46"/>
      <c r="AB1948" s="46"/>
      <c r="AC1948" s="46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</row>
    <row r="1949" spans="10:45" x14ac:dyDescent="0.2"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  <c r="AA1949" s="46"/>
      <c r="AB1949" s="46"/>
      <c r="AC1949" s="46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</row>
    <row r="1950" spans="10:45" x14ac:dyDescent="0.2"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  <c r="AA1950" s="46"/>
      <c r="AB1950" s="46"/>
      <c r="AC1950" s="46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</row>
    <row r="1951" spans="10:45" x14ac:dyDescent="0.2"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  <c r="AA1951" s="46"/>
      <c r="AB1951" s="46"/>
      <c r="AC1951" s="46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</row>
    <row r="1952" spans="10:45" x14ac:dyDescent="0.2"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  <c r="AA1952" s="46"/>
      <c r="AB1952" s="46"/>
      <c r="AC1952" s="46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</row>
    <row r="1953" spans="10:45" x14ac:dyDescent="0.2"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  <c r="AA1953" s="46"/>
      <c r="AB1953" s="46"/>
      <c r="AC1953" s="46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</row>
    <row r="1954" spans="10:45" x14ac:dyDescent="0.2"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  <c r="AC1954" s="46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</row>
    <row r="1955" spans="10:45" x14ac:dyDescent="0.2"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  <c r="AA1955" s="46"/>
      <c r="AB1955" s="46"/>
      <c r="AC1955" s="46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</row>
    <row r="1956" spans="10:45" x14ac:dyDescent="0.2"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  <c r="AA1956" s="46"/>
      <c r="AB1956" s="46"/>
      <c r="AC1956" s="46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</row>
    <row r="1957" spans="10:45" x14ac:dyDescent="0.2"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  <c r="AA1957" s="46"/>
      <c r="AB1957" s="46"/>
      <c r="AC1957" s="46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</row>
    <row r="1958" spans="10:45" x14ac:dyDescent="0.2"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  <c r="AA1958" s="46"/>
      <c r="AB1958" s="46"/>
      <c r="AC1958" s="46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</row>
    <row r="1959" spans="10:45" x14ac:dyDescent="0.2"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  <c r="AA1959" s="46"/>
      <c r="AB1959" s="46"/>
      <c r="AC1959" s="46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</row>
    <row r="1960" spans="10:45" x14ac:dyDescent="0.2"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  <c r="AA1960" s="46"/>
      <c r="AB1960" s="46"/>
      <c r="AC1960" s="46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</row>
    <row r="1961" spans="10:45" x14ac:dyDescent="0.2"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  <c r="AA1961" s="46"/>
      <c r="AB1961" s="46"/>
      <c r="AC1961" s="46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</row>
    <row r="1962" spans="10:45" x14ac:dyDescent="0.2"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  <c r="AA1962" s="46"/>
      <c r="AB1962" s="46"/>
      <c r="AC1962" s="46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</row>
    <row r="1963" spans="10:45" x14ac:dyDescent="0.2"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  <c r="AA1963" s="46"/>
      <c r="AB1963" s="46"/>
      <c r="AC1963" s="46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</row>
    <row r="1964" spans="10:45" x14ac:dyDescent="0.2"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  <c r="AA1964" s="46"/>
      <c r="AB1964" s="46"/>
      <c r="AC1964" s="46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</row>
    <row r="1965" spans="10:45" x14ac:dyDescent="0.2"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  <c r="AA1965" s="46"/>
      <c r="AB1965" s="46"/>
      <c r="AC1965" s="46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</row>
    <row r="1966" spans="10:45" x14ac:dyDescent="0.2"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  <c r="AA1966" s="46"/>
      <c r="AB1966" s="46"/>
      <c r="AC1966" s="46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</row>
    <row r="1967" spans="10:45" x14ac:dyDescent="0.2"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  <c r="AA1967" s="46"/>
      <c r="AB1967" s="46"/>
      <c r="AC1967" s="46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</row>
    <row r="1968" spans="10:45" x14ac:dyDescent="0.2"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  <c r="AA1968" s="46"/>
      <c r="AB1968" s="46"/>
      <c r="AC1968" s="46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</row>
    <row r="1969" spans="10:45" x14ac:dyDescent="0.2"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  <c r="AA1969" s="46"/>
      <c r="AB1969" s="46"/>
      <c r="AC1969" s="46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</row>
    <row r="1970" spans="10:45" x14ac:dyDescent="0.2"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  <c r="AC1970" s="46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</row>
    <row r="1971" spans="10:45" x14ac:dyDescent="0.2"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  <c r="AA1971" s="46"/>
      <c r="AB1971" s="46"/>
      <c r="AC1971" s="46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</row>
    <row r="1972" spans="10:45" x14ac:dyDescent="0.2"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  <c r="AC1972" s="46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</row>
    <row r="1973" spans="10:45" x14ac:dyDescent="0.2"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  <c r="AA1973" s="46"/>
      <c r="AB1973" s="46"/>
      <c r="AC1973" s="46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</row>
    <row r="1974" spans="10:45" x14ac:dyDescent="0.2"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  <c r="AA1974" s="46"/>
      <c r="AB1974" s="46"/>
      <c r="AC1974" s="46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</row>
    <row r="1975" spans="10:45" x14ac:dyDescent="0.2"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  <c r="AA1975" s="46"/>
      <c r="AB1975" s="46"/>
      <c r="AC1975" s="46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</row>
    <row r="1976" spans="10:45" x14ac:dyDescent="0.2"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  <c r="AA1976" s="46"/>
      <c r="AB1976" s="46"/>
      <c r="AC1976" s="46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</row>
    <row r="1977" spans="10:45" x14ac:dyDescent="0.2"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  <c r="AA1977" s="46"/>
      <c r="AB1977" s="46"/>
      <c r="AC1977" s="46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</row>
    <row r="1978" spans="10:45" x14ac:dyDescent="0.2"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  <c r="AA1978" s="46"/>
      <c r="AB1978" s="46"/>
      <c r="AC1978" s="46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</row>
    <row r="1979" spans="10:45" x14ac:dyDescent="0.2"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  <c r="AA1979" s="46"/>
      <c r="AB1979" s="46"/>
      <c r="AC1979" s="46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</row>
    <row r="1980" spans="10:45" x14ac:dyDescent="0.2"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  <c r="AA1980" s="46"/>
      <c r="AB1980" s="46"/>
      <c r="AC1980" s="46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</row>
    <row r="1981" spans="10:45" x14ac:dyDescent="0.2"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  <c r="AA1981" s="46"/>
      <c r="AB1981" s="46"/>
      <c r="AC1981" s="46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</row>
    <row r="1982" spans="10:45" x14ac:dyDescent="0.2"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  <c r="AA1982" s="46"/>
      <c r="AB1982" s="46"/>
      <c r="AC1982" s="46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</row>
    <row r="1983" spans="10:45" x14ac:dyDescent="0.2"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  <c r="AA1983" s="46"/>
      <c r="AB1983" s="46"/>
      <c r="AC1983" s="46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</row>
    <row r="1984" spans="10:45" x14ac:dyDescent="0.2"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  <c r="AA1984" s="46"/>
      <c r="AB1984" s="46"/>
      <c r="AC1984" s="46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</row>
    <row r="1985" spans="10:45" x14ac:dyDescent="0.2"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  <c r="AA1985" s="46"/>
      <c r="AB1985" s="46"/>
      <c r="AC1985" s="46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</row>
    <row r="1986" spans="10:45" x14ac:dyDescent="0.2"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  <c r="AC1986" s="46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</row>
    <row r="1987" spans="10:45" x14ac:dyDescent="0.2"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  <c r="AA1987" s="46"/>
      <c r="AB1987" s="46"/>
      <c r="AC1987" s="46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</row>
    <row r="1988" spans="10:45" x14ac:dyDescent="0.2"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  <c r="AA1988" s="46"/>
      <c r="AB1988" s="46"/>
      <c r="AC1988" s="46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</row>
    <row r="1989" spans="10:45" x14ac:dyDescent="0.2"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  <c r="AA1989" s="46"/>
      <c r="AB1989" s="46"/>
      <c r="AC1989" s="46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</row>
    <row r="1990" spans="10:45" x14ac:dyDescent="0.2"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  <c r="AA1990" s="46"/>
      <c r="AB1990" s="46"/>
      <c r="AC1990" s="46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</row>
    <row r="1991" spans="10:45" x14ac:dyDescent="0.2"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  <c r="AA1991" s="46"/>
      <c r="AB1991" s="46"/>
      <c r="AC1991" s="46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</row>
    <row r="1992" spans="10:45" x14ac:dyDescent="0.2"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  <c r="AA1992" s="46"/>
      <c r="AB1992" s="46"/>
      <c r="AC1992" s="46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</row>
    <row r="1993" spans="10:45" x14ac:dyDescent="0.2"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  <c r="AA1993" s="46"/>
      <c r="AB1993" s="46"/>
      <c r="AC1993" s="46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</row>
    <row r="1994" spans="10:45" x14ac:dyDescent="0.2"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  <c r="AA1994" s="46"/>
      <c r="AB1994" s="46"/>
      <c r="AC1994" s="46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</row>
    <row r="1995" spans="10:45" x14ac:dyDescent="0.2"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  <c r="AA1995" s="46"/>
      <c r="AB1995" s="46"/>
      <c r="AC1995" s="46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</row>
    <row r="1996" spans="10:45" x14ac:dyDescent="0.2"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  <c r="AA1996" s="46"/>
      <c r="AB1996" s="46"/>
      <c r="AC1996" s="46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</row>
    <row r="1997" spans="10:45" x14ac:dyDescent="0.2"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  <c r="AA1997" s="46"/>
      <c r="AB1997" s="46"/>
      <c r="AC1997" s="46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</row>
    <row r="1998" spans="10:45" x14ac:dyDescent="0.2"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  <c r="AA1998" s="46"/>
      <c r="AB1998" s="46"/>
      <c r="AC1998" s="46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</row>
    <row r="1999" spans="10:45" x14ac:dyDescent="0.2"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  <c r="AA1999" s="46"/>
      <c r="AB1999" s="46"/>
      <c r="AC1999" s="46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</row>
    <row r="2000" spans="10:45" x14ac:dyDescent="0.2"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  <c r="AA2000" s="46"/>
      <c r="AB2000" s="46"/>
      <c r="AC2000" s="46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</row>
    <row r="2001" spans="10:45" x14ac:dyDescent="0.2"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  <c r="AA2001" s="46"/>
      <c r="AB2001" s="46"/>
      <c r="AC2001" s="46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</row>
    <row r="2002" spans="10:45" x14ac:dyDescent="0.2"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  <c r="AC2002" s="46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</row>
    <row r="2003" spans="10:45" x14ac:dyDescent="0.2"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  <c r="AA2003" s="46"/>
      <c r="AB2003" s="46"/>
      <c r="AC2003" s="46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</row>
    <row r="2004" spans="10:45" x14ac:dyDescent="0.2"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  <c r="AA2004" s="46"/>
      <c r="AB2004" s="46"/>
      <c r="AC2004" s="46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</row>
    <row r="2005" spans="10:45" x14ac:dyDescent="0.2"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  <c r="AA2005" s="46"/>
      <c r="AB2005" s="46"/>
      <c r="AC2005" s="46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</row>
    <row r="2006" spans="10:45" x14ac:dyDescent="0.2"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  <c r="AA2006" s="46"/>
      <c r="AB2006" s="46"/>
      <c r="AC2006" s="46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</row>
    <row r="2007" spans="10:45" x14ac:dyDescent="0.2"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  <c r="AA2007" s="46"/>
      <c r="AB2007" s="46"/>
      <c r="AC2007" s="46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</row>
    <row r="2008" spans="10:45" x14ac:dyDescent="0.2"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  <c r="AA2008" s="46"/>
      <c r="AB2008" s="46"/>
      <c r="AC2008" s="46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</row>
    <row r="2009" spans="10:45" x14ac:dyDescent="0.2"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  <c r="AA2009" s="46"/>
      <c r="AB2009" s="46"/>
      <c r="AC2009" s="46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</row>
    <row r="2010" spans="10:45" x14ac:dyDescent="0.2"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  <c r="AA2010" s="46"/>
      <c r="AB2010" s="46"/>
      <c r="AC2010" s="46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</row>
    <row r="2011" spans="10:45" x14ac:dyDescent="0.2"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  <c r="AA2011" s="46"/>
      <c r="AB2011" s="46"/>
      <c r="AC2011" s="46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</row>
    <row r="2012" spans="10:45" x14ac:dyDescent="0.2"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  <c r="AA2012" s="46"/>
      <c r="AB2012" s="46"/>
      <c r="AC2012" s="46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</row>
    <row r="2013" spans="10:45" x14ac:dyDescent="0.2"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  <c r="AA2013" s="46"/>
      <c r="AB2013" s="46"/>
      <c r="AC2013" s="46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</row>
    <row r="2014" spans="10:45" x14ac:dyDescent="0.2"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  <c r="AA2014" s="46"/>
      <c r="AB2014" s="46"/>
      <c r="AC2014" s="46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</row>
    <row r="2015" spans="10:45" x14ac:dyDescent="0.2"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  <c r="AA2015" s="46"/>
      <c r="AB2015" s="46"/>
      <c r="AC2015" s="46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</row>
    <row r="2016" spans="10:45" x14ac:dyDescent="0.2"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  <c r="AA2016" s="46"/>
      <c r="AB2016" s="46"/>
      <c r="AC2016" s="46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</row>
    <row r="2017" spans="10:45" x14ac:dyDescent="0.2"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  <c r="AA2017" s="46"/>
      <c r="AB2017" s="46"/>
      <c r="AC2017" s="46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</row>
    <row r="2018" spans="10:45" x14ac:dyDescent="0.2"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  <c r="AA2018" s="46"/>
      <c r="AB2018" s="46"/>
      <c r="AC2018" s="46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</row>
    <row r="2019" spans="10:45" x14ac:dyDescent="0.2"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  <c r="AA2019" s="46"/>
      <c r="AB2019" s="46"/>
      <c r="AC2019" s="46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</row>
    <row r="2020" spans="10:45" x14ac:dyDescent="0.2"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  <c r="AA2020" s="46"/>
      <c r="AB2020" s="46"/>
      <c r="AC2020" s="46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</row>
    <row r="2021" spans="10:45" x14ac:dyDescent="0.2"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  <c r="AA2021" s="46"/>
      <c r="AB2021" s="46"/>
      <c r="AC2021" s="46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</row>
    <row r="2022" spans="10:45" x14ac:dyDescent="0.2"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  <c r="AA2022" s="46"/>
      <c r="AB2022" s="46"/>
      <c r="AC2022" s="46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</row>
    <row r="2023" spans="10:45" x14ac:dyDescent="0.2"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  <c r="AA2023" s="46"/>
      <c r="AB2023" s="46"/>
      <c r="AC2023" s="46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</row>
    <row r="2024" spans="10:45" x14ac:dyDescent="0.2"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  <c r="AA2024" s="46"/>
      <c r="AB2024" s="46"/>
      <c r="AC2024" s="46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</row>
    <row r="2025" spans="10:45" x14ac:dyDescent="0.2"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  <c r="AA2025" s="46"/>
      <c r="AB2025" s="46"/>
      <c r="AC2025" s="46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</row>
    <row r="2026" spans="10:45" x14ac:dyDescent="0.2"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  <c r="AA2026" s="46"/>
      <c r="AB2026" s="46"/>
      <c r="AC2026" s="46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</row>
    <row r="2027" spans="10:45" x14ac:dyDescent="0.2"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  <c r="AA2027" s="46"/>
      <c r="AB2027" s="46"/>
      <c r="AC2027" s="46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</row>
    <row r="2028" spans="10:45" x14ac:dyDescent="0.2"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  <c r="AA2028" s="46"/>
      <c r="AB2028" s="46"/>
      <c r="AC2028" s="46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</row>
    <row r="2029" spans="10:45" x14ac:dyDescent="0.2"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  <c r="AA2029" s="46"/>
      <c r="AB2029" s="46"/>
      <c r="AC2029" s="46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</row>
    <row r="2030" spans="10:45" x14ac:dyDescent="0.2"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  <c r="AA2030" s="46"/>
      <c r="AB2030" s="46"/>
      <c r="AC2030" s="46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</row>
    <row r="2031" spans="10:45" x14ac:dyDescent="0.2"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  <c r="AA2031" s="46"/>
      <c r="AB2031" s="46"/>
      <c r="AC2031" s="46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</row>
    <row r="2032" spans="10:45" x14ac:dyDescent="0.2"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  <c r="AA2032" s="46"/>
      <c r="AB2032" s="46"/>
      <c r="AC2032" s="46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</row>
    <row r="2033" spans="10:45" x14ac:dyDescent="0.2"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  <c r="AA2033" s="46"/>
      <c r="AB2033" s="46"/>
      <c r="AC2033" s="46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</row>
    <row r="2034" spans="10:45" x14ac:dyDescent="0.2"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  <c r="AA2034" s="46"/>
      <c r="AB2034" s="46"/>
      <c r="AC2034" s="46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</row>
    <row r="2035" spans="10:45" x14ac:dyDescent="0.2"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  <c r="AA2035" s="46"/>
      <c r="AB2035" s="46"/>
      <c r="AC2035" s="46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</row>
    <row r="2036" spans="10:45" x14ac:dyDescent="0.2"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  <c r="AA2036" s="46"/>
      <c r="AB2036" s="46"/>
      <c r="AC2036" s="46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</row>
    <row r="2037" spans="10:45" x14ac:dyDescent="0.2"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  <c r="AA2037" s="46"/>
      <c r="AB2037" s="46"/>
      <c r="AC2037" s="46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</row>
    <row r="2038" spans="10:45" x14ac:dyDescent="0.2"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  <c r="AA2038" s="46"/>
      <c r="AB2038" s="46"/>
      <c r="AC2038" s="46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</row>
    <row r="2039" spans="10:45" x14ac:dyDescent="0.2"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  <c r="AA2039" s="46"/>
      <c r="AB2039" s="46"/>
      <c r="AC2039" s="46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</row>
    <row r="2040" spans="10:45" x14ac:dyDescent="0.2"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  <c r="AA2040" s="46"/>
      <c r="AB2040" s="46"/>
      <c r="AC2040" s="46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</row>
    <row r="2041" spans="10:45" x14ac:dyDescent="0.2"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  <c r="AA2041" s="46"/>
      <c r="AB2041" s="46"/>
      <c r="AC2041" s="46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</row>
    <row r="2042" spans="10:45" x14ac:dyDescent="0.2"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  <c r="AA2042" s="46"/>
      <c r="AB2042" s="46"/>
      <c r="AC2042" s="46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</row>
    <row r="2043" spans="10:45" x14ac:dyDescent="0.2"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  <c r="AA2043" s="46"/>
      <c r="AB2043" s="46"/>
      <c r="AC2043" s="46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</row>
    <row r="2044" spans="10:45" x14ac:dyDescent="0.2"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  <c r="AA2044" s="46"/>
      <c r="AB2044" s="46"/>
      <c r="AC2044" s="46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</row>
    <row r="2045" spans="10:45" x14ac:dyDescent="0.2"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  <c r="AA2045" s="46"/>
      <c r="AB2045" s="46"/>
      <c r="AC2045" s="46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</row>
    <row r="2046" spans="10:45" x14ac:dyDescent="0.2"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  <c r="AA2046" s="46"/>
      <c r="AB2046" s="46"/>
      <c r="AC2046" s="46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</row>
    <row r="2047" spans="10:45" x14ac:dyDescent="0.2"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  <c r="AA2047" s="46"/>
      <c r="AB2047" s="46"/>
      <c r="AC2047" s="46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</row>
    <row r="2048" spans="10:45" x14ac:dyDescent="0.2"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  <c r="AA2048" s="46"/>
      <c r="AB2048" s="46"/>
      <c r="AC2048" s="46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</row>
    <row r="2049" spans="10:45" x14ac:dyDescent="0.2"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  <c r="AA2049" s="46"/>
      <c r="AB2049" s="46"/>
      <c r="AC2049" s="46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</row>
    <row r="2050" spans="10:45" x14ac:dyDescent="0.2"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  <c r="AA2050" s="46"/>
      <c r="AB2050" s="46"/>
      <c r="AC2050" s="46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</row>
    <row r="2051" spans="10:45" x14ac:dyDescent="0.2"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  <c r="AA2051" s="46"/>
      <c r="AB2051" s="46"/>
      <c r="AC2051" s="46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</row>
    <row r="2052" spans="10:45" x14ac:dyDescent="0.2"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  <c r="AA2052" s="46"/>
      <c r="AB2052" s="46"/>
      <c r="AC2052" s="46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</row>
    <row r="2053" spans="10:45" x14ac:dyDescent="0.2"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  <c r="AA2053" s="46"/>
      <c r="AB2053" s="46"/>
      <c r="AC2053" s="46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</row>
    <row r="2054" spans="10:45" x14ac:dyDescent="0.2"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  <c r="AA2054" s="46"/>
      <c r="AB2054" s="46"/>
      <c r="AC2054" s="46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</row>
    <row r="2055" spans="10:45" x14ac:dyDescent="0.2"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  <c r="AA2055" s="46"/>
      <c r="AB2055" s="46"/>
      <c r="AC2055" s="46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</row>
    <row r="2056" spans="10:45" x14ac:dyDescent="0.2"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  <c r="AA2056" s="46"/>
      <c r="AB2056" s="46"/>
      <c r="AC2056" s="46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</row>
    <row r="2057" spans="10:45" x14ac:dyDescent="0.2"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  <c r="AA2057" s="46"/>
      <c r="AB2057" s="46"/>
      <c r="AC2057" s="46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</row>
    <row r="2058" spans="10:45" x14ac:dyDescent="0.2"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  <c r="AA2058" s="46"/>
      <c r="AB2058" s="46"/>
      <c r="AC2058" s="46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</row>
    <row r="2059" spans="10:45" x14ac:dyDescent="0.2"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  <c r="AA2059" s="46"/>
      <c r="AB2059" s="46"/>
      <c r="AC2059" s="46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</row>
    <row r="2060" spans="10:45" x14ac:dyDescent="0.2"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  <c r="AA2060" s="46"/>
      <c r="AB2060" s="46"/>
      <c r="AC2060" s="46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</row>
    <row r="2061" spans="10:45" x14ac:dyDescent="0.2"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  <c r="AA2061" s="46"/>
      <c r="AB2061" s="46"/>
      <c r="AC2061" s="46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</row>
    <row r="2062" spans="10:45" x14ac:dyDescent="0.2"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  <c r="AA2062" s="46"/>
      <c r="AB2062" s="46"/>
      <c r="AC2062" s="46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</row>
    <row r="2063" spans="10:45" x14ac:dyDescent="0.2"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  <c r="AA2063" s="46"/>
      <c r="AB2063" s="46"/>
      <c r="AC2063" s="46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</row>
    <row r="2064" spans="10:45" x14ac:dyDescent="0.2"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  <c r="AA2064" s="46"/>
      <c r="AB2064" s="46"/>
      <c r="AC2064" s="46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</row>
    <row r="2065" spans="10:45" x14ac:dyDescent="0.2"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  <c r="AA2065" s="46"/>
      <c r="AB2065" s="46"/>
      <c r="AC2065" s="46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</row>
    <row r="2066" spans="10:45" x14ac:dyDescent="0.2"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  <c r="AA2066" s="46"/>
      <c r="AB2066" s="46"/>
      <c r="AC2066" s="46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</row>
    <row r="2067" spans="10:45" x14ac:dyDescent="0.2"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  <c r="AA2067" s="46"/>
      <c r="AB2067" s="46"/>
      <c r="AC2067" s="46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</row>
    <row r="2068" spans="10:45" x14ac:dyDescent="0.2"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  <c r="AA2068" s="46"/>
      <c r="AB2068" s="46"/>
      <c r="AC2068" s="46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</row>
    <row r="2069" spans="10:45" x14ac:dyDescent="0.2"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  <c r="AA2069" s="46"/>
      <c r="AB2069" s="46"/>
      <c r="AC2069" s="46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</row>
    <row r="2070" spans="10:45" x14ac:dyDescent="0.2"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  <c r="AA2070" s="46"/>
      <c r="AB2070" s="46"/>
      <c r="AC2070" s="46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</row>
    <row r="2071" spans="10:45" x14ac:dyDescent="0.2"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  <c r="AA2071" s="46"/>
      <c r="AB2071" s="46"/>
      <c r="AC2071" s="46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</row>
    <row r="2072" spans="10:45" x14ac:dyDescent="0.2"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  <c r="AA2072" s="46"/>
      <c r="AB2072" s="46"/>
      <c r="AC2072" s="46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</row>
    <row r="2073" spans="10:45" x14ac:dyDescent="0.2"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  <c r="AA2073" s="46"/>
      <c r="AB2073" s="46"/>
      <c r="AC2073" s="46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</row>
    <row r="2074" spans="10:45" x14ac:dyDescent="0.2"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  <c r="AA2074" s="46"/>
      <c r="AB2074" s="46"/>
      <c r="AC2074" s="46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</row>
    <row r="2075" spans="10:45" x14ac:dyDescent="0.2"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  <c r="AA2075" s="46"/>
      <c r="AB2075" s="46"/>
      <c r="AC2075" s="46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</row>
    <row r="2076" spans="10:45" x14ac:dyDescent="0.2"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  <c r="AA2076" s="46"/>
      <c r="AB2076" s="46"/>
      <c r="AC2076" s="46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</row>
    <row r="2077" spans="10:45" x14ac:dyDescent="0.2"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  <c r="AA2077" s="46"/>
      <c r="AB2077" s="46"/>
      <c r="AC2077" s="46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</row>
    <row r="2078" spans="10:45" x14ac:dyDescent="0.2"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  <c r="AA2078" s="46"/>
      <c r="AB2078" s="46"/>
      <c r="AC2078" s="46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</row>
    <row r="2079" spans="10:45" x14ac:dyDescent="0.2"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  <c r="AA2079" s="46"/>
      <c r="AB2079" s="46"/>
      <c r="AC2079" s="46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</row>
    <row r="2080" spans="10:45" x14ac:dyDescent="0.2"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  <c r="AA2080" s="46"/>
      <c r="AB2080" s="46"/>
      <c r="AC2080" s="46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</row>
    <row r="2081" spans="10:45" x14ac:dyDescent="0.2"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  <c r="AA2081" s="46"/>
      <c r="AB2081" s="46"/>
      <c r="AC2081" s="46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</row>
    <row r="2082" spans="10:45" x14ac:dyDescent="0.2"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  <c r="AA2082" s="46"/>
      <c r="AB2082" s="46"/>
      <c r="AC2082" s="46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</row>
    <row r="2083" spans="10:45" x14ac:dyDescent="0.2"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  <c r="AA2083" s="46"/>
      <c r="AB2083" s="46"/>
      <c r="AC2083" s="46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</row>
    <row r="2084" spans="10:45" x14ac:dyDescent="0.2"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  <c r="AA2084" s="46"/>
      <c r="AB2084" s="46"/>
      <c r="AC2084" s="46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</row>
    <row r="2085" spans="10:45" x14ac:dyDescent="0.2"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  <c r="AA2085" s="46"/>
      <c r="AB2085" s="46"/>
      <c r="AC2085" s="46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</row>
    <row r="2086" spans="10:45" x14ac:dyDescent="0.2"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  <c r="AA2086" s="46"/>
      <c r="AB2086" s="46"/>
      <c r="AC2086" s="46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</row>
    <row r="2087" spans="10:45" x14ac:dyDescent="0.2"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  <c r="AA2087" s="46"/>
      <c r="AB2087" s="46"/>
      <c r="AC2087" s="46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</row>
    <row r="2088" spans="10:45" x14ac:dyDescent="0.2"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  <c r="AA2088" s="46"/>
      <c r="AB2088" s="46"/>
      <c r="AC2088" s="46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</row>
    <row r="2089" spans="10:45" x14ac:dyDescent="0.2"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  <c r="AA2089" s="46"/>
      <c r="AB2089" s="46"/>
      <c r="AC2089" s="46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</row>
    <row r="2090" spans="10:45" x14ac:dyDescent="0.2"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  <c r="AA2090" s="46"/>
      <c r="AB2090" s="46"/>
      <c r="AC2090" s="46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</row>
    <row r="2091" spans="10:45" x14ac:dyDescent="0.2"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  <c r="AA2091" s="46"/>
      <c r="AB2091" s="46"/>
      <c r="AC2091" s="46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</row>
    <row r="2092" spans="10:45" x14ac:dyDescent="0.2"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  <c r="AA2092" s="46"/>
      <c r="AB2092" s="46"/>
      <c r="AC2092" s="46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</row>
    <row r="2093" spans="10:45" x14ac:dyDescent="0.2"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  <c r="AA2093" s="46"/>
      <c r="AB2093" s="46"/>
      <c r="AC2093" s="46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</row>
    <row r="2094" spans="10:45" x14ac:dyDescent="0.2"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  <c r="AA2094" s="46"/>
      <c r="AB2094" s="46"/>
      <c r="AC2094" s="46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</row>
    <row r="2095" spans="10:45" x14ac:dyDescent="0.2"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  <c r="AA2095" s="46"/>
      <c r="AB2095" s="46"/>
      <c r="AC2095" s="46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</row>
    <row r="2096" spans="10:45" x14ac:dyDescent="0.2"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  <c r="AA2096" s="46"/>
      <c r="AB2096" s="46"/>
      <c r="AC2096" s="46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</row>
    <row r="2097" spans="10:45" x14ac:dyDescent="0.2"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  <c r="AA2097" s="46"/>
      <c r="AB2097" s="46"/>
      <c r="AC2097" s="46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</row>
    <row r="2098" spans="10:45" x14ac:dyDescent="0.2"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  <c r="AA2098" s="46"/>
      <c r="AB2098" s="46"/>
      <c r="AC2098" s="46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</row>
    <row r="2099" spans="10:45" x14ac:dyDescent="0.2"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  <c r="AA2099" s="46"/>
      <c r="AB2099" s="46"/>
      <c r="AC2099" s="46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</row>
    <row r="2100" spans="10:45" x14ac:dyDescent="0.2"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  <c r="AA2100" s="46"/>
      <c r="AB2100" s="46"/>
      <c r="AC2100" s="46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</row>
    <row r="2101" spans="10:45" x14ac:dyDescent="0.2"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  <c r="AA2101" s="46"/>
      <c r="AB2101" s="46"/>
      <c r="AC2101" s="46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</row>
    <row r="2102" spans="10:45" x14ac:dyDescent="0.2"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  <c r="AA2102" s="46"/>
      <c r="AB2102" s="46"/>
      <c r="AC2102" s="46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</row>
    <row r="2103" spans="10:45" x14ac:dyDescent="0.2"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  <c r="AA2103" s="46"/>
      <c r="AB2103" s="46"/>
      <c r="AC2103" s="46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</row>
    <row r="2104" spans="10:45" x14ac:dyDescent="0.2"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  <c r="AA2104" s="46"/>
      <c r="AB2104" s="46"/>
      <c r="AC2104" s="46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</row>
    <row r="2105" spans="10:45" x14ac:dyDescent="0.2"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  <c r="AA2105" s="46"/>
      <c r="AB2105" s="46"/>
      <c r="AC2105" s="46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</row>
    <row r="2106" spans="10:45" x14ac:dyDescent="0.2"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  <c r="AA2106" s="46"/>
      <c r="AB2106" s="46"/>
      <c r="AC2106" s="46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</row>
    <row r="2107" spans="10:45" x14ac:dyDescent="0.2"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  <c r="AA2107" s="46"/>
      <c r="AB2107" s="46"/>
      <c r="AC2107" s="46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</row>
    <row r="2108" spans="10:45" x14ac:dyDescent="0.2"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  <c r="AA2108" s="46"/>
      <c r="AB2108" s="46"/>
      <c r="AC2108" s="46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</row>
    <row r="2109" spans="10:45" x14ac:dyDescent="0.2"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  <c r="AA2109" s="46"/>
      <c r="AB2109" s="46"/>
      <c r="AC2109" s="46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</row>
    <row r="2110" spans="10:45" x14ac:dyDescent="0.2"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  <c r="AA2110" s="46"/>
      <c r="AB2110" s="46"/>
      <c r="AC2110" s="46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</row>
    <row r="2111" spans="10:45" x14ac:dyDescent="0.2"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  <c r="AA2111" s="46"/>
      <c r="AB2111" s="46"/>
      <c r="AC2111" s="46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</row>
    <row r="2112" spans="10:45" x14ac:dyDescent="0.2"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  <c r="AA2112" s="46"/>
      <c r="AB2112" s="46"/>
      <c r="AC2112" s="46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</row>
    <row r="2113" spans="10:45" x14ac:dyDescent="0.2"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  <c r="AA2113" s="46"/>
      <c r="AB2113" s="46"/>
      <c r="AC2113" s="46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</row>
    <row r="2114" spans="10:45" x14ac:dyDescent="0.2"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  <c r="AA2114" s="46"/>
      <c r="AB2114" s="46"/>
      <c r="AC2114" s="46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</row>
    <row r="2115" spans="10:45" x14ac:dyDescent="0.2"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  <c r="AA2115" s="46"/>
      <c r="AB2115" s="46"/>
      <c r="AC2115" s="46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</row>
    <row r="2116" spans="10:45" x14ac:dyDescent="0.2"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  <c r="AA2116" s="46"/>
      <c r="AB2116" s="46"/>
      <c r="AC2116" s="46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</row>
    <row r="2117" spans="10:45" x14ac:dyDescent="0.2"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  <c r="AA2117" s="46"/>
      <c r="AB2117" s="46"/>
      <c r="AC2117" s="46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</row>
    <row r="2118" spans="10:45" x14ac:dyDescent="0.2"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  <c r="AA2118" s="46"/>
      <c r="AB2118" s="46"/>
      <c r="AC2118" s="46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</row>
    <row r="2119" spans="10:45" x14ac:dyDescent="0.2"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  <c r="AA2119" s="46"/>
      <c r="AB2119" s="46"/>
      <c r="AC2119" s="46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</row>
    <row r="2120" spans="10:45" x14ac:dyDescent="0.2"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  <c r="AA2120" s="46"/>
      <c r="AB2120" s="46"/>
      <c r="AC2120" s="46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</row>
    <row r="2121" spans="10:45" x14ac:dyDescent="0.2"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  <c r="AA2121" s="46"/>
      <c r="AB2121" s="46"/>
      <c r="AC2121" s="46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</row>
    <row r="2122" spans="10:45" x14ac:dyDescent="0.2"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  <c r="AA2122" s="46"/>
      <c r="AB2122" s="46"/>
      <c r="AC2122" s="46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</row>
    <row r="2123" spans="10:45" x14ac:dyDescent="0.2"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  <c r="AA2123" s="46"/>
      <c r="AB2123" s="46"/>
      <c r="AC2123" s="46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</row>
    <row r="2124" spans="10:45" x14ac:dyDescent="0.2"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  <c r="AA2124" s="46"/>
      <c r="AB2124" s="46"/>
      <c r="AC2124" s="46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</row>
    <row r="2125" spans="10:45" x14ac:dyDescent="0.2"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  <c r="AA2125" s="46"/>
      <c r="AB2125" s="46"/>
      <c r="AC2125" s="46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</row>
    <row r="2126" spans="10:45" x14ac:dyDescent="0.2"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  <c r="AA2126" s="46"/>
      <c r="AB2126" s="46"/>
      <c r="AC2126" s="46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</row>
    <row r="2127" spans="10:45" x14ac:dyDescent="0.2"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  <c r="AA2127" s="46"/>
      <c r="AB2127" s="46"/>
      <c r="AC2127" s="46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</row>
    <row r="2128" spans="10:45" x14ac:dyDescent="0.2"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  <c r="AA2128" s="46"/>
      <c r="AB2128" s="46"/>
      <c r="AC2128" s="46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</row>
    <row r="2129" spans="10:45" x14ac:dyDescent="0.2"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  <c r="AA2129" s="46"/>
      <c r="AB2129" s="46"/>
      <c r="AC2129" s="46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</row>
    <row r="2130" spans="10:45" x14ac:dyDescent="0.2"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  <c r="AA2130" s="46"/>
      <c r="AB2130" s="46"/>
      <c r="AC2130" s="46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</row>
    <row r="2131" spans="10:45" x14ac:dyDescent="0.2"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  <c r="AA2131" s="46"/>
      <c r="AB2131" s="46"/>
      <c r="AC2131" s="46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</row>
    <row r="2132" spans="10:45" x14ac:dyDescent="0.2"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  <c r="AA2132" s="46"/>
      <c r="AB2132" s="46"/>
      <c r="AC2132" s="46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</row>
    <row r="2133" spans="10:45" x14ac:dyDescent="0.2"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  <c r="AA2133" s="46"/>
      <c r="AB2133" s="46"/>
      <c r="AC2133" s="46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</row>
    <row r="2134" spans="10:45" x14ac:dyDescent="0.2"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  <c r="AA2134" s="46"/>
      <c r="AB2134" s="46"/>
      <c r="AC2134" s="46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</row>
    <row r="2135" spans="10:45" x14ac:dyDescent="0.2"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  <c r="AA2135" s="46"/>
      <c r="AB2135" s="46"/>
      <c r="AC2135" s="46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</row>
    <row r="2136" spans="10:45" x14ac:dyDescent="0.2"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  <c r="AA2136" s="46"/>
      <c r="AB2136" s="46"/>
      <c r="AC2136" s="46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</row>
    <row r="2137" spans="10:45" x14ac:dyDescent="0.2"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  <c r="AA2137" s="46"/>
      <c r="AB2137" s="46"/>
      <c r="AC2137" s="46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</row>
    <row r="2138" spans="10:45" x14ac:dyDescent="0.2"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  <c r="AA2138" s="46"/>
      <c r="AB2138" s="46"/>
      <c r="AC2138" s="46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</row>
    <row r="2139" spans="10:45" x14ac:dyDescent="0.2"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  <c r="AA2139" s="46"/>
      <c r="AB2139" s="46"/>
      <c r="AC2139" s="46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</row>
    <row r="2140" spans="10:45" x14ac:dyDescent="0.2"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  <c r="AA2140" s="46"/>
      <c r="AB2140" s="46"/>
      <c r="AC2140" s="46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</row>
    <row r="2141" spans="10:45" x14ac:dyDescent="0.2"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  <c r="AA2141" s="46"/>
      <c r="AB2141" s="46"/>
      <c r="AC2141" s="46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</row>
    <row r="2142" spans="10:45" x14ac:dyDescent="0.2"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  <c r="AA2142" s="46"/>
      <c r="AB2142" s="46"/>
      <c r="AC2142" s="46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</row>
    <row r="2143" spans="10:45" x14ac:dyDescent="0.2"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  <c r="AA2143" s="46"/>
      <c r="AB2143" s="46"/>
      <c r="AC2143" s="46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</row>
    <row r="2144" spans="10:45" x14ac:dyDescent="0.2"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  <c r="AA2144" s="46"/>
      <c r="AB2144" s="46"/>
      <c r="AC2144" s="46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</row>
    <row r="2145" spans="10:45" x14ac:dyDescent="0.2"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  <c r="AA2145" s="46"/>
      <c r="AB2145" s="46"/>
      <c r="AC2145" s="46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</row>
    <row r="2146" spans="10:45" x14ac:dyDescent="0.2"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  <c r="AA2146" s="46"/>
      <c r="AB2146" s="46"/>
      <c r="AC2146" s="46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</row>
    <row r="2147" spans="10:45" x14ac:dyDescent="0.2"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  <c r="AA2147" s="46"/>
      <c r="AB2147" s="46"/>
      <c r="AC2147" s="46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</row>
    <row r="2148" spans="10:45" x14ac:dyDescent="0.2"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  <c r="AA2148" s="46"/>
      <c r="AB2148" s="46"/>
      <c r="AC2148" s="46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</row>
    <row r="2149" spans="10:45" x14ac:dyDescent="0.2"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  <c r="AA2149" s="46"/>
      <c r="AB2149" s="46"/>
      <c r="AC2149" s="46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</row>
    <row r="2150" spans="10:45" x14ac:dyDescent="0.2"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  <c r="AA2150" s="46"/>
      <c r="AB2150" s="46"/>
      <c r="AC2150" s="46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</row>
    <row r="2151" spans="10:45" x14ac:dyDescent="0.2"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  <c r="AA2151" s="46"/>
      <c r="AB2151" s="46"/>
      <c r="AC2151" s="46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</row>
    <row r="2152" spans="10:45" x14ac:dyDescent="0.2"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  <c r="AA2152" s="46"/>
      <c r="AB2152" s="46"/>
      <c r="AC2152" s="46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</row>
    <row r="2153" spans="10:45" x14ac:dyDescent="0.2"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  <c r="AA2153" s="46"/>
      <c r="AB2153" s="46"/>
      <c r="AC2153" s="46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</row>
    <row r="2154" spans="10:45" x14ac:dyDescent="0.2"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  <c r="AA2154" s="46"/>
      <c r="AB2154" s="46"/>
      <c r="AC2154" s="46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</row>
    <row r="2155" spans="10:45" x14ac:dyDescent="0.2"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  <c r="AA2155" s="46"/>
      <c r="AB2155" s="46"/>
      <c r="AC2155" s="46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</row>
    <row r="2156" spans="10:45" x14ac:dyDescent="0.2"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  <c r="AA2156" s="46"/>
      <c r="AB2156" s="46"/>
      <c r="AC2156" s="46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</row>
    <row r="2157" spans="10:45" x14ac:dyDescent="0.2"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  <c r="AA2157" s="46"/>
      <c r="AB2157" s="46"/>
      <c r="AC2157" s="46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</row>
    <row r="2158" spans="10:45" x14ac:dyDescent="0.2"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  <c r="AA2158" s="46"/>
      <c r="AB2158" s="46"/>
      <c r="AC2158" s="46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</row>
    <row r="2159" spans="10:45" x14ac:dyDescent="0.2"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  <c r="AA2159" s="46"/>
      <c r="AB2159" s="46"/>
      <c r="AC2159" s="46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</row>
    <row r="2160" spans="10:45" x14ac:dyDescent="0.2"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  <c r="AA2160" s="46"/>
      <c r="AB2160" s="46"/>
      <c r="AC2160" s="46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</row>
    <row r="2161" spans="10:45" x14ac:dyDescent="0.2"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  <c r="AA2161" s="46"/>
      <c r="AB2161" s="46"/>
      <c r="AC2161" s="46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</row>
    <row r="2162" spans="10:45" x14ac:dyDescent="0.2"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  <c r="AA2162" s="46"/>
      <c r="AB2162" s="46"/>
      <c r="AC2162" s="46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</row>
    <row r="2163" spans="10:45" x14ac:dyDescent="0.2"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  <c r="AA2163" s="46"/>
      <c r="AB2163" s="46"/>
      <c r="AC2163" s="46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</row>
    <row r="2164" spans="10:45" x14ac:dyDescent="0.2"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  <c r="AA2164" s="46"/>
      <c r="AB2164" s="46"/>
      <c r="AC2164" s="46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</row>
    <row r="2165" spans="10:45" x14ac:dyDescent="0.2"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  <c r="AA2165" s="46"/>
      <c r="AB2165" s="46"/>
      <c r="AC2165" s="46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</row>
    <row r="2166" spans="10:45" x14ac:dyDescent="0.2"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  <c r="AA2166" s="46"/>
      <c r="AB2166" s="46"/>
      <c r="AC2166" s="46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</row>
    <row r="2167" spans="10:45" x14ac:dyDescent="0.2"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  <c r="AA2167" s="46"/>
      <c r="AB2167" s="46"/>
      <c r="AC2167" s="46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</row>
    <row r="2168" spans="10:45" x14ac:dyDescent="0.2"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  <c r="AA2168" s="46"/>
      <c r="AB2168" s="46"/>
      <c r="AC2168" s="46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</row>
    <row r="2169" spans="10:45" x14ac:dyDescent="0.2"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  <c r="AA2169" s="46"/>
      <c r="AB2169" s="46"/>
      <c r="AC2169" s="46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</row>
    <row r="2170" spans="10:45" x14ac:dyDescent="0.2"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  <c r="AA2170" s="46"/>
      <c r="AB2170" s="46"/>
      <c r="AC2170" s="46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</row>
    <row r="2171" spans="10:45" x14ac:dyDescent="0.2"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  <c r="AA2171" s="46"/>
      <c r="AB2171" s="46"/>
      <c r="AC2171" s="46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</row>
    <row r="2172" spans="10:45" x14ac:dyDescent="0.2"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  <c r="AA2172" s="46"/>
      <c r="AB2172" s="46"/>
      <c r="AC2172" s="46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</row>
    <row r="2173" spans="10:45" x14ac:dyDescent="0.2"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  <c r="AA2173" s="46"/>
      <c r="AB2173" s="46"/>
      <c r="AC2173" s="46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</row>
    <row r="2174" spans="10:45" x14ac:dyDescent="0.2"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  <c r="AA2174" s="46"/>
      <c r="AB2174" s="46"/>
      <c r="AC2174" s="46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</row>
    <row r="2175" spans="10:45" x14ac:dyDescent="0.2"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  <c r="AA2175" s="46"/>
      <c r="AB2175" s="46"/>
      <c r="AC2175" s="46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</row>
    <row r="2176" spans="10:45" x14ac:dyDescent="0.2"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  <c r="AA2176" s="46"/>
      <c r="AB2176" s="46"/>
      <c r="AC2176" s="46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</row>
    <row r="2177" spans="10:45" x14ac:dyDescent="0.2"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  <c r="AA2177" s="46"/>
      <c r="AB2177" s="46"/>
      <c r="AC2177" s="46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</row>
    <row r="2178" spans="10:45" x14ac:dyDescent="0.2"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  <c r="AA2178" s="46"/>
      <c r="AB2178" s="46"/>
      <c r="AC2178" s="46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</row>
    <row r="2179" spans="10:45" x14ac:dyDescent="0.2"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  <c r="AA2179" s="46"/>
      <c r="AB2179" s="46"/>
      <c r="AC2179" s="46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</row>
    <row r="2180" spans="10:45" x14ac:dyDescent="0.2"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  <c r="AA2180" s="46"/>
      <c r="AB2180" s="46"/>
      <c r="AC2180" s="46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</row>
    <row r="2181" spans="10:45" x14ac:dyDescent="0.2"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  <c r="AA2181" s="46"/>
      <c r="AB2181" s="46"/>
      <c r="AC2181" s="46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</row>
    <row r="2182" spans="10:45" x14ac:dyDescent="0.2"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  <c r="AA2182" s="46"/>
      <c r="AB2182" s="46"/>
      <c r="AC2182" s="46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</row>
    <row r="2183" spans="10:45" x14ac:dyDescent="0.2"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  <c r="AA2183" s="46"/>
      <c r="AB2183" s="46"/>
      <c r="AC2183" s="46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</row>
    <row r="2184" spans="10:45" x14ac:dyDescent="0.2"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  <c r="AA2184" s="46"/>
      <c r="AB2184" s="46"/>
      <c r="AC2184" s="46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</row>
    <row r="2185" spans="10:45" x14ac:dyDescent="0.2"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  <c r="AA2185" s="46"/>
      <c r="AB2185" s="46"/>
      <c r="AC2185" s="46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</row>
    <row r="2186" spans="10:45" x14ac:dyDescent="0.2"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  <c r="AA2186" s="46"/>
      <c r="AB2186" s="46"/>
      <c r="AC2186" s="46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</row>
    <row r="2187" spans="10:45" x14ac:dyDescent="0.2"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  <c r="AA2187" s="46"/>
      <c r="AB2187" s="46"/>
      <c r="AC2187" s="46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</row>
    <row r="2188" spans="10:45" x14ac:dyDescent="0.2"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  <c r="AA2188" s="46"/>
      <c r="AB2188" s="46"/>
      <c r="AC2188" s="46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</row>
    <row r="2189" spans="10:45" x14ac:dyDescent="0.2"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  <c r="AA2189" s="46"/>
      <c r="AB2189" s="46"/>
      <c r="AC2189" s="46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</row>
    <row r="2190" spans="10:45" x14ac:dyDescent="0.2"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  <c r="AA2190" s="46"/>
      <c r="AB2190" s="46"/>
      <c r="AC2190" s="46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</row>
    <row r="2191" spans="10:45" x14ac:dyDescent="0.2"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  <c r="AA2191" s="46"/>
      <c r="AB2191" s="46"/>
      <c r="AC2191" s="46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</row>
    <row r="2192" spans="10:45" x14ac:dyDescent="0.2"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  <c r="AA2192" s="46"/>
      <c r="AB2192" s="46"/>
      <c r="AC2192" s="46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</row>
    <row r="2193" spans="10:45" x14ac:dyDescent="0.2"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  <c r="AA2193" s="46"/>
      <c r="AB2193" s="46"/>
      <c r="AC2193" s="46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</row>
    <row r="2194" spans="10:45" x14ac:dyDescent="0.2"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  <c r="AA2194" s="46"/>
      <c r="AB2194" s="46"/>
      <c r="AC2194" s="46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</row>
    <row r="2195" spans="10:45" x14ac:dyDescent="0.2"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  <c r="AA2195" s="46"/>
      <c r="AB2195" s="46"/>
      <c r="AC2195" s="46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</row>
    <row r="2196" spans="10:45" x14ac:dyDescent="0.2"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  <c r="AA2196" s="46"/>
      <c r="AB2196" s="46"/>
      <c r="AC2196" s="46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</row>
    <row r="2197" spans="10:45" x14ac:dyDescent="0.2"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  <c r="AA2197" s="46"/>
      <c r="AB2197" s="46"/>
      <c r="AC2197" s="46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</row>
    <row r="2198" spans="10:45" x14ac:dyDescent="0.2"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  <c r="AA2198" s="46"/>
      <c r="AB2198" s="46"/>
      <c r="AC2198" s="46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</row>
    <row r="2199" spans="10:45" x14ac:dyDescent="0.2"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  <c r="AA2199" s="46"/>
      <c r="AB2199" s="46"/>
      <c r="AC2199" s="46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</row>
    <row r="2200" spans="10:45" x14ac:dyDescent="0.2"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  <c r="AA2200" s="46"/>
      <c r="AB2200" s="46"/>
      <c r="AC2200" s="46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</row>
    <row r="2201" spans="10:45" x14ac:dyDescent="0.2"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  <c r="AA2201" s="46"/>
      <c r="AB2201" s="46"/>
      <c r="AC2201" s="46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</row>
    <row r="2202" spans="10:45" x14ac:dyDescent="0.2"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  <c r="AA2202" s="46"/>
      <c r="AB2202" s="46"/>
      <c r="AC2202" s="46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</row>
    <row r="2203" spans="10:45" x14ac:dyDescent="0.2"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  <c r="AA2203" s="46"/>
      <c r="AB2203" s="46"/>
      <c r="AC2203" s="46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</row>
    <row r="2204" spans="10:45" x14ac:dyDescent="0.2"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  <c r="AA2204" s="46"/>
      <c r="AB2204" s="46"/>
      <c r="AC2204" s="46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</row>
    <row r="2205" spans="10:45" x14ac:dyDescent="0.2"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  <c r="AA2205" s="46"/>
      <c r="AB2205" s="46"/>
      <c r="AC2205" s="46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</row>
    <row r="2206" spans="10:45" x14ac:dyDescent="0.2"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  <c r="AA2206" s="46"/>
      <c r="AB2206" s="46"/>
      <c r="AC2206" s="46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</row>
    <row r="2207" spans="10:45" x14ac:dyDescent="0.2"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  <c r="AA2207" s="46"/>
      <c r="AB2207" s="46"/>
      <c r="AC2207" s="46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</row>
    <row r="2208" spans="10:45" x14ac:dyDescent="0.2"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  <c r="AA2208" s="46"/>
      <c r="AB2208" s="46"/>
      <c r="AC2208" s="46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</row>
    <row r="2209" spans="10:45" x14ac:dyDescent="0.2"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  <c r="AA2209" s="46"/>
      <c r="AB2209" s="46"/>
      <c r="AC2209" s="46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</row>
    <row r="2210" spans="10:45" x14ac:dyDescent="0.2"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  <c r="AA2210" s="46"/>
      <c r="AB2210" s="46"/>
      <c r="AC2210" s="46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</row>
    <row r="2211" spans="10:45" x14ac:dyDescent="0.2"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  <c r="AA2211" s="46"/>
      <c r="AB2211" s="46"/>
      <c r="AC2211" s="46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</row>
    <row r="2212" spans="10:45" x14ac:dyDescent="0.2"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  <c r="AA2212" s="46"/>
      <c r="AB2212" s="46"/>
      <c r="AC2212" s="46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</row>
    <row r="2213" spans="10:45" x14ac:dyDescent="0.2"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  <c r="AA2213" s="46"/>
      <c r="AB2213" s="46"/>
      <c r="AC2213" s="46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</row>
    <row r="2214" spans="10:45" x14ac:dyDescent="0.2"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  <c r="AA2214" s="46"/>
      <c r="AB2214" s="46"/>
      <c r="AC2214" s="46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</row>
    <row r="2215" spans="10:45" x14ac:dyDescent="0.2"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  <c r="AA2215" s="46"/>
      <c r="AB2215" s="46"/>
      <c r="AC2215" s="46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</row>
    <row r="2216" spans="10:45" x14ac:dyDescent="0.2"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  <c r="AA2216" s="46"/>
      <c r="AB2216" s="46"/>
      <c r="AC2216" s="46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</row>
    <row r="2217" spans="10:45" x14ac:dyDescent="0.2"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  <c r="AA2217" s="46"/>
      <c r="AB2217" s="46"/>
      <c r="AC2217" s="46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</row>
    <row r="2218" spans="10:45" x14ac:dyDescent="0.2"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  <c r="AA2218" s="46"/>
      <c r="AB2218" s="46"/>
      <c r="AC2218" s="46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</row>
    <row r="2219" spans="10:45" x14ac:dyDescent="0.2"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  <c r="AA2219" s="46"/>
      <c r="AB2219" s="46"/>
      <c r="AC2219" s="46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</row>
    <row r="2220" spans="10:45" x14ac:dyDescent="0.2"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  <c r="AA2220" s="46"/>
      <c r="AB2220" s="46"/>
      <c r="AC2220" s="46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</row>
    <row r="2221" spans="10:45" x14ac:dyDescent="0.2"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  <c r="AA2221" s="46"/>
      <c r="AB2221" s="46"/>
      <c r="AC2221" s="46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</row>
    <row r="2222" spans="10:45" x14ac:dyDescent="0.2"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  <c r="AA2222" s="46"/>
      <c r="AB2222" s="46"/>
      <c r="AC2222" s="46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</row>
    <row r="2223" spans="10:45" x14ac:dyDescent="0.2"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  <c r="AA2223" s="46"/>
      <c r="AB2223" s="46"/>
      <c r="AC2223" s="46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</row>
    <row r="2224" spans="10:45" x14ac:dyDescent="0.2"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  <c r="AA2224" s="46"/>
      <c r="AB2224" s="46"/>
      <c r="AC2224" s="46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</row>
    <row r="2225" spans="10:45" x14ac:dyDescent="0.2"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  <c r="AA2225" s="46"/>
      <c r="AB2225" s="46"/>
      <c r="AC2225" s="46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</row>
    <row r="2226" spans="10:45" x14ac:dyDescent="0.2"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  <c r="AA2226" s="46"/>
      <c r="AB2226" s="46"/>
      <c r="AC2226" s="46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</row>
    <row r="2227" spans="10:45" x14ac:dyDescent="0.2"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  <c r="AA2227" s="46"/>
      <c r="AB2227" s="46"/>
      <c r="AC2227" s="46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</row>
    <row r="2228" spans="10:45" x14ac:dyDescent="0.2"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  <c r="AA2228" s="46"/>
      <c r="AB2228" s="46"/>
      <c r="AC2228" s="46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</row>
    <row r="2229" spans="10:45" x14ac:dyDescent="0.2"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  <c r="AA2229" s="46"/>
      <c r="AB2229" s="46"/>
      <c r="AC2229" s="46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</row>
    <row r="2230" spans="10:45" x14ac:dyDescent="0.2"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  <c r="AA2230" s="46"/>
      <c r="AB2230" s="46"/>
      <c r="AC2230" s="46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</row>
    <row r="2231" spans="10:45" x14ac:dyDescent="0.2"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  <c r="AA2231" s="46"/>
      <c r="AB2231" s="46"/>
      <c r="AC2231" s="46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</row>
    <row r="2232" spans="10:45" x14ac:dyDescent="0.2"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  <c r="AA2232" s="46"/>
      <c r="AB2232" s="46"/>
      <c r="AC2232" s="46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</row>
    <row r="2233" spans="10:45" x14ac:dyDescent="0.2"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  <c r="AA2233" s="46"/>
      <c r="AB2233" s="46"/>
      <c r="AC2233" s="46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</row>
    <row r="2234" spans="10:45" x14ac:dyDescent="0.2"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  <c r="AA2234" s="46"/>
      <c r="AB2234" s="46"/>
      <c r="AC2234" s="46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</row>
    <row r="2235" spans="10:45" x14ac:dyDescent="0.2"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  <c r="AA2235" s="46"/>
      <c r="AB2235" s="46"/>
      <c r="AC2235" s="46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</row>
    <row r="2236" spans="10:45" x14ac:dyDescent="0.2"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  <c r="AA2236" s="46"/>
      <c r="AB2236" s="46"/>
      <c r="AC2236" s="46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</row>
    <row r="2237" spans="10:45" x14ac:dyDescent="0.2"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  <c r="AA2237" s="46"/>
      <c r="AB2237" s="46"/>
      <c r="AC2237" s="46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</row>
    <row r="2238" spans="10:45" x14ac:dyDescent="0.2"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  <c r="AA2238" s="46"/>
      <c r="AB2238" s="46"/>
      <c r="AC2238" s="46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</row>
    <row r="2239" spans="10:45" x14ac:dyDescent="0.2"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  <c r="AA2239" s="46"/>
      <c r="AB2239" s="46"/>
      <c r="AC2239" s="46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</row>
    <row r="2240" spans="10:45" x14ac:dyDescent="0.2"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  <c r="AA2240" s="46"/>
      <c r="AB2240" s="46"/>
      <c r="AC2240" s="46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</row>
    <row r="2241" spans="10:45" x14ac:dyDescent="0.2"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  <c r="AA2241" s="46"/>
      <c r="AB2241" s="46"/>
      <c r="AC2241" s="46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</row>
    <row r="2242" spans="10:45" x14ac:dyDescent="0.2"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  <c r="AA2242" s="46"/>
      <c r="AB2242" s="46"/>
      <c r="AC2242" s="46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</row>
    <row r="2243" spans="10:45" x14ac:dyDescent="0.2"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  <c r="AA2243" s="46"/>
      <c r="AB2243" s="46"/>
      <c r="AC2243" s="46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</row>
    <row r="2244" spans="10:45" x14ac:dyDescent="0.2"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  <c r="AA2244" s="46"/>
      <c r="AB2244" s="46"/>
      <c r="AC2244" s="46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</row>
    <row r="2245" spans="10:45" x14ac:dyDescent="0.2"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  <c r="AA2245" s="46"/>
      <c r="AB2245" s="46"/>
      <c r="AC2245" s="46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</row>
    <row r="2246" spans="10:45" x14ac:dyDescent="0.2"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  <c r="AA2246" s="46"/>
      <c r="AB2246" s="46"/>
      <c r="AC2246" s="46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</row>
    <row r="2247" spans="10:45" x14ac:dyDescent="0.2"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  <c r="AA2247" s="46"/>
      <c r="AB2247" s="46"/>
      <c r="AC2247" s="46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</row>
    <row r="2248" spans="10:45" x14ac:dyDescent="0.2"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  <c r="AA2248" s="46"/>
      <c r="AB2248" s="46"/>
      <c r="AC2248" s="46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</row>
    <row r="2249" spans="10:45" x14ac:dyDescent="0.2"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  <c r="AA2249" s="46"/>
      <c r="AB2249" s="46"/>
      <c r="AC2249" s="46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</row>
    <row r="2250" spans="10:45" x14ac:dyDescent="0.2"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  <c r="AA2250" s="46"/>
      <c r="AB2250" s="46"/>
      <c r="AC2250" s="46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</row>
    <row r="2251" spans="10:45" x14ac:dyDescent="0.2"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  <c r="AA2251" s="46"/>
      <c r="AB2251" s="46"/>
      <c r="AC2251" s="46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</row>
    <row r="2252" spans="10:45" x14ac:dyDescent="0.2"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  <c r="AA2252" s="46"/>
      <c r="AB2252" s="46"/>
      <c r="AC2252" s="46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</row>
    <row r="2253" spans="10:45" x14ac:dyDescent="0.2"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  <c r="AA2253" s="46"/>
      <c r="AB2253" s="46"/>
      <c r="AC2253" s="46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</row>
    <row r="2254" spans="10:45" x14ac:dyDescent="0.2"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  <c r="AA2254" s="46"/>
      <c r="AB2254" s="46"/>
      <c r="AC2254" s="46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</row>
    <row r="2255" spans="10:45" x14ac:dyDescent="0.2"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  <c r="AA2255" s="46"/>
      <c r="AB2255" s="46"/>
      <c r="AC2255" s="46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</row>
    <row r="2256" spans="10:45" x14ac:dyDescent="0.2"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  <c r="AA2256" s="46"/>
      <c r="AB2256" s="46"/>
      <c r="AC2256" s="46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</row>
    <row r="2257" spans="10:45" x14ac:dyDescent="0.2"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  <c r="AA2257" s="46"/>
      <c r="AB2257" s="46"/>
      <c r="AC2257" s="46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</row>
    <row r="2258" spans="10:45" x14ac:dyDescent="0.2"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  <c r="AA2258" s="46"/>
      <c r="AB2258" s="46"/>
      <c r="AC2258" s="46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</row>
    <row r="2259" spans="10:45" x14ac:dyDescent="0.2"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  <c r="AA2259" s="46"/>
      <c r="AB2259" s="46"/>
      <c r="AC2259" s="46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</row>
    <row r="2260" spans="10:45" x14ac:dyDescent="0.2"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  <c r="AA2260" s="46"/>
      <c r="AB2260" s="46"/>
      <c r="AC2260" s="46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</row>
    <row r="2261" spans="10:45" x14ac:dyDescent="0.2"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  <c r="AA2261" s="46"/>
      <c r="AB2261" s="46"/>
      <c r="AC2261" s="46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</row>
    <row r="2262" spans="10:45" x14ac:dyDescent="0.2"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  <c r="AA2262" s="46"/>
      <c r="AB2262" s="46"/>
      <c r="AC2262" s="46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</row>
    <row r="2263" spans="10:45" x14ac:dyDescent="0.2"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  <c r="AA2263" s="46"/>
      <c r="AB2263" s="46"/>
      <c r="AC2263" s="46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</row>
    <row r="2264" spans="10:45" x14ac:dyDescent="0.2"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  <c r="AA2264" s="46"/>
      <c r="AB2264" s="46"/>
      <c r="AC2264" s="46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</row>
    <row r="2265" spans="10:45" x14ac:dyDescent="0.2"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  <c r="AA2265" s="46"/>
      <c r="AB2265" s="46"/>
      <c r="AC2265" s="46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</row>
    <row r="2266" spans="10:45" x14ac:dyDescent="0.2"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  <c r="AA2266" s="46"/>
      <c r="AB2266" s="46"/>
      <c r="AC2266" s="46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</row>
    <row r="2267" spans="10:45" x14ac:dyDescent="0.2"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  <c r="AA2267" s="46"/>
      <c r="AB2267" s="46"/>
      <c r="AC2267" s="46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</row>
    <row r="2268" spans="10:45" x14ac:dyDescent="0.2"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  <c r="AA2268" s="46"/>
      <c r="AB2268" s="46"/>
      <c r="AC2268" s="46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</row>
    <row r="2269" spans="10:45" x14ac:dyDescent="0.2"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  <c r="AA2269" s="46"/>
      <c r="AB2269" s="46"/>
      <c r="AC2269" s="46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</row>
    <row r="2270" spans="10:45" x14ac:dyDescent="0.2"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  <c r="AA2270" s="46"/>
      <c r="AB2270" s="46"/>
      <c r="AC2270" s="46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</row>
    <row r="2271" spans="10:45" x14ac:dyDescent="0.2"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  <c r="AA2271" s="46"/>
      <c r="AB2271" s="46"/>
      <c r="AC2271" s="46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</row>
    <row r="2272" spans="10:45" x14ac:dyDescent="0.2"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  <c r="AA2272" s="46"/>
      <c r="AB2272" s="46"/>
      <c r="AC2272" s="46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</row>
    <row r="2273" spans="10:45" x14ac:dyDescent="0.2"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  <c r="AA2273" s="46"/>
      <c r="AB2273" s="46"/>
      <c r="AC2273" s="46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</row>
    <row r="2274" spans="10:45" x14ac:dyDescent="0.2"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  <c r="AA2274" s="46"/>
      <c r="AB2274" s="46"/>
      <c r="AC2274" s="46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</row>
    <row r="2275" spans="10:45" x14ac:dyDescent="0.2"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  <c r="AA2275" s="46"/>
      <c r="AB2275" s="46"/>
      <c r="AC2275" s="46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</row>
    <row r="2276" spans="10:45" x14ac:dyDescent="0.2"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  <c r="AA2276" s="46"/>
      <c r="AB2276" s="46"/>
      <c r="AC2276" s="46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</row>
    <row r="2277" spans="10:45" x14ac:dyDescent="0.2"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  <c r="AA2277" s="46"/>
      <c r="AB2277" s="46"/>
      <c r="AC2277" s="46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</row>
    <row r="2278" spans="10:45" x14ac:dyDescent="0.2"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  <c r="AA2278" s="46"/>
      <c r="AB2278" s="46"/>
      <c r="AC2278" s="46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</row>
    <row r="2279" spans="10:45" x14ac:dyDescent="0.2"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  <c r="AA2279" s="46"/>
      <c r="AB2279" s="46"/>
      <c r="AC2279" s="46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</row>
    <row r="2280" spans="10:45" x14ac:dyDescent="0.2"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  <c r="AA2280" s="46"/>
      <c r="AB2280" s="46"/>
      <c r="AC2280" s="46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</row>
    <row r="2281" spans="10:45" x14ac:dyDescent="0.2"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  <c r="AA2281" s="46"/>
      <c r="AB2281" s="46"/>
      <c r="AC2281" s="46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</row>
    <row r="2282" spans="10:45" x14ac:dyDescent="0.2"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  <c r="AA2282" s="46"/>
      <c r="AB2282" s="46"/>
      <c r="AC2282" s="46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</row>
    <row r="2283" spans="10:45" x14ac:dyDescent="0.2"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  <c r="AA2283" s="46"/>
      <c r="AB2283" s="46"/>
      <c r="AC2283" s="46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</row>
    <row r="2284" spans="10:45" x14ac:dyDescent="0.2"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  <c r="AA2284" s="46"/>
      <c r="AB2284" s="46"/>
      <c r="AC2284" s="46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</row>
    <row r="2285" spans="10:45" x14ac:dyDescent="0.2"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  <c r="AA2285" s="46"/>
      <c r="AB2285" s="46"/>
      <c r="AC2285" s="46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</row>
    <row r="2286" spans="10:45" x14ac:dyDescent="0.2"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  <c r="AA2286" s="46"/>
      <c r="AB2286" s="46"/>
      <c r="AC2286" s="46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</row>
    <row r="2287" spans="10:45" x14ac:dyDescent="0.2"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  <c r="AA2287" s="46"/>
      <c r="AB2287" s="46"/>
      <c r="AC2287" s="46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</row>
    <row r="2288" spans="10:45" x14ac:dyDescent="0.2"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  <c r="AA2288" s="46"/>
      <c r="AB2288" s="46"/>
      <c r="AC2288" s="46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</row>
    <row r="2289" spans="10:45" x14ac:dyDescent="0.2"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  <c r="AA2289" s="46"/>
      <c r="AB2289" s="46"/>
      <c r="AC2289" s="46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</row>
    <row r="2290" spans="10:45" x14ac:dyDescent="0.2"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  <c r="AA2290" s="46"/>
      <c r="AB2290" s="46"/>
      <c r="AC2290" s="46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</row>
    <row r="2291" spans="10:45" x14ac:dyDescent="0.2"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  <c r="AA2291" s="46"/>
      <c r="AB2291" s="46"/>
      <c r="AC2291" s="46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</row>
    <row r="2292" spans="10:45" x14ac:dyDescent="0.2"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  <c r="AA2292" s="46"/>
      <c r="AB2292" s="46"/>
      <c r="AC2292" s="46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</row>
    <row r="2293" spans="10:45" x14ac:dyDescent="0.2"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  <c r="AA2293" s="46"/>
      <c r="AB2293" s="46"/>
      <c r="AC2293" s="46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</row>
    <row r="2294" spans="10:45" x14ac:dyDescent="0.2"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  <c r="AA2294" s="46"/>
      <c r="AB2294" s="46"/>
      <c r="AC2294" s="46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</row>
    <row r="2295" spans="10:45" x14ac:dyDescent="0.2"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  <c r="AA2295" s="46"/>
      <c r="AB2295" s="46"/>
      <c r="AC2295" s="46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</row>
    <row r="2296" spans="10:45" x14ac:dyDescent="0.2"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  <c r="AA2296" s="46"/>
      <c r="AB2296" s="46"/>
      <c r="AC2296" s="46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</row>
    <row r="2297" spans="10:45" x14ac:dyDescent="0.2"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  <c r="AA2297" s="46"/>
      <c r="AB2297" s="46"/>
      <c r="AC2297" s="46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</row>
    <row r="2298" spans="10:45" x14ac:dyDescent="0.2"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  <c r="AA2298" s="46"/>
      <c r="AB2298" s="46"/>
      <c r="AC2298" s="46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</row>
    <row r="2299" spans="10:45" x14ac:dyDescent="0.2"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  <c r="AA2299" s="46"/>
      <c r="AB2299" s="46"/>
      <c r="AC2299" s="46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</row>
    <row r="2300" spans="10:45" x14ac:dyDescent="0.2"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  <c r="AA2300" s="46"/>
      <c r="AB2300" s="46"/>
      <c r="AC2300" s="46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</row>
    <row r="2301" spans="10:45" x14ac:dyDescent="0.2"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  <c r="AA2301" s="46"/>
      <c r="AB2301" s="46"/>
      <c r="AC2301" s="46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</row>
    <row r="2302" spans="10:45" x14ac:dyDescent="0.2"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  <c r="AA2302" s="46"/>
      <c r="AB2302" s="46"/>
      <c r="AC2302" s="46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</row>
    <row r="2303" spans="10:45" x14ac:dyDescent="0.2"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  <c r="AA2303" s="46"/>
      <c r="AB2303" s="46"/>
      <c r="AC2303" s="46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</row>
    <row r="2304" spans="10:45" x14ac:dyDescent="0.2"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  <c r="AA2304" s="46"/>
      <c r="AB2304" s="46"/>
      <c r="AC2304" s="46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</row>
    <row r="2305" spans="10:45" x14ac:dyDescent="0.2"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  <c r="AA2305" s="46"/>
      <c r="AB2305" s="46"/>
      <c r="AC2305" s="46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</row>
    <row r="2306" spans="10:45" x14ac:dyDescent="0.2"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  <c r="AA2306" s="46"/>
      <c r="AB2306" s="46"/>
      <c r="AC2306" s="46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</row>
    <row r="2307" spans="10:45" x14ac:dyDescent="0.2"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  <c r="AA2307" s="46"/>
      <c r="AB2307" s="46"/>
      <c r="AC2307" s="46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</row>
    <row r="2308" spans="10:45" x14ac:dyDescent="0.2"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  <c r="AA2308" s="46"/>
      <c r="AB2308" s="46"/>
      <c r="AC2308" s="46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</row>
    <row r="2309" spans="10:45" x14ac:dyDescent="0.2"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  <c r="AA2309" s="46"/>
      <c r="AB2309" s="46"/>
      <c r="AC2309" s="46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</row>
    <row r="2310" spans="10:45" x14ac:dyDescent="0.2"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  <c r="AA2310" s="46"/>
      <c r="AB2310" s="46"/>
      <c r="AC2310" s="46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</row>
    <row r="2311" spans="10:45" x14ac:dyDescent="0.2"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  <c r="AA2311" s="46"/>
      <c r="AB2311" s="46"/>
      <c r="AC2311" s="46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</row>
    <row r="2312" spans="10:45" x14ac:dyDescent="0.2"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  <c r="AA2312" s="46"/>
      <c r="AB2312" s="46"/>
      <c r="AC2312" s="46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</row>
    <row r="2313" spans="10:45" x14ac:dyDescent="0.2"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  <c r="AA2313" s="46"/>
      <c r="AB2313" s="46"/>
      <c r="AC2313" s="46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</row>
    <row r="2314" spans="10:45" x14ac:dyDescent="0.2"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  <c r="AA2314" s="46"/>
      <c r="AB2314" s="46"/>
      <c r="AC2314" s="46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</row>
    <row r="2315" spans="10:45" x14ac:dyDescent="0.2"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  <c r="AA2315" s="46"/>
      <c r="AB2315" s="46"/>
      <c r="AC2315" s="46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</row>
    <row r="2316" spans="10:45" x14ac:dyDescent="0.2"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  <c r="AA2316" s="46"/>
      <c r="AB2316" s="46"/>
      <c r="AC2316" s="46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</row>
    <row r="2317" spans="10:45" x14ac:dyDescent="0.2"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  <c r="AA2317" s="46"/>
      <c r="AB2317" s="46"/>
      <c r="AC2317" s="46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</row>
    <row r="2318" spans="10:45" x14ac:dyDescent="0.2"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  <c r="AA2318" s="46"/>
      <c r="AB2318" s="46"/>
      <c r="AC2318" s="46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</row>
    <row r="2319" spans="10:45" x14ac:dyDescent="0.2"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  <c r="AA2319" s="46"/>
      <c r="AB2319" s="46"/>
      <c r="AC2319" s="46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</row>
    <row r="2320" spans="10:45" x14ac:dyDescent="0.2"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  <c r="AA2320" s="46"/>
      <c r="AB2320" s="46"/>
      <c r="AC2320" s="46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</row>
    <row r="2321" spans="10:45" x14ac:dyDescent="0.2"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  <c r="AA2321" s="46"/>
      <c r="AB2321" s="46"/>
      <c r="AC2321" s="46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</row>
    <row r="2322" spans="10:45" x14ac:dyDescent="0.2"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  <c r="AA2322" s="46"/>
      <c r="AB2322" s="46"/>
      <c r="AC2322" s="46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</row>
    <row r="2323" spans="10:45" x14ac:dyDescent="0.2"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  <c r="AA2323" s="46"/>
      <c r="AB2323" s="46"/>
      <c r="AC2323" s="46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</row>
    <row r="2324" spans="10:45" x14ac:dyDescent="0.2"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  <c r="AA2324" s="46"/>
      <c r="AB2324" s="46"/>
      <c r="AC2324" s="46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</row>
    <row r="2325" spans="10:45" x14ac:dyDescent="0.2"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  <c r="AA2325" s="46"/>
      <c r="AB2325" s="46"/>
      <c r="AC2325" s="46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</row>
    <row r="2326" spans="10:45" x14ac:dyDescent="0.2"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  <c r="AA2326" s="46"/>
      <c r="AB2326" s="46"/>
      <c r="AC2326" s="46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</row>
    <row r="2327" spans="10:45" x14ac:dyDescent="0.2"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  <c r="AA2327" s="46"/>
      <c r="AB2327" s="46"/>
      <c r="AC2327" s="46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</row>
    <row r="2328" spans="10:45" x14ac:dyDescent="0.2"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  <c r="AA2328" s="46"/>
      <c r="AB2328" s="46"/>
      <c r="AC2328" s="46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</row>
    <row r="2329" spans="10:45" x14ac:dyDescent="0.2"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  <c r="AA2329" s="46"/>
      <c r="AB2329" s="46"/>
      <c r="AC2329" s="46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</row>
    <row r="2330" spans="10:45" x14ac:dyDescent="0.2"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  <c r="AA2330" s="46"/>
      <c r="AB2330" s="46"/>
      <c r="AC2330" s="46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</row>
    <row r="2331" spans="10:45" x14ac:dyDescent="0.2"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  <c r="AA2331" s="46"/>
      <c r="AB2331" s="46"/>
      <c r="AC2331" s="46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</row>
    <row r="2332" spans="10:45" x14ac:dyDescent="0.2"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  <c r="AA2332" s="46"/>
      <c r="AB2332" s="46"/>
      <c r="AC2332" s="46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</row>
    <row r="2333" spans="10:45" x14ac:dyDescent="0.2"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  <c r="AA2333" s="46"/>
      <c r="AB2333" s="46"/>
      <c r="AC2333" s="46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</row>
    <row r="2334" spans="10:45" x14ac:dyDescent="0.2"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  <c r="AA2334" s="46"/>
      <c r="AB2334" s="46"/>
      <c r="AC2334" s="46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</row>
    <row r="2335" spans="10:45" x14ac:dyDescent="0.2"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  <c r="AA2335" s="46"/>
      <c r="AB2335" s="46"/>
      <c r="AC2335" s="46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</row>
    <row r="2336" spans="10:45" x14ac:dyDescent="0.2"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  <c r="AA2336" s="46"/>
      <c r="AB2336" s="46"/>
      <c r="AC2336" s="46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</row>
    <row r="2337" spans="10:45" x14ac:dyDescent="0.2"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  <c r="AA2337" s="46"/>
      <c r="AB2337" s="46"/>
      <c r="AC2337" s="46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</row>
    <row r="2338" spans="10:45" x14ac:dyDescent="0.2"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  <c r="AA2338" s="46"/>
      <c r="AB2338" s="46"/>
      <c r="AC2338" s="46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</row>
    <row r="2339" spans="10:45" x14ac:dyDescent="0.2"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  <c r="AA2339" s="46"/>
      <c r="AB2339" s="46"/>
      <c r="AC2339" s="46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</row>
    <row r="2340" spans="10:45" x14ac:dyDescent="0.2"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  <c r="AA2340" s="46"/>
      <c r="AB2340" s="46"/>
      <c r="AC2340" s="46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</row>
    <row r="2341" spans="10:45" x14ac:dyDescent="0.2"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  <c r="AA2341" s="46"/>
      <c r="AB2341" s="46"/>
      <c r="AC2341" s="46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</row>
    <row r="2342" spans="10:45" x14ac:dyDescent="0.2"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  <c r="AA2342" s="46"/>
      <c r="AB2342" s="46"/>
      <c r="AC2342" s="46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</row>
    <row r="2343" spans="10:45" x14ac:dyDescent="0.2"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  <c r="AA2343" s="46"/>
      <c r="AB2343" s="46"/>
      <c r="AC2343" s="46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</row>
    <row r="2344" spans="10:45" x14ac:dyDescent="0.2"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  <c r="AA2344" s="46"/>
      <c r="AB2344" s="46"/>
      <c r="AC2344" s="46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</row>
    <row r="2345" spans="10:45" x14ac:dyDescent="0.2"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  <c r="AA2345" s="46"/>
      <c r="AB2345" s="46"/>
      <c r="AC2345" s="46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</row>
    <row r="2346" spans="10:45" x14ac:dyDescent="0.2"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  <c r="AA2346" s="46"/>
      <c r="AB2346" s="46"/>
      <c r="AC2346" s="46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</row>
    <row r="2347" spans="10:45" x14ac:dyDescent="0.2"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  <c r="AA2347" s="46"/>
      <c r="AB2347" s="46"/>
      <c r="AC2347" s="46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</row>
    <row r="2348" spans="10:45" x14ac:dyDescent="0.2"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  <c r="AA2348" s="46"/>
      <c r="AB2348" s="46"/>
      <c r="AC2348" s="46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</row>
    <row r="2349" spans="10:45" x14ac:dyDescent="0.2"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  <c r="AA2349" s="46"/>
      <c r="AB2349" s="46"/>
      <c r="AC2349" s="46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</row>
    <row r="2350" spans="10:45" x14ac:dyDescent="0.2"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  <c r="AA2350" s="46"/>
      <c r="AB2350" s="46"/>
      <c r="AC2350" s="46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</row>
    <row r="2351" spans="10:45" x14ac:dyDescent="0.2"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  <c r="AA2351" s="46"/>
      <c r="AB2351" s="46"/>
      <c r="AC2351" s="46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</row>
    <row r="2352" spans="10:45" x14ac:dyDescent="0.2"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  <c r="AA2352" s="46"/>
      <c r="AB2352" s="46"/>
      <c r="AC2352" s="46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</row>
    <row r="2353" spans="10:45" x14ac:dyDescent="0.2"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  <c r="AA2353" s="46"/>
      <c r="AB2353" s="46"/>
      <c r="AC2353" s="46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</row>
    <row r="2354" spans="10:45" x14ac:dyDescent="0.2"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  <c r="AA2354" s="46"/>
      <c r="AB2354" s="46"/>
      <c r="AC2354" s="46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</row>
    <row r="2355" spans="10:45" x14ac:dyDescent="0.2"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  <c r="AA2355" s="46"/>
      <c r="AB2355" s="46"/>
      <c r="AC2355" s="46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</row>
    <row r="2356" spans="10:45" x14ac:dyDescent="0.2"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  <c r="AA2356" s="46"/>
      <c r="AB2356" s="46"/>
      <c r="AC2356" s="46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</row>
    <row r="2357" spans="10:45" x14ac:dyDescent="0.2"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  <c r="AA2357" s="46"/>
      <c r="AB2357" s="46"/>
      <c r="AC2357" s="46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</row>
    <row r="2358" spans="10:45" x14ac:dyDescent="0.2"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  <c r="AA2358" s="46"/>
      <c r="AB2358" s="46"/>
      <c r="AC2358" s="46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</row>
    <row r="2359" spans="10:45" x14ac:dyDescent="0.2"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  <c r="AA2359" s="46"/>
      <c r="AB2359" s="46"/>
      <c r="AC2359" s="46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</row>
    <row r="2360" spans="10:45" x14ac:dyDescent="0.2"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  <c r="AA2360" s="46"/>
      <c r="AB2360" s="46"/>
      <c r="AC2360" s="46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</row>
    <row r="2361" spans="10:45" x14ac:dyDescent="0.2"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  <c r="AA2361" s="46"/>
      <c r="AB2361" s="46"/>
      <c r="AC2361" s="46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</row>
    <row r="2362" spans="10:45" x14ac:dyDescent="0.2"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  <c r="AA2362" s="46"/>
      <c r="AB2362" s="46"/>
      <c r="AC2362" s="46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</row>
    <row r="2363" spans="10:45" x14ac:dyDescent="0.2"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  <c r="AA2363" s="46"/>
      <c r="AB2363" s="46"/>
      <c r="AC2363" s="46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</row>
    <row r="2364" spans="10:45" x14ac:dyDescent="0.2"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  <c r="AA2364" s="46"/>
      <c r="AB2364" s="46"/>
      <c r="AC2364" s="46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</row>
    <row r="2365" spans="10:45" x14ac:dyDescent="0.2"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  <c r="AA2365" s="46"/>
      <c r="AB2365" s="46"/>
      <c r="AC2365" s="46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</row>
    <row r="2366" spans="10:45" x14ac:dyDescent="0.2"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  <c r="AA2366" s="46"/>
      <c r="AB2366" s="46"/>
      <c r="AC2366" s="46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</row>
    <row r="2367" spans="10:45" x14ac:dyDescent="0.2"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  <c r="AA2367" s="46"/>
      <c r="AB2367" s="46"/>
      <c r="AC2367" s="46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</row>
    <row r="2368" spans="10:45" x14ac:dyDescent="0.2"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  <c r="AA2368" s="46"/>
      <c r="AB2368" s="46"/>
      <c r="AC2368" s="46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</row>
    <row r="2369" spans="10:45" x14ac:dyDescent="0.2"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  <c r="AA2369" s="46"/>
      <c r="AB2369" s="46"/>
      <c r="AC2369" s="46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</row>
    <row r="2370" spans="10:45" x14ac:dyDescent="0.2"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  <c r="AA2370" s="46"/>
      <c r="AB2370" s="46"/>
      <c r="AC2370" s="46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</row>
    <row r="2371" spans="10:45" x14ac:dyDescent="0.2"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  <c r="AA2371" s="46"/>
      <c r="AB2371" s="46"/>
      <c r="AC2371" s="46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</row>
    <row r="2372" spans="10:45" x14ac:dyDescent="0.2"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  <c r="AA2372" s="46"/>
      <c r="AB2372" s="46"/>
      <c r="AC2372" s="46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</row>
    <row r="2373" spans="10:45" x14ac:dyDescent="0.2"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  <c r="AA2373" s="46"/>
      <c r="AB2373" s="46"/>
      <c r="AC2373" s="46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</row>
    <row r="2374" spans="10:45" x14ac:dyDescent="0.2"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  <c r="AA2374" s="46"/>
      <c r="AB2374" s="46"/>
      <c r="AC2374" s="46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</row>
    <row r="2375" spans="10:45" x14ac:dyDescent="0.2"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  <c r="AA2375" s="46"/>
      <c r="AB2375" s="46"/>
      <c r="AC2375" s="46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</row>
    <row r="2376" spans="10:45" x14ac:dyDescent="0.2"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  <c r="AA2376" s="46"/>
      <c r="AB2376" s="46"/>
      <c r="AC2376" s="46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</row>
    <row r="2377" spans="10:45" x14ac:dyDescent="0.2"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  <c r="AA2377" s="46"/>
      <c r="AB2377" s="46"/>
      <c r="AC2377" s="46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</row>
    <row r="2378" spans="10:45" x14ac:dyDescent="0.2"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  <c r="AA2378" s="46"/>
      <c r="AB2378" s="46"/>
      <c r="AC2378" s="46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</row>
    <row r="2379" spans="10:45" x14ac:dyDescent="0.2"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  <c r="AA2379" s="46"/>
      <c r="AB2379" s="46"/>
      <c r="AC2379" s="46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</row>
    <row r="2380" spans="10:45" x14ac:dyDescent="0.2"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  <c r="AA2380" s="46"/>
      <c r="AB2380" s="46"/>
      <c r="AC2380" s="46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</row>
    <row r="2381" spans="10:45" x14ac:dyDescent="0.2"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  <c r="AA2381" s="46"/>
      <c r="AB2381" s="46"/>
      <c r="AC2381" s="46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</row>
    <row r="2382" spans="10:45" x14ac:dyDescent="0.2"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  <c r="AA2382" s="46"/>
      <c r="AB2382" s="46"/>
      <c r="AC2382" s="46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</row>
    <row r="2383" spans="10:45" x14ac:dyDescent="0.2"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  <c r="AA2383" s="46"/>
      <c r="AB2383" s="46"/>
      <c r="AC2383" s="46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</row>
    <row r="2384" spans="10:45" x14ac:dyDescent="0.2"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  <c r="AA2384" s="46"/>
      <c r="AB2384" s="46"/>
      <c r="AC2384" s="46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</row>
    <row r="2385" spans="10:45" x14ac:dyDescent="0.2"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  <c r="AA2385" s="46"/>
      <c r="AB2385" s="46"/>
      <c r="AC2385" s="46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</row>
    <row r="2386" spans="10:45" x14ac:dyDescent="0.2"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  <c r="AA2386" s="46"/>
      <c r="AB2386" s="46"/>
      <c r="AC2386" s="46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</row>
    <row r="2387" spans="10:45" x14ac:dyDescent="0.2"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  <c r="AA2387" s="46"/>
      <c r="AB2387" s="46"/>
      <c r="AC2387" s="46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</row>
    <row r="2388" spans="10:45" x14ac:dyDescent="0.2"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  <c r="AA2388" s="46"/>
      <c r="AB2388" s="46"/>
      <c r="AC2388" s="46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</row>
    <row r="2389" spans="10:45" x14ac:dyDescent="0.2"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  <c r="AA2389" s="46"/>
      <c r="AB2389" s="46"/>
      <c r="AC2389" s="46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</row>
    <row r="2390" spans="10:45" x14ac:dyDescent="0.2"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  <c r="AA2390" s="46"/>
      <c r="AB2390" s="46"/>
      <c r="AC2390" s="46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</row>
    <row r="2391" spans="10:45" x14ac:dyDescent="0.2"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  <c r="AA2391" s="46"/>
      <c r="AB2391" s="46"/>
      <c r="AC2391" s="46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</row>
    <row r="2392" spans="10:45" x14ac:dyDescent="0.2"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  <c r="AA2392" s="46"/>
      <c r="AB2392" s="46"/>
      <c r="AC2392" s="46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</row>
    <row r="2393" spans="10:45" x14ac:dyDescent="0.2"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  <c r="AA2393" s="46"/>
      <c r="AB2393" s="46"/>
      <c r="AC2393" s="46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</row>
    <row r="2394" spans="10:45" x14ac:dyDescent="0.2"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  <c r="AA2394" s="46"/>
      <c r="AB2394" s="46"/>
      <c r="AC2394" s="46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</row>
    <row r="2395" spans="10:45" x14ac:dyDescent="0.2"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  <c r="AA2395" s="46"/>
      <c r="AB2395" s="46"/>
      <c r="AC2395" s="46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</row>
    <row r="2396" spans="10:45" x14ac:dyDescent="0.2"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  <c r="AA2396" s="46"/>
      <c r="AB2396" s="46"/>
      <c r="AC2396" s="46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</row>
    <row r="2397" spans="10:45" x14ac:dyDescent="0.2"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  <c r="AA2397" s="46"/>
      <c r="AB2397" s="46"/>
      <c r="AC2397" s="46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</row>
    <row r="2398" spans="10:45" x14ac:dyDescent="0.2"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  <c r="AA2398" s="46"/>
      <c r="AB2398" s="46"/>
      <c r="AC2398" s="46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</row>
    <row r="2399" spans="10:45" x14ac:dyDescent="0.2"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  <c r="AA2399" s="46"/>
      <c r="AB2399" s="46"/>
      <c r="AC2399" s="46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</row>
    <row r="2400" spans="10:45" x14ac:dyDescent="0.2"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  <c r="AA2400" s="46"/>
      <c r="AB2400" s="46"/>
      <c r="AC2400" s="46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</row>
    <row r="2401" spans="10:45" x14ac:dyDescent="0.2"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  <c r="AA2401" s="46"/>
      <c r="AB2401" s="46"/>
      <c r="AC2401" s="46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</row>
    <row r="2402" spans="10:45" x14ac:dyDescent="0.2"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  <c r="AA2402" s="46"/>
      <c r="AB2402" s="46"/>
      <c r="AC2402" s="46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</row>
    <row r="2403" spans="10:45" x14ac:dyDescent="0.2"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  <c r="AA2403" s="46"/>
      <c r="AB2403" s="46"/>
      <c r="AC2403" s="46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</row>
    <row r="2404" spans="10:45" x14ac:dyDescent="0.2"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  <c r="AA2404" s="46"/>
      <c r="AB2404" s="46"/>
      <c r="AC2404" s="46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</row>
    <row r="2405" spans="10:45" x14ac:dyDescent="0.2"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  <c r="AA2405" s="46"/>
      <c r="AB2405" s="46"/>
      <c r="AC2405" s="46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</row>
    <row r="2406" spans="10:45" x14ac:dyDescent="0.2"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  <c r="AA2406" s="46"/>
      <c r="AB2406" s="46"/>
      <c r="AC2406" s="46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</row>
    <row r="2407" spans="10:45" x14ac:dyDescent="0.2"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  <c r="AA2407" s="46"/>
      <c r="AB2407" s="46"/>
      <c r="AC2407" s="46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</row>
    <row r="2408" spans="10:45" x14ac:dyDescent="0.2"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  <c r="AA2408" s="46"/>
      <c r="AB2408" s="46"/>
      <c r="AC2408" s="46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</row>
    <row r="2409" spans="10:45" x14ac:dyDescent="0.2"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  <c r="AA2409" s="46"/>
      <c r="AB2409" s="46"/>
      <c r="AC2409" s="46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</row>
    <row r="2410" spans="10:45" x14ac:dyDescent="0.2"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  <c r="AA2410" s="46"/>
      <c r="AB2410" s="46"/>
      <c r="AC2410" s="46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</row>
    <row r="2411" spans="10:45" x14ac:dyDescent="0.2"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  <c r="AA2411" s="46"/>
      <c r="AB2411" s="46"/>
      <c r="AC2411" s="46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</row>
    <row r="2412" spans="10:45" x14ac:dyDescent="0.2"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  <c r="AA2412" s="46"/>
      <c r="AB2412" s="46"/>
      <c r="AC2412" s="46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</row>
    <row r="2413" spans="10:45" x14ac:dyDescent="0.2"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  <c r="AA2413" s="46"/>
      <c r="AB2413" s="46"/>
      <c r="AC2413" s="46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</row>
    <row r="2414" spans="10:45" x14ac:dyDescent="0.2"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  <c r="AA2414" s="46"/>
      <c r="AB2414" s="46"/>
      <c r="AC2414" s="46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</row>
    <row r="2415" spans="10:45" x14ac:dyDescent="0.2"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  <c r="AA2415" s="46"/>
      <c r="AB2415" s="46"/>
      <c r="AC2415" s="46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</row>
    <row r="2416" spans="10:45" x14ac:dyDescent="0.2"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  <c r="AA2416" s="46"/>
      <c r="AB2416" s="46"/>
      <c r="AC2416" s="46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</row>
    <row r="2417" spans="10:45" x14ac:dyDescent="0.2"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  <c r="AA2417" s="46"/>
      <c r="AB2417" s="46"/>
      <c r="AC2417" s="46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</row>
    <row r="2418" spans="10:45" x14ac:dyDescent="0.2"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  <c r="AA2418" s="46"/>
      <c r="AB2418" s="46"/>
      <c r="AC2418" s="46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</row>
    <row r="2419" spans="10:45" x14ac:dyDescent="0.2"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  <c r="AA2419" s="46"/>
      <c r="AB2419" s="46"/>
      <c r="AC2419" s="46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</row>
    <row r="2420" spans="10:45" x14ac:dyDescent="0.2"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  <c r="AA2420" s="46"/>
      <c r="AB2420" s="46"/>
      <c r="AC2420" s="46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</row>
    <row r="2421" spans="10:45" x14ac:dyDescent="0.2"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  <c r="AA2421" s="46"/>
      <c r="AB2421" s="46"/>
      <c r="AC2421" s="46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</row>
    <row r="2422" spans="10:45" x14ac:dyDescent="0.2"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  <c r="AA2422" s="46"/>
      <c r="AB2422" s="46"/>
      <c r="AC2422" s="46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</row>
    <row r="2423" spans="10:45" x14ac:dyDescent="0.2"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  <c r="AA2423" s="46"/>
      <c r="AB2423" s="46"/>
      <c r="AC2423" s="46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</row>
    <row r="2424" spans="10:45" x14ac:dyDescent="0.2"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  <c r="AA2424" s="46"/>
      <c r="AB2424" s="46"/>
      <c r="AC2424" s="46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</row>
    <row r="2425" spans="10:45" x14ac:dyDescent="0.2"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  <c r="AA2425" s="46"/>
      <c r="AB2425" s="46"/>
      <c r="AC2425" s="46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</row>
    <row r="2426" spans="10:45" x14ac:dyDescent="0.2"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  <c r="AA2426" s="46"/>
      <c r="AB2426" s="46"/>
      <c r="AC2426" s="46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</row>
    <row r="2427" spans="10:45" x14ac:dyDescent="0.2"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  <c r="AA2427" s="46"/>
      <c r="AB2427" s="46"/>
      <c r="AC2427" s="46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</row>
    <row r="2428" spans="10:45" x14ac:dyDescent="0.2"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  <c r="AA2428" s="46"/>
      <c r="AB2428" s="46"/>
      <c r="AC2428" s="46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</row>
    <row r="2429" spans="10:45" x14ac:dyDescent="0.2"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  <c r="AA2429" s="46"/>
      <c r="AB2429" s="46"/>
      <c r="AC2429" s="46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</row>
    <row r="2430" spans="10:45" x14ac:dyDescent="0.2"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  <c r="AA2430" s="46"/>
      <c r="AB2430" s="46"/>
      <c r="AC2430" s="46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</row>
    <row r="2431" spans="10:45" x14ac:dyDescent="0.2"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  <c r="AA2431" s="46"/>
      <c r="AB2431" s="46"/>
      <c r="AC2431" s="46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</row>
    <row r="2432" spans="10:45" x14ac:dyDescent="0.2"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  <c r="AA2432" s="46"/>
      <c r="AB2432" s="46"/>
      <c r="AC2432" s="46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</row>
    <row r="2433" spans="10:45" x14ac:dyDescent="0.2"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  <c r="AA2433" s="46"/>
      <c r="AB2433" s="46"/>
      <c r="AC2433" s="46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</row>
    <row r="2434" spans="10:45" x14ac:dyDescent="0.2"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  <c r="AA2434" s="46"/>
      <c r="AB2434" s="46"/>
      <c r="AC2434" s="46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</row>
    <row r="2435" spans="10:45" x14ac:dyDescent="0.2"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  <c r="AA2435" s="46"/>
      <c r="AB2435" s="46"/>
      <c r="AC2435" s="46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</row>
    <row r="2436" spans="10:45" x14ac:dyDescent="0.2"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  <c r="AA2436" s="46"/>
      <c r="AB2436" s="46"/>
      <c r="AC2436" s="46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</row>
    <row r="2437" spans="10:45" x14ac:dyDescent="0.2"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  <c r="AA2437" s="46"/>
      <c r="AB2437" s="46"/>
      <c r="AC2437" s="46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</row>
    <row r="2438" spans="10:45" x14ac:dyDescent="0.2"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  <c r="AA2438" s="46"/>
      <c r="AB2438" s="46"/>
      <c r="AC2438" s="46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</row>
    <row r="2439" spans="10:45" x14ac:dyDescent="0.2"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  <c r="AA2439" s="46"/>
      <c r="AB2439" s="46"/>
      <c r="AC2439" s="46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</row>
    <row r="2440" spans="10:45" x14ac:dyDescent="0.2"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  <c r="AA2440" s="46"/>
      <c r="AB2440" s="46"/>
      <c r="AC2440" s="46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</row>
    <row r="2441" spans="10:45" x14ac:dyDescent="0.2"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  <c r="AA2441" s="46"/>
      <c r="AB2441" s="46"/>
      <c r="AC2441" s="46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</row>
    <row r="2442" spans="10:45" x14ac:dyDescent="0.2"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  <c r="AA2442" s="46"/>
      <c r="AB2442" s="46"/>
      <c r="AC2442" s="46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</row>
    <row r="2443" spans="10:45" x14ac:dyDescent="0.2"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  <c r="AA2443" s="46"/>
      <c r="AB2443" s="46"/>
      <c r="AC2443" s="46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</row>
    <row r="2444" spans="10:45" x14ac:dyDescent="0.2"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  <c r="AA2444" s="46"/>
      <c r="AB2444" s="46"/>
      <c r="AC2444" s="46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</row>
    <row r="2445" spans="10:45" x14ac:dyDescent="0.2"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  <c r="AA2445" s="46"/>
      <c r="AB2445" s="46"/>
      <c r="AC2445" s="46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</row>
    <row r="2446" spans="10:45" x14ac:dyDescent="0.2"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  <c r="AA2446" s="46"/>
      <c r="AB2446" s="46"/>
      <c r="AC2446" s="46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</row>
    <row r="2447" spans="10:45" x14ac:dyDescent="0.2"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  <c r="AA2447" s="46"/>
      <c r="AB2447" s="46"/>
      <c r="AC2447" s="46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</row>
    <row r="2448" spans="10:45" x14ac:dyDescent="0.2"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  <c r="AA2448" s="46"/>
      <c r="AB2448" s="46"/>
      <c r="AC2448" s="46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</row>
    <row r="2449" spans="10:45" x14ac:dyDescent="0.2"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  <c r="AA2449" s="46"/>
      <c r="AB2449" s="46"/>
      <c r="AC2449" s="46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</row>
    <row r="2450" spans="10:45" x14ac:dyDescent="0.2"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  <c r="AA2450" s="46"/>
      <c r="AB2450" s="46"/>
      <c r="AC2450" s="46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</row>
    <row r="2451" spans="10:45" x14ac:dyDescent="0.2"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  <c r="AA2451" s="46"/>
      <c r="AB2451" s="46"/>
      <c r="AC2451" s="46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</row>
    <row r="2452" spans="10:45" x14ac:dyDescent="0.2"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  <c r="AA2452" s="46"/>
      <c r="AB2452" s="46"/>
      <c r="AC2452" s="46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</row>
    <row r="2453" spans="10:45" x14ac:dyDescent="0.2"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  <c r="AA2453" s="46"/>
      <c r="AB2453" s="46"/>
      <c r="AC2453" s="46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</row>
    <row r="2454" spans="10:45" x14ac:dyDescent="0.2"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  <c r="AA2454" s="46"/>
      <c r="AB2454" s="46"/>
      <c r="AC2454" s="46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</row>
    <row r="2455" spans="10:45" x14ac:dyDescent="0.2"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  <c r="AA2455" s="46"/>
      <c r="AB2455" s="46"/>
      <c r="AC2455" s="46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</row>
    <row r="2456" spans="10:45" x14ac:dyDescent="0.2"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  <c r="AA2456" s="46"/>
      <c r="AB2456" s="46"/>
      <c r="AC2456" s="46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</row>
    <row r="2457" spans="10:45" x14ac:dyDescent="0.2"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  <c r="AA2457" s="46"/>
      <c r="AB2457" s="46"/>
      <c r="AC2457" s="46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</row>
    <row r="2458" spans="10:45" x14ac:dyDescent="0.2"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  <c r="AA2458" s="46"/>
      <c r="AB2458" s="46"/>
      <c r="AC2458" s="46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</row>
    <row r="2459" spans="10:45" x14ac:dyDescent="0.2"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  <c r="AA2459" s="46"/>
      <c r="AB2459" s="46"/>
      <c r="AC2459" s="46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</row>
    <row r="2460" spans="10:45" x14ac:dyDescent="0.2"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  <c r="AA2460" s="46"/>
      <c r="AB2460" s="46"/>
      <c r="AC2460" s="46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</row>
    <row r="2461" spans="10:45" x14ac:dyDescent="0.2"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  <c r="AA2461" s="46"/>
      <c r="AB2461" s="46"/>
      <c r="AC2461" s="46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</row>
    <row r="2462" spans="10:45" x14ac:dyDescent="0.2"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  <c r="AA2462" s="46"/>
      <c r="AB2462" s="46"/>
      <c r="AC2462" s="46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</row>
    <row r="2463" spans="10:45" x14ac:dyDescent="0.2"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  <c r="AA2463" s="46"/>
      <c r="AB2463" s="46"/>
      <c r="AC2463" s="46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</row>
    <row r="2464" spans="10:45" x14ac:dyDescent="0.2"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  <c r="AA2464" s="46"/>
      <c r="AB2464" s="46"/>
      <c r="AC2464" s="46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</row>
    <row r="2465" spans="10:45" x14ac:dyDescent="0.2"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  <c r="AA2465" s="46"/>
      <c r="AB2465" s="46"/>
      <c r="AC2465" s="46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</row>
    <row r="2466" spans="10:45" x14ac:dyDescent="0.2"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  <c r="AA2466" s="46"/>
      <c r="AB2466" s="46"/>
      <c r="AC2466" s="46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</row>
    <row r="2467" spans="10:45" x14ac:dyDescent="0.2"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  <c r="AA2467" s="46"/>
      <c r="AB2467" s="46"/>
      <c r="AC2467" s="46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</row>
    <row r="2468" spans="10:45" x14ac:dyDescent="0.2"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  <c r="AA2468" s="46"/>
      <c r="AB2468" s="46"/>
      <c r="AC2468" s="46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</row>
    <row r="2469" spans="10:45" x14ac:dyDescent="0.2"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  <c r="AA2469" s="46"/>
      <c r="AB2469" s="46"/>
      <c r="AC2469" s="46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</row>
    <row r="2470" spans="10:45" x14ac:dyDescent="0.2"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  <c r="AA2470" s="46"/>
      <c r="AB2470" s="46"/>
      <c r="AC2470" s="46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</row>
    <row r="2471" spans="10:45" x14ac:dyDescent="0.2"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  <c r="AA2471" s="46"/>
      <c r="AB2471" s="46"/>
      <c r="AC2471" s="46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</row>
    <row r="2472" spans="10:45" x14ac:dyDescent="0.2"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  <c r="AA2472" s="46"/>
      <c r="AB2472" s="46"/>
      <c r="AC2472" s="46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</row>
    <row r="2473" spans="10:45" x14ac:dyDescent="0.2"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  <c r="AA2473" s="46"/>
      <c r="AB2473" s="46"/>
      <c r="AC2473" s="46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</row>
    <row r="2474" spans="10:45" x14ac:dyDescent="0.2"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  <c r="AA2474" s="46"/>
      <c r="AB2474" s="46"/>
      <c r="AC2474" s="46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</row>
    <row r="2475" spans="10:45" x14ac:dyDescent="0.2"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  <c r="AA2475" s="46"/>
      <c r="AB2475" s="46"/>
      <c r="AC2475" s="46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</row>
    <row r="2476" spans="10:45" x14ac:dyDescent="0.2"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  <c r="AA2476" s="46"/>
      <c r="AB2476" s="46"/>
      <c r="AC2476" s="46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</row>
    <row r="2477" spans="10:45" x14ac:dyDescent="0.2"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  <c r="AA2477" s="46"/>
      <c r="AB2477" s="46"/>
      <c r="AC2477" s="46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</row>
    <row r="2478" spans="10:45" x14ac:dyDescent="0.2"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  <c r="AA2478" s="46"/>
      <c r="AB2478" s="46"/>
      <c r="AC2478" s="46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</row>
    <row r="2479" spans="10:45" x14ac:dyDescent="0.2"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  <c r="AA2479" s="46"/>
      <c r="AB2479" s="46"/>
      <c r="AC2479" s="46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</row>
    <row r="2480" spans="10:45" x14ac:dyDescent="0.2"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  <c r="AA2480" s="46"/>
      <c r="AB2480" s="46"/>
      <c r="AC2480" s="46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</row>
    <row r="2481" spans="10:45" x14ac:dyDescent="0.2"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  <c r="AA2481" s="46"/>
      <c r="AB2481" s="46"/>
      <c r="AC2481" s="46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</row>
    <row r="2482" spans="10:45" x14ac:dyDescent="0.2"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  <c r="AA2482" s="46"/>
      <c r="AB2482" s="46"/>
      <c r="AC2482" s="46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</row>
    <row r="2483" spans="10:45" x14ac:dyDescent="0.2"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  <c r="AA2483" s="46"/>
      <c r="AB2483" s="46"/>
      <c r="AC2483" s="46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</row>
    <row r="2484" spans="10:45" x14ac:dyDescent="0.2"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  <c r="AA2484" s="46"/>
      <c r="AB2484" s="46"/>
      <c r="AC2484" s="46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</row>
    <row r="2485" spans="10:45" x14ac:dyDescent="0.2"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  <c r="AA2485" s="46"/>
      <c r="AB2485" s="46"/>
      <c r="AC2485" s="46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</row>
    <row r="2486" spans="10:45" x14ac:dyDescent="0.2"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  <c r="AA2486" s="46"/>
      <c r="AB2486" s="46"/>
      <c r="AC2486" s="46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</row>
    <row r="2487" spans="10:45" x14ac:dyDescent="0.2"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  <c r="AA2487" s="46"/>
      <c r="AB2487" s="46"/>
      <c r="AC2487" s="46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</row>
    <row r="2488" spans="10:45" x14ac:dyDescent="0.2"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  <c r="AA2488" s="46"/>
      <c r="AB2488" s="46"/>
      <c r="AC2488" s="46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</row>
    <row r="2489" spans="10:45" x14ac:dyDescent="0.2"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  <c r="AA2489" s="46"/>
      <c r="AB2489" s="46"/>
      <c r="AC2489" s="46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</row>
    <row r="2490" spans="10:45" x14ac:dyDescent="0.2"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  <c r="AA2490" s="46"/>
      <c r="AB2490" s="46"/>
      <c r="AC2490" s="46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</row>
    <row r="2491" spans="10:45" x14ac:dyDescent="0.2"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  <c r="AA2491" s="46"/>
      <c r="AB2491" s="46"/>
      <c r="AC2491" s="46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</row>
    <row r="2492" spans="10:45" x14ac:dyDescent="0.2"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  <c r="AA2492" s="46"/>
      <c r="AB2492" s="46"/>
      <c r="AC2492" s="46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</row>
    <row r="2493" spans="10:45" x14ac:dyDescent="0.2"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  <c r="AA2493" s="46"/>
      <c r="AB2493" s="46"/>
      <c r="AC2493" s="46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</row>
    <row r="2494" spans="10:45" x14ac:dyDescent="0.2"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  <c r="AA2494" s="46"/>
      <c r="AB2494" s="46"/>
      <c r="AC2494" s="46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</row>
    <row r="2495" spans="10:45" x14ac:dyDescent="0.2"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  <c r="AA2495" s="46"/>
      <c r="AB2495" s="46"/>
      <c r="AC2495" s="46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</row>
    <row r="2496" spans="10:45" x14ac:dyDescent="0.2"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  <c r="AA2496" s="46"/>
      <c r="AB2496" s="46"/>
      <c r="AC2496" s="46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</row>
    <row r="2497" spans="10:45" x14ac:dyDescent="0.2"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  <c r="AA2497" s="46"/>
      <c r="AB2497" s="46"/>
      <c r="AC2497" s="46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</row>
    <row r="2498" spans="10:45" x14ac:dyDescent="0.2"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  <c r="AA2498" s="46"/>
      <c r="AB2498" s="46"/>
      <c r="AC2498" s="46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</row>
    <row r="2499" spans="10:45" x14ac:dyDescent="0.2"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  <c r="AA2499" s="46"/>
      <c r="AB2499" s="46"/>
      <c r="AC2499" s="46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</row>
    <row r="2500" spans="10:45" x14ac:dyDescent="0.2"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  <c r="AA2500" s="46"/>
      <c r="AB2500" s="46"/>
      <c r="AC2500" s="46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</row>
    <row r="2501" spans="10:45" x14ac:dyDescent="0.2"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  <c r="AA2501" s="46"/>
      <c r="AB2501" s="46"/>
      <c r="AC2501" s="46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</row>
    <row r="2502" spans="10:45" x14ac:dyDescent="0.2"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  <c r="AA2502" s="46"/>
      <c r="AB2502" s="46"/>
      <c r="AC2502" s="46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</row>
    <row r="2503" spans="10:45" x14ac:dyDescent="0.2"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  <c r="AA2503" s="46"/>
      <c r="AB2503" s="46"/>
      <c r="AC2503" s="46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</row>
    <row r="2504" spans="10:45" x14ac:dyDescent="0.2"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  <c r="AA2504" s="46"/>
      <c r="AB2504" s="46"/>
      <c r="AC2504" s="46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</row>
    <row r="2505" spans="10:45" x14ac:dyDescent="0.2"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  <c r="AA2505" s="46"/>
      <c r="AB2505" s="46"/>
      <c r="AC2505" s="46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</row>
    <row r="2506" spans="10:45" x14ac:dyDescent="0.2"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  <c r="AA2506" s="46"/>
      <c r="AB2506" s="46"/>
      <c r="AC2506" s="46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</row>
    <row r="2507" spans="10:45" x14ac:dyDescent="0.2"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  <c r="AA2507" s="46"/>
      <c r="AB2507" s="46"/>
      <c r="AC2507" s="46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</row>
    <row r="2508" spans="10:45" x14ac:dyDescent="0.2"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  <c r="AA2508" s="46"/>
      <c r="AB2508" s="46"/>
      <c r="AC2508" s="46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</row>
    <row r="2509" spans="10:45" x14ac:dyDescent="0.2"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  <c r="AA2509" s="46"/>
      <c r="AB2509" s="46"/>
      <c r="AC2509" s="46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</row>
    <row r="2510" spans="10:45" x14ac:dyDescent="0.2"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  <c r="AA2510" s="46"/>
      <c r="AB2510" s="46"/>
      <c r="AC2510" s="46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</row>
    <row r="2511" spans="10:45" x14ac:dyDescent="0.2"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  <c r="AA2511" s="46"/>
      <c r="AB2511" s="46"/>
      <c r="AC2511" s="46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</row>
    <row r="2512" spans="10:45" x14ac:dyDescent="0.2"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  <c r="AA2512" s="46"/>
      <c r="AB2512" s="46"/>
      <c r="AC2512" s="46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</row>
    <row r="2513" spans="10:45" x14ac:dyDescent="0.2"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  <c r="AA2513" s="46"/>
      <c r="AB2513" s="46"/>
      <c r="AC2513" s="46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</row>
    <row r="2514" spans="10:45" x14ac:dyDescent="0.2"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  <c r="AA2514" s="46"/>
      <c r="AB2514" s="46"/>
      <c r="AC2514" s="46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</row>
    <row r="2515" spans="10:45" x14ac:dyDescent="0.2"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  <c r="AA2515" s="46"/>
      <c r="AB2515" s="46"/>
      <c r="AC2515" s="46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</row>
    <row r="2516" spans="10:45" x14ac:dyDescent="0.2"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  <c r="AA2516" s="46"/>
      <c r="AB2516" s="46"/>
      <c r="AC2516" s="46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</row>
    <row r="2517" spans="10:45" x14ac:dyDescent="0.2"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  <c r="AA2517" s="46"/>
      <c r="AB2517" s="46"/>
      <c r="AC2517" s="46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</row>
    <row r="2518" spans="10:45" x14ac:dyDescent="0.2"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  <c r="AA2518" s="46"/>
      <c r="AB2518" s="46"/>
      <c r="AC2518" s="46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</row>
    <row r="2519" spans="10:45" x14ac:dyDescent="0.2"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  <c r="AA2519" s="46"/>
      <c r="AB2519" s="46"/>
      <c r="AC2519" s="46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</row>
    <row r="2520" spans="10:45" x14ac:dyDescent="0.2"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  <c r="AA2520" s="46"/>
      <c r="AB2520" s="46"/>
      <c r="AC2520" s="46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</row>
    <row r="2521" spans="10:45" x14ac:dyDescent="0.2"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  <c r="AA2521" s="46"/>
      <c r="AB2521" s="46"/>
      <c r="AC2521" s="46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</row>
    <row r="2522" spans="10:45" x14ac:dyDescent="0.2"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  <c r="AA2522" s="46"/>
      <c r="AB2522" s="46"/>
      <c r="AC2522" s="46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</row>
    <row r="2523" spans="10:45" x14ac:dyDescent="0.2"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  <c r="AA2523" s="46"/>
      <c r="AB2523" s="46"/>
      <c r="AC2523" s="46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</row>
    <row r="2524" spans="10:45" x14ac:dyDescent="0.2"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  <c r="AA2524" s="46"/>
      <c r="AB2524" s="46"/>
      <c r="AC2524" s="46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</row>
    <row r="2525" spans="10:45" x14ac:dyDescent="0.2"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  <c r="AA2525" s="46"/>
      <c r="AB2525" s="46"/>
      <c r="AC2525" s="46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</row>
    <row r="2526" spans="10:45" x14ac:dyDescent="0.2"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  <c r="AA2526" s="46"/>
      <c r="AB2526" s="46"/>
      <c r="AC2526" s="46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</row>
    <row r="2527" spans="10:45" x14ac:dyDescent="0.2"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  <c r="AA2527" s="46"/>
      <c r="AB2527" s="46"/>
      <c r="AC2527" s="46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</row>
    <row r="2528" spans="10:45" x14ac:dyDescent="0.2"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  <c r="AA2528" s="46"/>
      <c r="AB2528" s="46"/>
      <c r="AC2528" s="46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</row>
    <row r="2529" spans="10:45" x14ac:dyDescent="0.2"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  <c r="AA2529" s="46"/>
      <c r="AB2529" s="46"/>
      <c r="AC2529" s="46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</row>
    <row r="2530" spans="10:45" x14ac:dyDescent="0.2"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  <c r="AA2530" s="46"/>
      <c r="AB2530" s="46"/>
      <c r="AC2530" s="46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</row>
    <row r="2531" spans="10:45" x14ac:dyDescent="0.2"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  <c r="AA2531" s="46"/>
      <c r="AB2531" s="46"/>
      <c r="AC2531" s="46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</row>
    <row r="2532" spans="10:45" x14ac:dyDescent="0.2"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  <c r="AA2532" s="46"/>
      <c r="AB2532" s="46"/>
      <c r="AC2532" s="46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</row>
    <row r="2533" spans="10:45" x14ac:dyDescent="0.2"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  <c r="AA2533" s="46"/>
      <c r="AB2533" s="46"/>
      <c r="AC2533" s="46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</row>
    <row r="2534" spans="10:45" x14ac:dyDescent="0.2"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  <c r="AA2534" s="46"/>
      <c r="AB2534" s="46"/>
      <c r="AC2534" s="46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</row>
    <row r="2535" spans="10:45" x14ac:dyDescent="0.2"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  <c r="AA2535" s="46"/>
      <c r="AB2535" s="46"/>
      <c r="AC2535" s="46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</row>
    <row r="2536" spans="10:45" x14ac:dyDescent="0.2"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  <c r="AA2536" s="46"/>
      <c r="AB2536" s="46"/>
      <c r="AC2536" s="46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</row>
    <row r="2537" spans="10:45" x14ac:dyDescent="0.2"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  <c r="AA2537" s="46"/>
      <c r="AB2537" s="46"/>
      <c r="AC2537" s="46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</row>
    <row r="2538" spans="10:45" x14ac:dyDescent="0.2"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  <c r="AA2538" s="46"/>
      <c r="AB2538" s="46"/>
      <c r="AC2538" s="46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</row>
    <row r="2539" spans="10:45" x14ac:dyDescent="0.2"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  <c r="AA2539" s="46"/>
      <c r="AB2539" s="46"/>
      <c r="AC2539" s="46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</row>
    <row r="2540" spans="10:45" x14ac:dyDescent="0.2"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  <c r="AA2540" s="46"/>
      <c r="AB2540" s="46"/>
      <c r="AC2540" s="46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</row>
    <row r="2541" spans="10:45" x14ac:dyDescent="0.2"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  <c r="AA2541" s="46"/>
      <c r="AB2541" s="46"/>
      <c r="AC2541" s="46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</row>
    <row r="2542" spans="10:45" x14ac:dyDescent="0.2"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  <c r="AA2542" s="46"/>
      <c r="AB2542" s="46"/>
      <c r="AC2542" s="46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</row>
    <row r="2543" spans="10:45" x14ac:dyDescent="0.2"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  <c r="AA2543" s="46"/>
      <c r="AB2543" s="46"/>
      <c r="AC2543" s="46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</row>
    <row r="2544" spans="10:45" x14ac:dyDescent="0.2"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  <c r="AA2544" s="46"/>
      <c r="AB2544" s="46"/>
      <c r="AC2544" s="46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</row>
    <row r="2545" spans="10:45" x14ac:dyDescent="0.2"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  <c r="AA2545" s="46"/>
      <c r="AB2545" s="46"/>
      <c r="AC2545" s="46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</row>
    <row r="2546" spans="10:45" x14ac:dyDescent="0.2"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  <c r="AA2546" s="46"/>
      <c r="AB2546" s="46"/>
      <c r="AC2546" s="46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</row>
    <row r="2547" spans="10:45" x14ac:dyDescent="0.2"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  <c r="AA2547" s="46"/>
      <c r="AB2547" s="46"/>
      <c r="AC2547" s="46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</row>
    <row r="2548" spans="10:45" x14ac:dyDescent="0.2"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  <c r="AA2548" s="46"/>
      <c r="AB2548" s="46"/>
      <c r="AC2548" s="46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</row>
    <row r="2549" spans="10:45" x14ac:dyDescent="0.2"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  <c r="AA2549" s="46"/>
      <c r="AB2549" s="46"/>
      <c r="AC2549" s="46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</row>
    <row r="2550" spans="10:45" x14ac:dyDescent="0.2"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  <c r="AA2550" s="46"/>
      <c r="AB2550" s="46"/>
      <c r="AC2550" s="46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</row>
    <row r="2551" spans="10:45" x14ac:dyDescent="0.2"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  <c r="AA2551" s="46"/>
      <c r="AB2551" s="46"/>
      <c r="AC2551" s="46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</row>
    <row r="2552" spans="10:45" x14ac:dyDescent="0.2"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  <c r="AA2552" s="46"/>
      <c r="AB2552" s="46"/>
      <c r="AC2552" s="46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</row>
    <row r="2553" spans="10:45" x14ac:dyDescent="0.2"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  <c r="AA2553" s="46"/>
      <c r="AB2553" s="46"/>
      <c r="AC2553" s="46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</row>
    <row r="2554" spans="10:45" x14ac:dyDescent="0.2"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  <c r="AA2554" s="46"/>
      <c r="AB2554" s="46"/>
      <c r="AC2554" s="46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</row>
    <row r="2555" spans="10:45" x14ac:dyDescent="0.2"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  <c r="AA2555" s="46"/>
      <c r="AB2555" s="46"/>
      <c r="AC2555" s="46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</row>
    <row r="2556" spans="10:45" x14ac:dyDescent="0.2"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  <c r="AA2556" s="46"/>
      <c r="AB2556" s="46"/>
      <c r="AC2556" s="46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</row>
    <row r="2557" spans="10:45" x14ac:dyDescent="0.2"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  <c r="AA2557" s="46"/>
      <c r="AB2557" s="46"/>
      <c r="AC2557" s="46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</row>
    <row r="2558" spans="10:45" x14ac:dyDescent="0.2"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  <c r="AA2558" s="46"/>
      <c r="AB2558" s="46"/>
      <c r="AC2558" s="46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</row>
    <row r="2559" spans="10:45" x14ac:dyDescent="0.2"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  <c r="AA2559" s="46"/>
      <c r="AB2559" s="46"/>
      <c r="AC2559" s="46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</row>
    <row r="2560" spans="10:45" x14ac:dyDescent="0.2"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  <c r="AA2560" s="46"/>
      <c r="AB2560" s="46"/>
      <c r="AC2560" s="46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</row>
    <row r="2561" spans="10:45" x14ac:dyDescent="0.2"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  <c r="AA2561" s="46"/>
      <c r="AB2561" s="46"/>
      <c r="AC2561" s="46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</row>
    <row r="2562" spans="10:45" x14ac:dyDescent="0.2"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  <c r="AA2562" s="46"/>
      <c r="AB2562" s="46"/>
      <c r="AC2562" s="46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</row>
    <row r="2563" spans="10:45" x14ac:dyDescent="0.2"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  <c r="AA2563" s="46"/>
      <c r="AB2563" s="46"/>
      <c r="AC2563" s="46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</row>
    <row r="2564" spans="10:45" x14ac:dyDescent="0.2"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  <c r="AA2564" s="46"/>
      <c r="AB2564" s="46"/>
      <c r="AC2564" s="46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</row>
    <row r="2565" spans="10:45" x14ac:dyDescent="0.2"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  <c r="AA2565" s="46"/>
      <c r="AB2565" s="46"/>
      <c r="AC2565" s="46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</row>
    <row r="2566" spans="10:45" x14ac:dyDescent="0.2"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  <c r="AA2566" s="46"/>
      <c r="AB2566" s="46"/>
      <c r="AC2566" s="46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</row>
    <row r="2567" spans="10:45" x14ac:dyDescent="0.2"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  <c r="AA2567" s="46"/>
      <c r="AB2567" s="46"/>
      <c r="AC2567" s="46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</row>
    <row r="2568" spans="10:45" x14ac:dyDescent="0.2"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  <c r="AA2568" s="46"/>
      <c r="AB2568" s="46"/>
      <c r="AC2568" s="46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</row>
    <row r="2569" spans="10:45" x14ac:dyDescent="0.2"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  <c r="AA2569" s="46"/>
      <c r="AB2569" s="46"/>
      <c r="AC2569" s="46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</row>
    <row r="2570" spans="10:45" x14ac:dyDescent="0.2"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  <c r="AA2570" s="46"/>
      <c r="AB2570" s="46"/>
      <c r="AC2570" s="46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</row>
    <row r="2571" spans="10:45" x14ac:dyDescent="0.2"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  <c r="AA2571" s="46"/>
      <c r="AB2571" s="46"/>
      <c r="AC2571" s="46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</row>
    <row r="2572" spans="10:45" x14ac:dyDescent="0.2"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  <c r="AA2572" s="46"/>
      <c r="AB2572" s="46"/>
      <c r="AC2572" s="46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</row>
    <row r="2573" spans="10:45" x14ac:dyDescent="0.2"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  <c r="AA2573" s="46"/>
      <c r="AB2573" s="46"/>
      <c r="AC2573" s="46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</row>
    <row r="2574" spans="10:45" x14ac:dyDescent="0.2"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  <c r="AA2574" s="46"/>
      <c r="AB2574" s="46"/>
      <c r="AC2574" s="46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</row>
    <row r="2575" spans="10:45" x14ac:dyDescent="0.2"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  <c r="AA2575" s="46"/>
      <c r="AB2575" s="46"/>
      <c r="AC2575" s="46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</row>
    <row r="2576" spans="10:45" x14ac:dyDescent="0.2"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  <c r="AA2576" s="46"/>
      <c r="AB2576" s="46"/>
      <c r="AC2576" s="46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</row>
    <row r="2577" spans="10:45" x14ac:dyDescent="0.2"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  <c r="AA2577" s="46"/>
      <c r="AB2577" s="46"/>
      <c r="AC2577" s="46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</row>
    <row r="2578" spans="10:45" x14ac:dyDescent="0.2"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  <c r="AA2578" s="46"/>
      <c r="AB2578" s="46"/>
      <c r="AC2578" s="46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</row>
    <row r="2579" spans="10:45" x14ac:dyDescent="0.2"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  <c r="AA2579" s="46"/>
      <c r="AB2579" s="46"/>
      <c r="AC2579" s="46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</row>
    <row r="2580" spans="10:45" x14ac:dyDescent="0.2"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  <c r="AA2580" s="46"/>
      <c r="AB2580" s="46"/>
      <c r="AC2580" s="46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</row>
    <row r="2581" spans="10:45" x14ac:dyDescent="0.2"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  <c r="AA2581" s="46"/>
      <c r="AB2581" s="46"/>
      <c r="AC2581" s="46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</row>
    <row r="2582" spans="10:45" x14ac:dyDescent="0.2"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  <c r="AA2582" s="46"/>
      <c r="AB2582" s="46"/>
      <c r="AC2582" s="46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</row>
    <row r="2583" spans="10:45" x14ac:dyDescent="0.2"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  <c r="AA2583" s="46"/>
      <c r="AB2583" s="46"/>
      <c r="AC2583" s="46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</row>
    <row r="2584" spans="10:45" x14ac:dyDescent="0.2"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  <c r="AA2584" s="46"/>
      <c r="AB2584" s="46"/>
      <c r="AC2584" s="46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</row>
    <row r="2585" spans="10:45" x14ac:dyDescent="0.2"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  <c r="AA2585" s="46"/>
      <c r="AB2585" s="46"/>
      <c r="AC2585" s="46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</row>
    <row r="2586" spans="10:45" x14ac:dyDescent="0.2"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  <c r="AA2586" s="46"/>
      <c r="AB2586" s="46"/>
      <c r="AC2586" s="46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</row>
    <row r="2587" spans="10:45" x14ac:dyDescent="0.2"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  <c r="AA2587" s="46"/>
      <c r="AB2587" s="46"/>
      <c r="AC2587" s="46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</row>
    <row r="2588" spans="10:45" x14ac:dyDescent="0.2"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  <c r="AA2588" s="46"/>
      <c r="AB2588" s="46"/>
      <c r="AC2588" s="46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</row>
    <row r="2589" spans="10:45" x14ac:dyDescent="0.2"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  <c r="AA2589" s="46"/>
      <c r="AB2589" s="46"/>
      <c r="AC2589" s="46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</row>
    <row r="2590" spans="10:45" x14ac:dyDescent="0.2"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  <c r="AA2590" s="46"/>
      <c r="AB2590" s="46"/>
      <c r="AC2590" s="46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</row>
    <row r="2591" spans="10:45" x14ac:dyDescent="0.2"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  <c r="AA2591" s="46"/>
      <c r="AB2591" s="46"/>
      <c r="AC2591" s="46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</row>
    <row r="2592" spans="10:45" x14ac:dyDescent="0.2"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  <c r="AA2592" s="46"/>
      <c r="AB2592" s="46"/>
      <c r="AC2592" s="46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</row>
    <row r="2593" spans="10:45" x14ac:dyDescent="0.2"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  <c r="AA2593" s="46"/>
      <c r="AB2593" s="46"/>
      <c r="AC2593" s="46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</row>
    <row r="2594" spans="10:45" x14ac:dyDescent="0.2"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  <c r="AA2594" s="46"/>
      <c r="AB2594" s="46"/>
      <c r="AC2594" s="46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</row>
    <row r="2595" spans="10:45" x14ac:dyDescent="0.2"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  <c r="AA2595" s="46"/>
      <c r="AB2595" s="46"/>
      <c r="AC2595" s="46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</row>
    <row r="2596" spans="10:45" x14ac:dyDescent="0.2"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  <c r="AA2596" s="46"/>
      <c r="AB2596" s="46"/>
      <c r="AC2596" s="46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</row>
    <row r="2597" spans="10:45" x14ac:dyDescent="0.2"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  <c r="AA2597" s="46"/>
      <c r="AB2597" s="46"/>
      <c r="AC2597" s="46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</row>
    <row r="2598" spans="10:45" x14ac:dyDescent="0.2"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  <c r="AA2598" s="46"/>
      <c r="AB2598" s="46"/>
      <c r="AC2598" s="46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</row>
    <row r="2599" spans="10:45" x14ac:dyDescent="0.2"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  <c r="AA2599" s="46"/>
      <c r="AB2599" s="46"/>
      <c r="AC2599" s="46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</row>
    <row r="2600" spans="10:45" x14ac:dyDescent="0.2"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  <c r="AA2600" s="46"/>
      <c r="AB2600" s="46"/>
      <c r="AC2600" s="46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</row>
    <row r="2601" spans="10:45" x14ac:dyDescent="0.2"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  <c r="AA2601" s="46"/>
      <c r="AB2601" s="46"/>
      <c r="AC2601" s="46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</row>
    <row r="2602" spans="10:45" x14ac:dyDescent="0.2"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  <c r="AA2602" s="46"/>
      <c r="AB2602" s="46"/>
      <c r="AC2602" s="46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</row>
    <row r="2603" spans="10:45" x14ac:dyDescent="0.2"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  <c r="AA2603" s="46"/>
      <c r="AB2603" s="46"/>
      <c r="AC2603" s="46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</row>
    <row r="2604" spans="10:45" x14ac:dyDescent="0.2"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  <c r="AA2604" s="46"/>
      <c r="AB2604" s="46"/>
      <c r="AC2604" s="46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</row>
    <row r="2605" spans="10:45" x14ac:dyDescent="0.2"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  <c r="AA2605" s="46"/>
      <c r="AB2605" s="46"/>
      <c r="AC2605" s="46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</row>
    <row r="2606" spans="10:45" x14ac:dyDescent="0.2"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  <c r="AA2606" s="46"/>
      <c r="AB2606" s="46"/>
      <c r="AC2606" s="46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</row>
    <row r="2607" spans="10:45" x14ac:dyDescent="0.2"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  <c r="AA2607" s="46"/>
      <c r="AB2607" s="46"/>
      <c r="AC2607" s="46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</row>
    <row r="2608" spans="10:45" x14ac:dyDescent="0.2"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  <c r="AA2608" s="46"/>
      <c r="AB2608" s="46"/>
      <c r="AC2608" s="46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</row>
    <row r="2609" spans="10:45" x14ac:dyDescent="0.2"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  <c r="AA2609" s="46"/>
      <c r="AB2609" s="46"/>
      <c r="AC2609" s="46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</row>
    <row r="2610" spans="10:45" x14ac:dyDescent="0.2"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  <c r="AA2610" s="46"/>
      <c r="AB2610" s="46"/>
      <c r="AC2610" s="46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</row>
    <row r="2611" spans="10:45" x14ac:dyDescent="0.2"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  <c r="AA2611" s="46"/>
      <c r="AB2611" s="46"/>
      <c r="AC2611" s="46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</row>
    <row r="2612" spans="10:45" x14ac:dyDescent="0.2"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  <c r="AA2612" s="46"/>
      <c r="AB2612" s="46"/>
      <c r="AC2612" s="46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</row>
    <row r="2613" spans="10:45" x14ac:dyDescent="0.2"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  <c r="AA2613" s="46"/>
      <c r="AB2613" s="46"/>
      <c r="AC2613" s="46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</row>
    <row r="2614" spans="10:45" x14ac:dyDescent="0.2"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  <c r="AA2614" s="46"/>
      <c r="AB2614" s="46"/>
      <c r="AC2614" s="46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</row>
    <row r="2615" spans="10:45" x14ac:dyDescent="0.2"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  <c r="AA2615" s="46"/>
      <c r="AB2615" s="46"/>
      <c r="AC2615" s="46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</row>
    <row r="2616" spans="10:45" x14ac:dyDescent="0.2"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  <c r="AA2616" s="46"/>
      <c r="AB2616" s="46"/>
      <c r="AC2616" s="46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</row>
    <row r="2617" spans="10:45" x14ac:dyDescent="0.2"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  <c r="AA2617" s="46"/>
      <c r="AB2617" s="46"/>
      <c r="AC2617" s="46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</row>
    <row r="2618" spans="10:45" x14ac:dyDescent="0.2"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  <c r="AA2618" s="46"/>
      <c r="AB2618" s="46"/>
      <c r="AC2618" s="46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</row>
    <row r="2619" spans="10:45" x14ac:dyDescent="0.2"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  <c r="AA2619" s="46"/>
      <c r="AB2619" s="46"/>
      <c r="AC2619" s="46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</row>
    <row r="2620" spans="10:45" x14ac:dyDescent="0.2"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  <c r="AA2620" s="46"/>
      <c r="AB2620" s="46"/>
      <c r="AC2620" s="46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</row>
    <row r="2621" spans="10:45" x14ac:dyDescent="0.2"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  <c r="AA2621" s="46"/>
      <c r="AB2621" s="46"/>
      <c r="AC2621" s="46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</row>
    <row r="2622" spans="10:45" x14ac:dyDescent="0.2"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  <c r="AA2622" s="46"/>
      <c r="AB2622" s="46"/>
      <c r="AC2622" s="46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</row>
    <row r="2623" spans="10:45" x14ac:dyDescent="0.2"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  <c r="AA2623" s="46"/>
      <c r="AB2623" s="46"/>
      <c r="AC2623" s="46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</row>
    <row r="2624" spans="10:45" x14ac:dyDescent="0.2"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  <c r="AA2624" s="46"/>
      <c r="AB2624" s="46"/>
      <c r="AC2624" s="46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</row>
    <row r="2625" spans="10:45" x14ac:dyDescent="0.2"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  <c r="AA2625" s="46"/>
      <c r="AB2625" s="46"/>
      <c r="AC2625" s="46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</row>
    <row r="2626" spans="10:45" x14ac:dyDescent="0.2"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  <c r="AA2626" s="46"/>
      <c r="AB2626" s="46"/>
      <c r="AC2626" s="46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</row>
    <row r="2627" spans="10:45" x14ac:dyDescent="0.2"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  <c r="AA2627" s="46"/>
      <c r="AB2627" s="46"/>
      <c r="AC2627" s="46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</row>
    <row r="2628" spans="10:45" x14ac:dyDescent="0.2"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  <c r="AA2628" s="46"/>
      <c r="AB2628" s="46"/>
      <c r="AC2628" s="46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</row>
    <row r="2629" spans="10:45" x14ac:dyDescent="0.2"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  <c r="AA2629" s="46"/>
      <c r="AB2629" s="46"/>
      <c r="AC2629" s="46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</row>
    <row r="2630" spans="10:45" x14ac:dyDescent="0.2"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  <c r="AA2630" s="46"/>
      <c r="AB2630" s="46"/>
      <c r="AC2630" s="46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</row>
    <row r="2631" spans="10:45" x14ac:dyDescent="0.2"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  <c r="AA2631" s="46"/>
      <c r="AB2631" s="46"/>
      <c r="AC2631" s="46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</row>
    <row r="2632" spans="10:45" x14ac:dyDescent="0.2"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  <c r="AA2632" s="46"/>
      <c r="AB2632" s="46"/>
      <c r="AC2632" s="46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</row>
    <row r="2633" spans="10:45" x14ac:dyDescent="0.2"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  <c r="AA2633" s="46"/>
      <c r="AB2633" s="46"/>
      <c r="AC2633" s="46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</row>
    <row r="2634" spans="10:45" x14ac:dyDescent="0.2"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  <c r="AA2634" s="46"/>
      <c r="AB2634" s="46"/>
      <c r="AC2634" s="46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</row>
    <row r="2635" spans="10:45" x14ac:dyDescent="0.2"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  <c r="AA2635" s="46"/>
      <c r="AB2635" s="46"/>
      <c r="AC2635" s="46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</row>
    <row r="2636" spans="10:45" x14ac:dyDescent="0.2"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  <c r="AA2636" s="46"/>
      <c r="AB2636" s="46"/>
      <c r="AC2636" s="46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</row>
    <row r="2637" spans="10:45" x14ac:dyDescent="0.2"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  <c r="AA2637" s="46"/>
      <c r="AB2637" s="46"/>
      <c r="AC2637" s="46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</row>
    <row r="2638" spans="10:45" x14ac:dyDescent="0.2"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  <c r="AA2638" s="46"/>
      <c r="AB2638" s="46"/>
      <c r="AC2638" s="46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</row>
    <row r="2639" spans="10:45" x14ac:dyDescent="0.2"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  <c r="AA2639" s="46"/>
      <c r="AB2639" s="46"/>
      <c r="AC2639" s="46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</row>
    <row r="2640" spans="10:45" x14ac:dyDescent="0.2"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  <c r="AA2640" s="46"/>
      <c r="AB2640" s="46"/>
      <c r="AC2640" s="46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</row>
    <row r="2641" spans="10:45" x14ac:dyDescent="0.2"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  <c r="AA2641" s="46"/>
      <c r="AB2641" s="46"/>
      <c r="AC2641" s="46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</row>
    <row r="2642" spans="10:45" x14ac:dyDescent="0.2"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  <c r="AA2642" s="46"/>
      <c r="AB2642" s="46"/>
      <c r="AC2642" s="46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</row>
    <row r="2643" spans="10:45" x14ac:dyDescent="0.2"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  <c r="AA2643" s="46"/>
      <c r="AB2643" s="46"/>
      <c r="AC2643" s="46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</row>
    <row r="2644" spans="10:45" x14ac:dyDescent="0.2"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  <c r="AA2644" s="46"/>
      <c r="AB2644" s="46"/>
      <c r="AC2644" s="46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</row>
    <row r="2645" spans="10:45" x14ac:dyDescent="0.2"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  <c r="AA2645" s="46"/>
      <c r="AB2645" s="46"/>
      <c r="AC2645" s="46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</row>
    <row r="2646" spans="10:45" x14ac:dyDescent="0.2"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  <c r="AA2646" s="46"/>
      <c r="AB2646" s="46"/>
      <c r="AC2646" s="46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</row>
    <row r="2647" spans="10:45" x14ac:dyDescent="0.2"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  <c r="AA2647" s="46"/>
      <c r="AB2647" s="46"/>
      <c r="AC2647" s="46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</row>
    <row r="2648" spans="10:45" x14ac:dyDescent="0.2"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  <c r="AA2648" s="46"/>
      <c r="AB2648" s="46"/>
      <c r="AC2648" s="46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</row>
    <row r="2649" spans="10:45" x14ac:dyDescent="0.2"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  <c r="AA2649" s="46"/>
      <c r="AB2649" s="46"/>
      <c r="AC2649" s="46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</row>
    <row r="2650" spans="10:45" x14ac:dyDescent="0.2"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  <c r="AA2650" s="46"/>
      <c r="AB2650" s="46"/>
      <c r="AC2650" s="46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</row>
    <row r="2651" spans="10:45" x14ac:dyDescent="0.2"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  <c r="AA2651" s="46"/>
      <c r="AB2651" s="46"/>
      <c r="AC2651" s="46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</row>
    <row r="2652" spans="10:45" x14ac:dyDescent="0.2"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  <c r="AA2652" s="46"/>
      <c r="AB2652" s="46"/>
      <c r="AC2652" s="46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</row>
    <row r="2653" spans="10:45" x14ac:dyDescent="0.2"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  <c r="AA2653" s="46"/>
      <c r="AB2653" s="46"/>
      <c r="AC2653" s="46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</row>
    <row r="2654" spans="10:45" x14ac:dyDescent="0.2"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  <c r="AA2654" s="46"/>
      <c r="AB2654" s="46"/>
      <c r="AC2654" s="46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</row>
    <row r="2655" spans="10:45" x14ac:dyDescent="0.2"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  <c r="AA2655" s="46"/>
      <c r="AB2655" s="46"/>
      <c r="AC2655" s="46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</row>
    <row r="2656" spans="10:45" x14ac:dyDescent="0.2"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  <c r="AA2656" s="46"/>
      <c r="AB2656" s="46"/>
      <c r="AC2656" s="46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</row>
    <row r="2657" spans="10:45" x14ac:dyDescent="0.2"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  <c r="AA2657" s="46"/>
      <c r="AB2657" s="46"/>
      <c r="AC2657" s="46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</row>
    <row r="2658" spans="10:45" x14ac:dyDescent="0.2"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  <c r="AA2658" s="46"/>
      <c r="AB2658" s="46"/>
      <c r="AC2658" s="46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</row>
    <row r="2659" spans="10:45" x14ac:dyDescent="0.2"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  <c r="AA2659" s="46"/>
      <c r="AB2659" s="46"/>
      <c r="AC2659" s="46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</row>
    <row r="2660" spans="10:45" x14ac:dyDescent="0.2"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  <c r="AA2660" s="46"/>
      <c r="AB2660" s="46"/>
      <c r="AC2660" s="46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</row>
    <row r="2661" spans="10:45" x14ac:dyDescent="0.2"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  <c r="AA2661" s="46"/>
      <c r="AB2661" s="46"/>
      <c r="AC2661" s="46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</row>
    <row r="2662" spans="10:45" x14ac:dyDescent="0.2"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  <c r="AA2662" s="46"/>
      <c r="AB2662" s="46"/>
      <c r="AC2662" s="46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</row>
    <row r="2663" spans="10:45" x14ac:dyDescent="0.2"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  <c r="AA2663" s="46"/>
      <c r="AB2663" s="46"/>
      <c r="AC2663" s="46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</row>
    <row r="2664" spans="10:45" x14ac:dyDescent="0.2"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  <c r="AA2664" s="46"/>
      <c r="AB2664" s="46"/>
      <c r="AC2664" s="46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</row>
    <row r="2665" spans="10:45" x14ac:dyDescent="0.2"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  <c r="AA2665" s="46"/>
      <c r="AB2665" s="46"/>
      <c r="AC2665" s="46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</row>
    <row r="2666" spans="10:45" x14ac:dyDescent="0.2"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  <c r="AA2666" s="46"/>
      <c r="AB2666" s="46"/>
      <c r="AC2666" s="46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</row>
    <row r="2667" spans="10:45" x14ac:dyDescent="0.2"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  <c r="AA2667" s="46"/>
      <c r="AB2667" s="46"/>
      <c r="AC2667" s="46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</row>
    <row r="2668" spans="10:45" x14ac:dyDescent="0.2"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  <c r="AA2668" s="46"/>
      <c r="AB2668" s="46"/>
      <c r="AC2668" s="46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</row>
    <row r="2669" spans="10:45" x14ac:dyDescent="0.2"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  <c r="AA2669" s="46"/>
      <c r="AB2669" s="46"/>
      <c r="AC2669" s="46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</row>
    <row r="2670" spans="10:45" x14ac:dyDescent="0.2"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  <c r="AA2670" s="46"/>
      <c r="AB2670" s="46"/>
      <c r="AC2670" s="46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</row>
    <row r="2671" spans="10:45" x14ac:dyDescent="0.2"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  <c r="AA2671" s="46"/>
      <c r="AB2671" s="46"/>
      <c r="AC2671" s="46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</row>
    <row r="2672" spans="10:45" x14ac:dyDescent="0.2"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  <c r="AA2672" s="46"/>
      <c r="AB2672" s="46"/>
      <c r="AC2672" s="46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</row>
    <row r="2673" spans="10:45" x14ac:dyDescent="0.2"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  <c r="AA2673" s="46"/>
      <c r="AB2673" s="46"/>
      <c r="AC2673" s="46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</row>
    <row r="2674" spans="10:45" x14ac:dyDescent="0.2"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  <c r="AA2674" s="46"/>
      <c r="AB2674" s="46"/>
      <c r="AC2674" s="46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</row>
    <row r="2675" spans="10:45" x14ac:dyDescent="0.2"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  <c r="AA2675" s="46"/>
      <c r="AB2675" s="46"/>
      <c r="AC2675" s="46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</row>
    <row r="2676" spans="10:45" x14ac:dyDescent="0.2"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  <c r="AA2676" s="46"/>
      <c r="AB2676" s="46"/>
      <c r="AC2676" s="46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</row>
    <row r="2677" spans="10:45" x14ac:dyDescent="0.2"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  <c r="AA2677" s="46"/>
      <c r="AB2677" s="46"/>
      <c r="AC2677" s="46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</row>
    <row r="2678" spans="10:45" x14ac:dyDescent="0.2"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  <c r="AA2678" s="46"/>
      <c r="AB2678" s="46"/>
      <c r="AC2678" s="46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</row>
    <row r="2679" spans="10:45" x14ac:dyDescent="0.2"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  <c r="AA2679" s="46"/>
      <c r="AB2679" s="46"/>
      <c r="AC2679" s="46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</row>
    <row r="2680" spans="10:45" x14ac:dyDescent="0.2"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  <c r="AA2680" s="46"/>
      <c r="AB2680" s="46"/>
      <c r="AC2680" s="46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</row>
    <row r="2681" spans="10:45" x14ac:dyDescent="0.2"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  <c r="AA2681" s="46"/>
      <c r="AB2681" s="46"/>
      <c r="AC2681" s="46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</row>
    <row r="2682" spans="10:45" x14ac:dyDescent="0.2"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  <c r="AA2682" s="46"/>
      <c r="AB2682" s="46"/>
      <c r="AC2682" s="46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</row>
    <row r="2683" spans="10:45" x14ac:dyDescent="0.2"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  <c r="AA2683" s="46"/>
      <c r="AB2683" s="46"/>
      <c r="AC2683" s="46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</row>
    <row r="2684" spans="10:45" x14ac:dyDescent="0.2"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  <c r="AA2684" s="46"/>
      <c r="AB2684" s="46"/>
      <c r="AC2684" s="46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</row>
    <row r="2685" spans="10:45" x14ac:dyDescent="0.2"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  <c r="AA2685" s="46"/>
      <c r="AB2685" s="46"/>
      <c r="AC2685" s="46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</row>
    <row r="2686" spans="10:45" x14ac:dyDescent="0.2"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  <c r="AA2686" s="46"/>
      <c r="AB2686" s="46"/>
      <c r="AC2686" s="46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</row>
    <row r="2687" spans="10:45" x14ac:dyDescent="0.2"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  <c r="AA2687" s="46"/>
      <c r="AB2687" s="46"/>
      <c r="AC2687" s="46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</row>
    <row r="2688" spans="10:45" x14ac:dyDescent="0.2"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  <c r="AA2688" s="46"/>
      <c r="AB2688" s="46"/>
      <c r="AC2688" s="46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</row>
    <row r="2689" spans="10:45" x14ac:dyDescent="0.2"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  <c r="AA2689" s="46"/>
      <c r="AB2689" s="46"/>
      <c r="AC2689" s="46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</row>
    <row r="2690" spans="10:45" x14ac:dyDescent="0.2"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  <c r="AA2690" s="46"/>
      <c r="AB2690" s="46"/>
      <c r="AC2690" s="46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</row>
    <row r="2691" spans="10:45" x14ac:dyDescent="0.2"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  <c r="AA2691" s="46"/>
      <c r="AB2691" s="46"/>
      <c r="AC2691" s="46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</row>
    <row r="2692" spans="10:45" x14ac:dyDescent="0.2"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  <c r="AA2692" s="46"/>
      <c r="AB2692" s="46"/>
      <c r="AC2692" s="46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</row>
    <row r="2693" spans="10:45" x14ac:dyDescent="0.2"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  <c r="AA2693" s="46"/>
      <c r="AB2693" s="46"/>
      <c r="AC2693" s="46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</row>
    <row r="2694" spans="10:45" x14ac:dyDescent="0.2"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  <c r="AA2694" s="46"/>
      <c r="AB2694" s="46"/>
      <c r="AC2694" s="46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</row>
    <row r="2695" spans="10:45" x14ac:dyDescent="0.2"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  <c r="AA2695" s="46"/>
      <c r="AB2695" s="46"/>
      <c r="AC2695" s="46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</row>
    <row r="2696" spans="10:45" x14ac:dyDescent="0.2"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  <c r="AA2696" s="46"/>
      <c r="AB2696" s="46"/>
      <c r="AC2696" s="46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</row>
    <row r="2697" spans="10:45" x14ac:dyDescent="0.2"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  <c r="AA2697" s="46"/>
      <c r="AB2697" s="46"/>
      <c r="AC2697" s="46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</row>
    <row r="2698" spans="10:45" x14ac:dyDescent="0.2"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  <c r="AA2698" s="46"/>
      <c r="AB2698" s="46"/>
      <c r="AC2698" s="46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</row>
    <row r="2699" spans="10:45" x14ac:dyDescent="0.2"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  <c r="AA2699" s="46"/>
      <c r="AB2699" s="46"/>
      <c r="AC2699" s="46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</row>
    <row r="2700" spans="10:45" x14ac:dyDescent="0.2"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  <c r="AA2700" s="46"/>
      <c r="AB2700" s="46"/>
      <c r="AC2700" s="46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</row>
    <row r="2701" spans="10:45" x14ac:dyDescent="0.2"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  <c r="AA2701" s="46"/>
      <c r="AB2701" s="46"/>
      <c r="AC2701" s="46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</row>
    <row r="2702" spans="10:45" x14ac:dyDescent="0.2"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  <c r="AA2702" s="46"/>
      <c r="AB2702" s="46"/>
      <c r="AC2702" s="46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</row>
    <row r="2703" spans="10:45" x14ac:dyDescent="0.2"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  <c r="AA2703" s="46"/>
      <c r="AB2703" s="46"/>
      <c r="AC2703" s="46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</row>
    <row r="2704" spans="10:45" x14ac:dyDescent="0.2"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  <c r="AA2704" s="46"/>
      <c r="AB2704" s="46"/>
      <c r="AC2704" s="46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</row>
    <row r="2705" spans="10:45" x14ac:dyDescent="0.2"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  <c r="AA2705" s="46"/>
      <c r="AB2705" s="46"/>
      <c r="AC2705" s="46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</row>
    <row r="2706" spans="10:45" x14ac:dyDescent="0.2"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  <c r="AA2706" s="46"/>
      <c r="AB2706" s="46"/>
      <c r="AC2706" s="46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</row>
    <row r="2707" spans="10:45" x14ac:dyDescent="0.2"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  <c r="AA2707" s="46"/>
      <c r="AB2707" s="46"/>
      <c r="AC2707" s="46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</row>
    <row r="2708" spans="10:45" x14ac:dyDescent="0.2"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  <c r="AA2708" s="46"/>
      <c r="AB2708" s="46"/>
      <c r="AC2708" s="46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</row>
    <row r="2709" spans="10:45" x14ac:dyDescent="0.2"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  <c r="AA2709" s="46"/>
      <c r="AB2709" s="46"/>
      <c r="AC2709" s="46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</row>
    <row r="2710" spans="10:45" x14ac:dyDescent="0.2"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  <c r="AA2710" s="46"/>
      <c r="AB2710" s="46"/>
      <c r="AC2710" s="46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</row>
    <row r="2711" spans="10:45" x14ac:dyDescent="0.2"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  <c r="AA2711" s="46"/>
      <c r="AB2711" s="46"/>
      <c r="AC2711" s="46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</row>
    <row r="2712" spans="10:45" x14ac:dyDescent="0.2"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  <c r="AA2712" s="46"/>
      <c r="AB2712" s="46"/>
      <c r="AC2712" s="46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</row>
    <row r="2713" spans="10:45" x14ac:dyDescent="0.2"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  <c r="AA2713" s="46"/>
      <c r="AB2713" s="46"/>
      <c r="AC2713" s="46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</row>
    <row r="2714" spans="10:45" x14ac:dyDescent="0.2"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  <c r="AA2714" s="46"/>
      <c r="AB2714" s="46"/>
      <c r="AC2714" s="46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</row>
    <row r="2715" spans="10:45" x14ac:dyDescent="0.2"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  <c r="AA2715" s="46"/>
      <c r="AB2715" s="46"/>
      <c r="AC2715" s="46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</row>
    <row r="2716" spans="10:45" x14ac:dyDescent="0.2"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  <c r="AA2716" s="46"/>
      <c r="AB2716" s="46"/>
      <c r="AC2716" s="46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</row>
    <row r="2717" spans="10:45" x14ac:dyDescent="0.2"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  <c r="AA2717" s="46"/>
      <c r="AB2717" s="46"/>
      <c r="AC2717" s="46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</row>
    <row r="2718" spans="10:45" x14ac:dyDescent="0.2"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  <c r="AA2718" s="46"/>
      <c r="AB2718" s="46"/>
      <c r="AC2718" s="46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</row>
    <row r="2719" spans="10:45" x14ac:dyDescent="0.2"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  <c r="AA2719" s="46"/>
      <c r="AB2719" s="46"/>
      <c r="AC2719" s="46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</row>
    <row r="2720" spans="10:45" x14ac:dyDescent="0.2"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  <c r="AA2720" s="46"/>
      <c r="AB2720" s="46"/>
      <c r="AC2720" s="46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</row>
    <row r="2721" spans="10:45" x14ac:dyDescent="0.2"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  <c r="AA2721" s="46"/>
      <c r="AB2721" s="46"/>
      <c r="AC2721" s="46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</row>
    <row r="2722" spans="10:45" x14ac:dyDescent="0.2"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  <c r="AA2722" s="46"/>
      <c r="AB2722" s="46"/>
      <c r="AC2722" s="46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</row>
    <row r="2723" spans="10:45" x14ac:dyDescent="0.2"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  <c r="AA2723" s="46"/>
      <c r="AB2723" s="46"/>
      <c r="AC2723" s="46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</row>
    <row r="2724" spans="10:45" x14ac:dyDescent="0.2"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  <c r="AA2724" s="46"/>
      <c r="AB2724" s="46"/>
      <c r="AC2724" s="46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</row>
    <row r="2725" spans="10:45" x14ac:dyDescent="0.2"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  <c r="AA2725" s="46"/>
      <c r="AB2725" s="46"/>
      <c r="AC2725" s="46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</row>
    <row r="2726" spans="10:45" x14ac:dyDescent="0.2"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  <c r="AA2726" s="46"/>
      <c r="AB2726" s="46"/>
      <c r="AC2726" s="46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</row>
    <row r="2727" spans="10:45" x14ac:dyDescent="0.2"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  <c r="AA2727" s="46"/>
      <c r="AB2727" s="46"/>
      <c r="AC2727" s="46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</row>
    <row r="2728" spans="10:45" x14ac:dyDescent="0.2"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  <c r="AA2728" s="46"/>
      <c r="AB2728" s="46"/>
      <c r="AC2728" s="46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</row>
    <row r="2729" spans="10:45" x14ac:dyDescent="0.2"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  <c r="AA2729" s="46"/>
      <c r="AB2729" s="46"/>
      <c r="AC2729" s="46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</row>
    <row r="2730" spans="10:45" x14ac:dyDescent="0.2"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  <c r="AA2730" s="46"/>
      <c r="AB2730" s="46"/>
      <c r="AC2730" s="46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</row>
    <row r="2731" spans="10:45" x14ac:dyDescent="0.2"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  <c r="AA2731" s="46"/>
      <c r="AB2731" s="46"/>
      <c r="AC2731" s="46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</row>
    <row r="2732" spans="10:45" x14ac:dyDescent="0.2"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  <c r="AA2732" s="46"/>
      <c r="AB2732" s="46"/>
      <c r="AC2732" s="46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</row>
    <row r="2733" spans="10:45" x14ac:dyDescent="0.2"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  <c r="AA2733" s="46"/>
      <c r="AB2733" s="46"/>
      <c r="AC2733" s="46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</row>
    <row r="2734" spans="10:45" x14ac:dyDescent="0.2"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  <c r="AA2734" s="46"/>
      <c r="AB2734" s="46"/>
      <c r="AC2734" s="46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</row>
    <row r="2735" spans="10:45" x14ac:dyDescent="0.2"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  <c r="AA2735" s="46"/>
      <c r="AB2735" s="46"/>
      <c r="AC2735" s="46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</row>
    <row r="2736" spans="10:45" x14ac:dyDescent="0.2"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  <c r="AA2736" s="46"/>
      <c r="AB2736" s="46"/>
      <c r="AC2736" s="46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</row>
    <row r="2737" spans="10:45" x14ac:dyDescent="0.2"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  <c r="AA2737" s="46"/>
      <c r="AB2737" s="46"/>
      <c r="AC2737" s="46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</row>
    <row r="2738" spans="10:45" x14ac:dyDescent="0.2"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  <c r="AA2738" s="46"/>
      <c r="AB2738" s="46"/>
      <c r="AC2738" s="46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</row>
    <row r="2739" spans="10:45" x14ac:dyDescent="0.2"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  <c r="AA2739" s="46"/>
      <c r="AB2739" s="46"/>
      <c r="AC2739" s="46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</row>
    <row r="2740" spans="10:45" x14ac:dyDescent="0.2"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  <c r="AA2740" s="46"/>
      <c r="AB2740" s="46"/>
      <c r="AC2740" s="46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</row>
    <row r="2741" spans="10:45" x14ac:dyDescent="0.2"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  <c r="AA2741" s="46"/>
      <c r="AB2741" s="46"/>
      <c r="AC2741" s="46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</row>
    <row r="2742" spans="10:45" x14ac:dyDescent="0.2"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  <c r="AA2742" s="46"/>
      <c r="AB2742" s="46"/>
      <c r="AC2742" s="46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</row>
    <row r="2743" spans="10:45" x14ac:dyDescent="0.2"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  <c r="AA2743" s="46"/>
      <c r="AB2743" s="46"/>
      <c r="AC2743" s="46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</row>
    <row r="2744" spans="10:45" x14ac:dyDescent="0.2"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  <c r="AA2744" s="46"/>
      <c r="AB2744" s="46"/>
      <c r="AC2744" s="46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</row>
    <row r="2745" spans="10:45" x14ac:dyDescent="0.2"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  <c r="AA2745" s="46"/>
      <c r="AB2745" s="46"/>
      <c r="AC2745" s="46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</row>
    <row r="2746" spans="10:45" x14ac:dyDescent="0.2"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  <c r="AA2746" s="46"/>
      <c r="AB2746" s="46"/>
      <c r="AC2746" s="46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</row>
    <row r="2747" spans="10:45" x14ac:dyDescent="0.2"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  <c r="AA2747" s="46"/>
      <c r="AB2747" s="46"/>
      <c r="AC2747" s="46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</row>
    <row r="2748" spans="10:45" x14ac:dyDescent="0.2"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  <c r="AA2748" s="46"/>
      <c r="AB2748" s="46"/>
      <c r="AC2748" s="46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</row>
    <row r="2749" spans="10:45" x14ac:dyDescent="0.2"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  <c r="AA2749" s="46"/>
      <c r="AB2749" s="46"/>
      <c r="AC2749" s="46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</row>
    <row r="2750" spans="10:45" x14ac:dyDescent="0.2"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  <c r="AA2750" s="46"/>
      <c r="AB2750" s="46"/>
      <c r="AC2750" s="46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</row>
    <row r="2751" spans="10:45" x14ac:dyDescent="0.2"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  <c r="AA2751" s="46"/>
      <c r="AB2751" s="46"/>
      <c r="AC2751" s="46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</row>
    <row r="2752" spans="10:45" x14ac:dyDescent="0.2"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  <c r="AA2752" s="46"/>
      <c r="AB2752" s="46"/>
      <c r="AC2752" s="46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</row>
    <row r="2753" spans="10:45" x14ac:dyDescent="0.2"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  <c r="AA2753" s="46"/>
      <c r="AB2753" s="46"/>
      <c r="AC2753" s="46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</row>
    <row r="2754" spans="10:45" x14ac:dyDescent="0.2"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  <c r="AA2754" s="46"/>
      <c r="AB2754" s="46"/>
      <c r="AC2754" s="46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</row>
    <row r="2755" spans="10:45" x14ac:dyDescent="0.2"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  <c r="AA2755" s="46"/>
      <c r="AB2755" s="46"/>
      <c r="AC2755" s="46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</row>
    <row r="2756" spans="10:45" x14ac:dyDescent="0.2"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  <c r="AA2756" s="46"/>
      <c r="AB2756" s="46"/>
      <c r="AC2756" s="46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</row>
    <row r="2757" spans="10:45" x14ac:dyDescent="0.2"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  <c r="AA2757" s="46"/>
      <c r="AB2757" s="46"/>
      <c r="AC2757" s="46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</row>
    <row r="2758" spans="10:45" x14ac:dyDescent="0.2"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  <c r="AA2758" s="46"/>
      <c r="AB2758" s="46"/>
      <c r="AC2758" s="46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</row>
    <row r="2759" spans="10:45" x14ac:dyDescent="0.2"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  <c r="AA2759" s="46"/>
      <c r="AB2759" s="46"/>
      <c r="AC2759" s="46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</row>
    <row r="2760" spans="10:45" x14ac:dyDescent="0.2"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  <c r="AA2760" s="46"/>
      <c r="AB2760" s="46"/>
      <c r="AC2760" s="46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</row>
    <row r="2761" spans="10:45" x14ac:dyDescent="0.2"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  <c r="AA2761" s="46"/>
      <c r="AB2761" s="46"/>
      <c r="AC2761" s="46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</row>
    <row r="2762" spans="10:45" x14ac:dyDescent="0.2"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  <c r="AA2762" s="46"/>
      <c r="AB2762" s="46"/>
      <c r="AC2762" s="46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</row>
    <row r="2763" spans="10:45" x14ac:dyDescent="0.2"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  <c r="AA2763" s="46"/>
      <c r="AB2763" s="46"/>
      <c r="AC2763" s="46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</row>
    <row r="2764" spans="10:45" x14ac:dyDescent="0.2"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  <c r="AA2764" s="46"/>
      <c r="AB2764" s="46"/>
      <c r="AC2764" s="46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</row>
    <row r="2765" spans="10:45" x14ac:dyDescent="0.2"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  <c r="AA2765" s="46"/>
      <c r="AB2765" s="46"/>
      <c r="AC2765" s="46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</row>
    <row r="2766" spans="10:45" x14ac:dyDescent="0.2"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  <c r="AA2766" s="46"/>
      <c r="AB2766" s="46"/>
      <c r="AC2766" s="46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</row>
    <row r="2767" spans="10:45" x14ac:dyDescent="0.2"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  <c r="AA2767" s="46"/>
      <c r="AB2767" s="46"/>
      <c r="AC2767" s="46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</row>
    <row r="2768" spans="10:45" x14ac:dyDescent="0.2"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  <c r="AA2768" s="46"/>
      <c r="AB2768" s="46"/>
      <c r="AC2768" s="46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</row>
    <row r="2769" spans="10:45" x14ac:dyDescent="0.2"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  <c r="AA2769" s="46"/>
      <c r="AB2769" s="46"/>
      <c r="AC2769" s="46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</row>
    <row r="2770" spans="10:45" x14ac:dyDescent="0.2"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  <c r="AA2770" s="46"/>
      <c r="AB2770" s="46"/>
      <c r="AC2770" s="46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</row>
    <row r="2771" spans="10:45" x14ac:dyDescent="0.2"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  <c r="AA2771" s="46"/>
      <c r="AB2771" s="46"/>
      <c r="AC2771" s="46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</row>
    <row r="2772" spans="10:45" x14ac:dyDescent="0.2"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  <c r="AA2772" s="46"/>
      <c r="AB2772" s="46"/>
      <c r="AC2772" s="46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</row>
    <row r="2773" spans="10:45" x14ac:dyDescent="0.2"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  <c r="AA2773" s="46"/>
      <c r="AB2773" s="46"/>
      <c r="AC2773" s="46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</row>
    <row r="2774" spans="10:45" x14ac:dyDescent="0.2"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  <c r="AA2774" s="46"/>
      <c r="AB2774" s="46"/>
      <c r="AC2774" s="46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</row>
    <row r="2775" spans="10:45" x14ac:dyDescent="0.2"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  <c r="AA2775" s="46"/>
      <c r="AB2775" s="46"/>
      <c r="AC2775" s="46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</row>
    <row r="2776" spans="10:45" x14ac:dyDescent="0.2"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  <c r="AA2776" s="46"/>
      <c r="AB2776" s="46"/>
      <c r="AC2776" s="46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</row>
    <row r="2777" spans="10:45" x14ac:dyDescent="0.2"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  <c r="AA2777" s="46"/>
      <c r="AB2777" s="46"/>
      <c r="AC2777" s="46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</row>
    <row r="2778" spans="10:45" x14ac:dyDescent="0.2"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  <c r="AA2778" s="46"/>
      <c r="AB2778" s="46"/>
      <c r="AC2778" s="46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</row>
    <row r="2779" spans="10:45" x14ac:dyDescent="0.2"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  <c r="AA2779" s="46"/>
      <c r="AB2779" s="46"/>
      <c r="AC2779" s="46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</row>
    <row r="2780" spans="10:45" x14ac:dyDescent="0.2"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  <c r="AA2780" s="46"/>
      <c r="AB2780" s="46"/>
      <c r="AC2780" s="46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</row>
    <row r="2781" spans="10:45" x14ac:dyDescent="0.2"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  <c r="AA2781" s="46"/>
      <c r="AB2781" s="46"/>
      <c r="AC2781" s="46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</row>
    <row r="2782" spans="10:45" x14ac:dyDescent="0.2"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  <c r="AA2782" s="46"/>
      <c r="AB2782" s="46"/>
      <c r="AC2782" s="46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</row>
    <row r="2783" spans="10:45" x14ac:dyDescent="0.2"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  <c r="AA2783" s="46"/>
      <c r="AB2783" s="46"/>
      <c r="AC2783" s="46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</row>
    <row r="2784" spans="10:45" x14ac:dyDescent="0.2"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  <c r="AA2784" s="46"/>
      <c r="AB2784" s="46"/>
      <c r="AC2784" s="46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</row>
    <row r="2785" spans="10:45" x14ac:dyDescent="0.2"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  <c r="AA2785" s="46"/>
      <c r="AB2785" s="46"/>
      <c r="AC2785" s="46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</row>
    <row r="2786" spans="10:45" x14ac:dyDescent="0.2"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  <c r="AA2786" s="46"/>
      <c r="AB2786" s="46"/>
      <c r="AC2786" s="46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</row>
    <row r="2787" spans="10:45" x14ac:dyDescent="0.2"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  <c r="AA2787" s="46"/>
      <c r="AB2787" s="46"/>
      <c r="AC2787" s="46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</row>
    <row r="2788" spans="10:45" x14ac:dyDescent="0.2"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  <c r="AA2788" s="46"/>
      <c r="AB2788" s="46"/>
      <c r="AC2788" s="46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</row>
    <row r="2789" spans="10:45" x14ac:dyDescent="0.2"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  <c r="AA2789" s="46"/>
      <c r="AB2789" s="46"/>
      <c r="AC2789" s="46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</row>
    <row r="2790" spans="10:45" x14ac:dyDescent="0.2"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  <c r="AA2790" s="46"/>
      <c r="AB2790" s="46"/>
      <c r="AC2790" s="46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</row>
    <row r="2791" spans="10:45" x14ac:dyDescent="0.2"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  <c r="AA2791" s="46"/>
      <c r="AB2791" s="46"/>
      <c r="AC2791" s="46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</row>
    <row r="2792" spans="10:45" x14ac:dyDescent="0.2"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  <c r="AA2792" s="46"/>
      <c r="AB2792" s="46"/>
      <c r="AC2792" s="46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</row>
    <row r="2793" spans="10:45" x14ac:dyDescent="0.2"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  <c r="AA2793" s="46"/>
      <c r="AB2793" s="46"/>
      <c r="AC2793" s="46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</row>
    <row r="2794" spans="10:45" x14ac:dyDescent="0.2"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  <c r="AA2794" s="46"/>
      <c r="AB2794" s="46"/>
      <c r="AC2794" s="46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</row>
    <row r="2795" spans="10:45" x14ac:dyDescent="0.2"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  <c r="AA2795" s="46"/>
      <c r="AB2795" s="46"/>
      <c r="AC2795" s="46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</row>
    <row r="2796" spans="10:45" x14ac:dyDescent="0.2"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  <c r="AA2796" s="46"/>
      <c r="AB2796" s="46"/>
      <c r="AC2796" s="46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</row>
    <row r="2797" spans="10:45" x14ac:dyDescent="0.2"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  <c r="AA2797" s="46"/>
      <c r="AB2797" s="46"/>
      <c r="AC2797" s="46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</row>
    <row r="2798" spans="10:45" x14ac:dyDescent="0.2"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  <c r="AA2798" s="46"/>
      <c r="AB2798" s="46"/>
      <c r="AC2798" s="46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</row>
    <row r="2799" spans="10:45" x14ac:dyDescent="0.2"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  <c r="AA2799" s="46"/>
      <c r="AB2799" s="46"/>
      <c r="AC2799" s="46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</row>
    <row r="2800" spans="10:45" x14ac:dyDescent="0.2"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  <c r="AA2800" s="46"/>
      <c r="AB2800" s="46"/>
      <c r="AC2800" s="46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</row>
    <row r="2801" spans="10:45" x14ac:dyDescent="0.2"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  <c r="AA2801" s="46"/>
      <c r="AB2801" s="46"/>
      <c r="AC2801" s="46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</row>
    <row r="2802" spans="10:45" x14ac:dyDescent="0.2"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  <c r="AA2802" s="46"/>
      <c r="AB2802" s="46"/>
      <c r="AC2802" s="46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</row>
    <row r="2803" spans="10:45" x14ac:dyDescent="0.2"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  <c r="AA2803" s="46"/>
      <c r="AB2803" s="46"/>
      <c r="AC2803" s="46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</row>
    <row r="2804" spans="10:45" x14ac:dyDescent="0.2"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  <c r="AA2804" s="46"/>
      <c r="AB2804" s="46"/>
      <c r="AC2804" s="46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</row>
    <row r="2805" spans="10:45" x14ac:dyDescent="0.2"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  <c r="AA2805" s="46"/>
      <c r="AB2805" s="46"/>
      <c r="AC2805" s="46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</row>
    <row r="2806" spans="10:45" x14ac:dyDescent="0.2"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  <c r="AA2806" s="46"/>
      <c r="AB2806" s="46"/>
      <c r="AC2806" s="46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</row>
    <row r="2807" spans="10:45" x14ac:dyDescent="0.2"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  <c r="AA2807" s="46"/>
      <c r="AB2807" s="46"/>
      <c r="AC2807" s="46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</row>
    <row r="2808" spans="10:45" x14ac:dyDescent="0.2"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  <c r="AA2808" s="46"/>
      <c r="AB2808" s="46"/>
      <c r="AC2808" s="46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</row>
    <row r="2809" spans="10:45" x14ac:dyDescent="0.2"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  <c r="AA2809" s="46"/>
      <c r="AB2809" s="46"/>
      <c r="AC2809" s="46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</row>
    <row r="2810" spans="10:45" x14ac:dyDescent="0.2"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  <c r="AA2810" s="46"/>
      <c r="AB2810" s="46"/>
      <c r="AC2810" s="46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</row>
    <row r="2811" spans="10:45" x14ac:dyDescent="0.2"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  <c r="AA2811" s="46"/>
      <c r="AB2811" s="46"/>
      <c r="AC2811" s="46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</row>
    <row r="2812" spans="10:45" x14ac:dyDescent="0.2"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  <c r="AA2812" s="46"/>
      <c r="AB2812" s="46"/>
      <c r="AC2812" s="46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</row>
    <row r="2813" spans="10:45" x14ac:dyDescent="0.2"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  <c r="AA2813" s="46"/>
      <c r="AB2813" s="46"/>
      <c r="AC2813" s="46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</row>
    <row r="2814" spans="10:45" x14ac:dyDescent="0.2"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  <c r="AA2814" s="46"/>
      <c r="AB2814" s="46"/>
      <c r="AC2814" s="46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</row>
    <row r="2815" spans="10:45" x14ac:dyDescent="0.2"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  <c r="AA2815" s="46"/>
      <c r="AB2815" s="46"/>
      <c r="AC2815" s="46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</row>
    <row r="2816" spans="10:45" x14ac:dyDescent="0.2"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  <c r="AA2816" s="46"/>
      <c r="AB2816" s="46"/>
      <c r="AC2816" s="46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</row>
    <row r="2817" spans="10:45" x14ac:dyDescent="0.2"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  <c r="AA2817" s="46"/>
      <c r="AB2817" s="46"/>
      <c r="AC2817" s="46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</row>
    <row r="2818" spans="10:45" x14ac:dyDescent="0.2"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  <c r="AA2818" s="46"/>
      <c r="AB2818" s="46"/>
      <c r="AC2818" s="46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</row>
    <row r="2819" spans="10:45" x14ac:dyDescent="0.2"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  <c r="AA2819" s="46"/>
      <c r="AB2819" s="46"/>
      <c r="AC2819" s="46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</row>
    <row r="2820" spans="10:45" x14ac:dyDescent="0.2"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  <c r="AA2820" s="46"/>
      <c r="AB2820" s="46"/>
      <c r="AC2820" s="46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</row>
    <row r="2821" spans="10:45" x14ac:dyDescent="0.2"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  <c r="AA2821" s="46"/>
      <c r="AB2821" s="46"/>
      <c r="AC2821" s="46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</row>
    <row r="2822" spans="10:45" x14ac:dyDescent="0.2"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  <c r="AA2822" s="46"/>
      <c r="AB2822" s="46"/>
      <c r="AC2822" s="46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</row>
    <row r="2823" spans="10:45" x14ac:dyDescent="0.2"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  <c r="AA2823" s="46"/>
      <c r="AB2823" s="46"/>
      <c r="AC2823" s="46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</row>
    <row r="2824" spans="10:45" x14ac:dyDescent="0.2"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  <c r="AA2824" s="46"/>
      <c r="AB2824" s="46"/>
      <c r="AC2824" s="46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</row>
    <row r="2825" spans="10:45" x14ac:dyDescent="0.2"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  <c r="AA2825" s="46"/>
      <c r="AB2825" s="46"/>
      <c r="AC2825" s="46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</row>
    <row r="2826" spans="10:45" x14ac:dyDescent="0.2"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  <c r="AA2826" s="46"/>
      <c r="AB2826" s="46"/>
      <c r="AC2826" s="46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</row>
    <row r="2827" spans="10:45" x14ac:dyDescent="0.2"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  <c r="AA2827" s="46"/>
      <c r="AB2827" s="46"/>
      <c r="AC2827" s="46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</row>
    <row r="2828" spans="10:45" x14ac:dyDescent="0.2"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  <c r="AA2828" s="46"/>
      <c r="AB2828" s="46"/>
      <c r="AC2828" s="46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</row>
    <row r="2829" spans="10:45" x14ac:dyDescent="0.2"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  <c r="AA2829" s="46"/>
      <c r="AB2829" s="46"/>
      <c r="AC2829" s="46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</row>
    <row r="2830" spans="10:45" x14ac:dyDescent="0.2"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  <c r="AA2830" s="46"/>
      <c r="AB2830" s="46"/>
      <c r="AC2830" s="46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</row>
    <row r="2831" spans="10:45" x14ac:dyDescent="0.2"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  <c r="AA2831" s="46"/>
      <c r="AB2831" s="46"/>
      <c r="AC2831" s="46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</row>
    <row r="2832" spans="10:45" x14ac:dyDescent="0.2"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  <c r="AA2832" s="46"/>
      <c r="AB2832" s="46"/>
      <c r="AC2832" s="46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</row>
    <row r="2833" spans="10:45" x14ac:dyDescent="0.2"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  <c r="AA2833" s="46"/>
      <c r="AB2833" s="46"/>
      <c r="AC2833" s="46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</row>
    <row r="2834" spans="10:45" x14ac:dyDescent="0.2"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  <c r="AA2834" s="46"/>
      <c r="AB2834" s="46"/>
      <c r="AC2834" s="46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</row>
    <row r="2835" spans="10:45" x14ac:dyDescent="0.2"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  <c r="AA2835" s="46"/>
      <c r="AB2835" s="46"/>
      <c r="AC2835" s="46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</row>
    <row r="2836" spans="10:45" x14ac:dyDescent="0.2"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  <c r="AA2836" s="46"/>
      <c r="AB2836" s="46"/>
      <c r="AC2836" s="46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</row>
    <row r="2837" spans="10:45" x14ac:dyDescent="0.2"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  <c r="AA2837" s="46"/>
      <c r="AB2837" s="46"/>
      <c r="AC2837" s="46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</row>
    <row r="2838" spans="10:45" x14ac:dyDescent="0.2"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  <c r="AA2838" s="46"/>
      <c r="AB2838" s="46"/>
      <c r="AC2838" s="46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</row>
    <row r="2839" spans="10:45" x14ac:dyDescent="0.2"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  <c r="AA2839" s="46"/>
      <c r="AB2839" s="46"/>
      <c r="AC2839" s="46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</row>
    <row r="2840" spans="10:45" x14ac:dyDescent="0.2"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  <c r="AA2840" s="46"/>
      <c r="AB2840" s="46"/>
      <c r="AC2840" s="46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</row>
    <row r="2841" spans="10:45" x14ac:dyDescent="0.2"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  <c r="AA2841" s="46"/>
      <c r="AB2841" s="46"/>
      <c r="AC2841" s="46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</row>
    <row r="2842" spans="10:45" x14ac:dyDescent="0.2"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  <c r="AA2842" s="46"/>
      <c r="AB2842" s="46"/>
      <c r="AC2842" s="46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</row>
    <row r="2843" spans="10:45" x14ac:dyDescent="0.2"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  <c r="AA2843" s="46"/>
      <c r="AB2843" s="46"/>
      <c r="AC2843" s="46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</row>
    <row r="2844" spans="10:45" x14ac:dyDescent="0.2"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  <c r="AA2844" s="46"/>
      <c r="AB2844" s="46"/>
      <c r="AC2844" s="46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</row>
    <row r="2845" spans="10:45" x14ac:dyDescent="0.2"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  <c r="AA2845" s="46"/>
      <c r="AB2845" s="46"/>
      <c r="AC2845" s="46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</row>
    <row r="2846" spans="10:45" x14ac:dyDescent="0.2"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  <c r="AA2846" s="46"/>
      <c r="AB2846" s="46"/>
      <c r="AC2846" s="46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</row>
    <row r="2847" spans="10:45" x14ac:dyDescent="0.2"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  <c r="AA2847" s="46"/>
      <c r="AB2847" s="46"/>
      <c r="AC2847" s="46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</row>
    <row r="2848" spans="10:45" x14ac:dyDescent="0.2"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  <c r="AA2848" s="46"/>
      <c r="AB2848" s="46"/>
      <c r="AC2848" s="46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</row>
    <row r="2849" spans="10:45" x14ac:dyDescent="0.2"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  <c r="AA2849" s="46"/>
      <c r="AB2849" s="46"/>
      <c r="AC2849" s="46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</row>
    <row r="2850" spans="10:45" x14ac:dyDescent="0.2"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  <c r="AA2850" s="46"/>
      <c r="AB2850" s="46"/>
      <c r="AC2850" s="46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</row>
    <row r="2851" spans="10:45" x14ac:dyDescent="0.2"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  <c r="AA2851" s="46"/>
      <c r="AB2851" s="46"/>
      <c r="AC2851" s="46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</row>
    <row r="2852" spans="10:45" x14ac:dyDescent="0.2"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  <c r="AA2852" s="46"/>
      <c r="AB2852" s="46"/>
      <c r="AC2852" s="46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</row>
    <row r="2853" spans="10:45" x14ac:dyDescent="0.2"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  <c r="AA2853" s="46"/>
      <c r="AB2853" s="46"/>
      <c r="AC2853" s="46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</row>
    <row r="2854" spans="10:45" x14ac:dyDescent="0.2"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  <c r="AA2854" s="46"/>
      <c r="AB2854" s="46"/>
      <c r="AC2854" s="46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</row>
    <row r="2855" spans="10:45" x14ac:dyDescent="0.2"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  <c r="AA2855" s="46"/>
      <c r="AB2855" s="46"/>
      <c r="AC2855" s="46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</row>
    <row r="2856" spans="10:45" x14ac:dyDescent="0.2"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  <c r="AA2856" s="46"/>
      <c r="AB2856" s="46"/>
      <c r="AC2856" s="46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</row>
    <row r="2857" spans="10:45" x14ac:dyDescent="0.2"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  <c r="AA2857" s="46"/>
      <c r="AB2857" s="46"/>
      <c r="AC2857" s="46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</row>
    <row r="2858" spans="10:45" x14ac:dyDescent="0.2"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  <c r="AA2858" s="46"/>
      <c r="AB2858" s="46"/>
      <c r="AC2858" s="46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</row>
    <row r="2859" spans="10:45" x14ac:dyDescent="0.2"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  <c r="AA2859" s="46"/>
      <c r="AB2859" s="46"/>
      <c r="AC2859" s="46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</row>
    <row r="2860" spans="10:45" x14ac:dyDescent="0.2"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  <c r="AA2860" s="46"/>
      <c r="AB2860" s="46"/>
      <c r="AC2860" s="46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</row>
    <row r="2861" spans="10:45" x14ac:dyDescent="0.2"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  <c r="AA2861" s="46"/>
      <c r="AB2861" s="46"/>
      <c r="AC2861" s="46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</row>
    <row r="2862" spans="10:45" x14ac:dyDescent="0.2"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  <c r="AA2862" s="46"/>
      <c r="AB2862" s="46"/>
      <c r="AC2862" s="46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</row>
    <row r="2863" spans="10:45" x14ac:dyDescent="0.2"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  <c r="AA2863" s="46"/>
      <c r="AB2863" s="46"/>
      <c r="AC2863" s="46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</row>
    <row r="2864" spans="10:45" x14ac:dyDescent="0.2"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  <c r="AA2864" s="46"/>
      <c r="AB2864" s="46"/>
      <c r="AC2864" s="46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</row>
    <row r="2865" spans="10:45" x14ac:dyDescent="0.2"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  <c r="AA2865" s="46"/>
      <c r="AB2865" s="46"/>
      <c r="AC2865" s="46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</row>
    <row r="2866" spans="10:45" x14ac:dyDescent="0.2"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  <c r="AA2866" s="46"/>
      <c r="AB2866" s="46"/>
      <c r="AC2866" s="46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</row>
    <row r="2867" spans="10:45" x14ac:dyDescent="0.2"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  <c r="AA2867" s="46"/>
      <c r="AB2867" s="46"/>
      <c r="AC2867" s="46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</row>
    <row r="2868" spans="10:45" x14ac:dyDescent="0.2"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  <c r="AA2868" s="46"/>
      <c r="AB2868" s="46"/>
      <c r="AC2868" s="46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</row>
    <row r="2869" spans="10:45" x14ac:dyDescent="0.2"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  <c r="AA2869" s="46"/>
      <c r="AB2869" s="46"/>
      <c r="AC2869" s="46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</row>
    <row r="2870" spans="10:45" x14ac:dyDescent="0.2"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  <c r="AA2870" s="46"/>
      <c r="AB2870" s="46"/>
      <c r="AC2870" s="46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</row>
    <row r="2871" spans="10:45" x14ac:dyDescent="0.2"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  <c r="AA2871" s="46"/>
      <c r="AB2871" s="46"/>
      <c r="AC2871" s="46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</row>
    <row r="2872" spans="10:45" x14ac:dyDescent="0.2"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  <c r="AA2872" s="46"/>
      <c r="AB2872" s="46"/>
      <c r="AC2872" s="46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</row>
    <row r="2873" spans="10:45" x14ac:dyDescent="0.2"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  <c r="AA2873" s="46"/>
      <c r="AB2873" s="46"/>
      <c r="AC2873" s="46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</row>
    <row r="2874" spans="10:45" x14ac:dyDescent="0.2"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  <c r="AA2874" s="46"/>
      <c r="AB2874" s="46"/>
      <c r="AC2874" s="46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</row>
    <row r="2875" spans="10:45" x14ac:dyDescent="0.2"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  <c r="AA2875" s="46"/>
      <c r="AB2875" s="46"/>
      <c r="AC2875" s="46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</row>
    <row r="2876" spans="10:45" x14ac:dyDescent="0.2"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  <c r="AA2876" s="46"/>
      <c r="AB2876" s="46"/>
      <c r="AC2876" s="46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</row>
    <row r="2877" spans="10:45" x14ac:dyDescent="0.2"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  <c r="AA2877" s="46"/>
      <c r="AB2877" s="46"/>
      <c r="AC2877" s="46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</row>
    <row r="2878" spans="10:45" x14ac:dyDescent="0.2"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  <c r="AA2878" s="46"/>
      <c r="AB2878" s="46"/>
      <c r="AC2878" s="46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</row>
    <row r="2879" spans="10:45" x14ac:dyDescent="0.2"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  <c r="AA2879" s="46"/>
      <c r="AB2879" s="46"/>
      <c r="AC2879" s="46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</row>
    <row r="2880" spans="10:45" x14ac:dyDescent="0.2"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  <c r="AA2880" s="46"/>
      <c r="AB2880" s="46"/>
      <c r="AC2880" s="46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</row>
    <row r="2881" spans="10:45" x14ac:dyDescent="0.2"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  <c r="AA2881" s="46"/>
      <c r="AB2881" s="46"/>
      <c r="AC2881" s="46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</row>
    <row r="2882" spans="10:45" x14ac:dyDescent="0.2"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  <c r="AA2882" s="46"/>
      <c r="AB2882" s="46"/>
      <c r="AC2882" s="46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</row>
    <row r="2883" spans="10:45" x14ac:dyDescent="0.2"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  <c r="AA2883" s="46"/>
      <c r="AB2883" s="46"/>
      <c r="AC2883" s="46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</row>
    <row r="2884" spans="10:45" x14ac:dyDescent="0.2"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  <c r="AA2884" s="46"/>
      <c r="AB2884" s="46"/>
      <c r="AC2884" s="46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</row>
    <row r="2885" spans="10:45" x14ac:dyDescent="0.2"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  <c r="AA2885" s="46"/>
      <c r="AB2885" s="46"/>
      <c r="AC2885" s="46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</row>
    <row r="2886" spans="10:45" x14ac:dyDescent="0.2"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  <c r="AA2886" s="46"/>
      <c r="AB2886" s="46"/>
      <c r="AC2886" s="46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</row>
    <row r="2887" spans="10:45" x14ac:dyDescent="0.2"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  <c r="AA2887" s="46"/>
      <c r="AB2887" s="46"/>
      <c r="AC2887" s="46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</row>
    <row r="2888" spans="10:45" x14ac:dyDescent="0.2"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  <c r="AA2888" s="46"/>
      <c r="AB2888" s="46"/>
      <c r="AC2888" s="46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</row>
    <row r="2889" spans="10:45" x14ac:dyDescent="0.2"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  <c r="AA2889" s="46"/>
      <c r="AB2889" s="46"/>
      <c r="AC2889" s="46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</row>
    <row r="2890" spans="10:45" x14ac:dyDescent="0.2"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  <c r="AA2890" s="46"/>
      <c r="AB2890" s="46"/>
      <c r="AC2890" s="46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</row>
    <row r="2891" spans="10:45" x14ac:dyDescent="0.2"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  <c r="AA2891" s="46"/>
      <c r="AB2891" s="46"/>
      <c r="AC2891" s="46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</row>
    <row r="2892" spans="10:45" x14ac:dyDescent="0.2"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  <c r="AA2892" s="46"/>
      <c r="AB2892" s="46"/>
      <c r="AC2892" s="46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</row>
    <row r="2893" spans="10:45" x14ac:dyDescent="0.2"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  <c r="AA2893" s="46"/>
      <c r="AB2893" s="46"/>
      <c r="AC2893" s="46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</row>
    <row r="2894" spans="10:45" x14ac:dyDescent="0.2"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  <c r="AA2894" s="46"/>
      <c r="AB2894" s="46"/>
      <c r="AC2894" s="46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</row>
    <row r="2895" spans="10:45" x14ac:dyDescent="0.2"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  <c r="AA2895" s="46"/>
      <c r="AB2895" s="46"/>
      <c r="AC2895" s="46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</row>
    <row r="2896" spans="10:45" x14ac:dyDescent="0.2"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  <c r="AA2896" s="46"/>
      <c r="AB2896" s="46"/>
      <c r="AC2896" s="46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</row>
    <row r="2897" spans="10:45" x14ac:dyDescent="0.2"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  <c r="AA2897" s="46"/>
      <c r="AB2897" s="46"/>
      <c r="AC2897" s="46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</row>
    <row r="2898" spans="10:45" x14ac:dyDescent="0.2"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  <c r="AA2898" s="46"/>
      <c r="AB2898" s="46"/>
      <c r="AC2898" s="46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</row>
    <row r="2899" spans="10:45" x14ac:dyDescent="0.2"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  <c r="AA2899" s="46"/>
      <c r="AB2899" s="46"/>
      <c r="AC2899" s="46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</row>
    <row r="2900" spans="10:45" x14ac:dyDescent="0.2"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  <c r="AA2900" s="46"/>
      <c r="AB2900" s="46"/>
      <c r="AC2900" s="46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</row>
    <row r="2901" spans="10:45" x14ac:dyDescent="0.2"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  <c r="AA2901" s="46"/>
      <c r="AB2901" s="46"/>
      <c r="AC2901" s="46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</row>
    <row r="2902" spans="10:45" x14ac:dyDescent="0.2"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  <c r="AA2902" s="46"/>
      <c r="AB2902" s="46"/>
      <c r="AC2902" s="46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</row>
    <row r="2903" spans="10:45" x14ac:dyDescent="0.2"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  <c r="AA2903" s="46"/>
      <c r="AB2903" s="46"/>
      <c r="AC2903" s="46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</row>
    <row r="2904" spans="10:45" x14ac:dyDescent="0.2"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  <c r="AA2904" s="46"/>
      <c r="AB2904" s="46"/>
      <c r="AC2904" s="46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</row>
    <row r="2905" spans="10:45" x14ac:dyDescent="0.2"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  <c r="AA2905" s="46"/>
      <c r="AB2905" s="46"/>
      <c r="AC2905" s="46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</row>
    <row r="2906" spans="10:45" x14ac:dyDescent="0.2"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  <c r="AA2906" s="46"/>
      <c r="AB2906" s="46"/>
      <c r="AC2906" s="46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</row>
    <row r="2907" spans="10:45" x14ac:dyDescent="0.2"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  <c r="AA2907" s="46"/>
      <c r="AB2907" s="46"/>
      <c r="AC2907" s="46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</row>
    <row r="2908" spans="10:45" x14ac:dyDescent="0.2"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  <c r="AA2908" s="46"/>
      <c r="AB2908" s="46"/>
      <c r="AC2908" s="46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</row>
    <row r="2909" spans="10:45" x14ac:dyDescent="0.2"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  <c r="AA2909" s="46"/>
      <c r="AB2909" s="46"/>
      <c r="AC2909" s="46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</row>
    <row r="2910" spans="10:45" x14ac:dyDescent="0.2"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  <c r="AA2910" s="46"/>
      <c r="AB2910" s="46"/>
      <c r="AC2910" s="46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</row>
    <row r="2911" spans="10:45" x14ac:dyDescent="0.2"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  <c r="AA2911" s="46"/>
      <c r="AB2911" s="46"/>
      <c r="AC2911" s="46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</row>
    <row r="2912" spans="10:45" x14ac:dyDescent="0.2"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  <c r="AA2912" s="46"/>
      <c r="AB2912" s="46"/>
      <c r="AC2912" s="46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</row>
    <row r="2913" spans="10:45" x14ac:dyDescent="0.2"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  <c r="AA2913" s="46"/>
      <c r="AB2913" s="46"/>
      <c r="AC2913" s="46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</row>
    <row r="2914" spans="10:45" x14ac:dyDescent="0.2"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  <c r="AA2914" s="46"/>
      <c r="AB2914" s="46"/>
      <c r="AC2914" s="46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</row>
    <row r="2915" spans="10:45" x14ac:dyDescent="0.2"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  <c r="AA2915" s="46"/>
      <c r="AB2915" s="46"/>
      <c r="AC2915" s="46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</row>
    <row r="2916" spans="10:45" x14ac:dyDescent="0.2"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  <c r="AA2916" s="46"/>
      <c r="AB2916" s="46"/>
      <c r="AC2916" s="46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</row>
    <row r="2917" spans="10:45" x14ac:dyDescent="0.2"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  <c r="AA2917" s="46"/>
      <c r="AB2917" s="46"/>
      <c r="AC2917" s="46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</row>
    <row r="2918" spans="10:45" x14ac:dyDescent="0.2"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  <c r="AA2918" s="46"/>
      <c r="AB2918" s="46"/>
      <c r="AC2918" s="46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</row>
    <row r="2919" spans="10:45" x14ac:dyDescent="0.2"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  <c r="AA2919" s="46"/>
      <c r="AB2919" s="46"/>
      <c r="AC2919" s="46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</row>
    <row r="2920" spans="10:45" x14ac:dyDescent="0.2"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  <c r="AA2920" s="46"/>
      <c r="AB2920" s="46"/>
      <c r="AC2920" s="46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</row>
    <row r="2921" spans="10:45" x14ac:dyDescent="0.2"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  <c r="AA2921" s="46"/>
      <c r="AB2921" s="46"/>
      <c r="AC2921" s="46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</row>
    <row r="2922" spans="10:45" x14ac:dyDescent="0.2"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  <c r="AA2922" s="46"/>
      <c r="AB2922" s="46"/>
      <c r="AC2922" s="46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</row>
    <row r="2923" spans="10:45" x14ac:dyDescent="0.2"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  <c r="AA2923" s="46"/>
      <c r="AB2923" s="46"/>
      <c r="AC2923" s="46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</row>
    <row r="2924" spans="10:45" x14ac:dyDescent="0.2"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  <c r="AA2924" s="46"/>
      <c r="AB2924" s="46"/>
      <c r="AC2924" s="46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</row>
    <row r="2925" spans="10:45" x14ac:dyDescent="0.2"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  <c r="AA2925" s="46"/>
      <c r="AB2925" s="46"/>
      <c r="AC2925" s="46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</row>
    <row r="2926" spans="10:45" x14ac:dyDescent="0.2"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  <c r="AA2926" s="46"/>
      <c r="AB2926" s="46"/>
      <c r="AC2926" s="46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</row>
    <row r="2927" spans="10:45" x14ac:dyDescent="0.2"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  <c r="AA2927" s="46"/>
      <c r="AB2927" s="46"/>
      <c r="AC2927" s="46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</row>
    <row r="2928" spans="10:45" x14ac:dyDescent="0.2"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  <c r="AA2928" s="46"/>
      <c r="AB2928" s="46"/>
      <c r="AC2928" s="46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</row>
    <row r="2929" spans="10:45" x14ac:dyDescent="0.2"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  <c r="AA2929" s="46"/>
      <c r="AB2929" s="46"/>
      <c r="AC2929" s="46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</row>
    <row r="2930" spans="10:45" x14ac:dyDescent="0.2"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  <c r="AA2930" s="46"/>
      <c r="AB2930" s="46"/>
      <c r="AC2930" s="46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</row>
    <row r="2931" spans="10:45" x14ac:dyDescent="0.2"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  <c r="AA2931" s="46"/>
      <c r="AB2931" s="46"/>
      <c r="AC2931" s="46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</row>
    <row r="2932" spans="10:45" x14ac:dyDescent="0.2"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  <c r="AA2932" s="46"/>
      <c r="AB2932" s="46"/>
      <c r="AC2932" s="46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</row>
    <row r="2933" spans="10:45" x14ac:dyDescent="0.2"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  <c r="AA2933" s="46"/>
      <c r="AB2933" s="46"/>
      <c r="AC2933" s="46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</row>
    <row r="2934" spans="10:45" x14ac:dyDescent="0.2"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  <c r="AA2934" s="46"/>
      <c r="AB2934" s="46"/>
      <c r="AC2934" s="46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</row>
    <row r="2935" spans="10:45" x14ac:dyDescent="0.2"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  <c r="AA2935" s="46"/>
      <c r="AB2935" s="46"/>
      <c r="AC2935" s="46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</row>
    <row r="2936" spans="10:45" x14ac:dyDescent="0.2"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  <c r="AA2936" s="46"/>
      <c r="AB2936" s="46"/>
      <c r="AC2936" s="46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</row>
    <row r="2937" spans="10:45" x14ac:dyDescent="0.2"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  <c r="AA2937" s="46"/>
      <c r="AB2937" s="46"/>
      <c r="AC2937" s="46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</row>
    <row r="2938" spans="10:45" x14ac:dyDescent="0.2"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  <c r="AA2938" s="46"/>
      <c r="AB2938" s="46"/>
      <c r="AC2938" s="46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</row>
    <row r="2939" spans="10:45" x14ac:dyDescent="0.2"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  <c r="AA2939" s="46"/>
      <c r="AB2939" s="46"/>
      <c r="AC2939" s="46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</row>
    <row r="2940" spans="10:45" x14ac:dyDescent="0.2"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  <c r="AA2940" s="46"/>
      <c r="AB2940" s="46"/>
      <c r="AC2940" s="46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</row>
    <row r="2941" spans="10:45" x14ac:dyDescent="0.2"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  <c r="AA2941" s="46"/>
      <c r="AB2941" s="46"/>
      <c r="AC2941" s="46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</row>
    <row r="2942" spans="10:45" x14ac:dyDescent="0.2"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  <c r="AA2942" s="46"/>
      <c r="AB2942" s="46"/>
      <c r="AC2942" s="46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</row>
    <row r="2943" spans="10:45" x14ac:dyDescent="0.2"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  <c r="AA2943" s="46"/>
      <c r="AB2943" s="46"/>
      <c r="AC2943" s="46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</row>
    <row r="2944" spans="10:45" x14ac:dyDescent="0.2"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  <c r="AA2944" s="46"/>
      <c r="AB2944" s="46"/>
      <c r="AC2944" s="46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</row>
    <row r="2945" spans="10:45" x14ac:dyDescent="0.2"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  <c r="AA2945" s="46"/>
      <c r="AB2945" s="46"/>
      <c r="AC2945" s="46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</row>
    <row r="2946" spans="10:45" x14ac:dyDescent="0.2"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  <c r="AA2946" s="46"/>
      <c r="AB2946" s="46"/>
      <c r="AC2946" s="46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</row>
    <row r="2947" spans="10:45" x14ac:dyDescent="0.2"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  <c r="AA2947" s="46"/>
      <c r="AB2947" s="46"/>
      <c r="AC2947" s="46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</row>
    <row r="2948" spans="10:45" x14ac:dyDescent="0.2"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  <c r="AA2948" s="46"/>
      <c r="AB2948" s="46"/>
      <c r="AC2948" s="46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</row>
    <row r="2949" spans="10:45" x14ac:dyDescent="0.2"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  <c r="AA2949" s="46"/>
      <c r="AB2949" s="46"/>
      <c r="AC2949" s="46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</row>
    <row r="2950" spans="10:45" x14ac:dyDescent="0.2"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  <c r="AA2950" s="46"/>
      <c r="AB2950" s="46"/>
      <c r="AC2950" s="46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</row>
    <row r="2951" spans="10:45" x14ac:dyDescent="0.2"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  <c r="AA2951" s="46"/>
      <c r="AB2951" s="46"/>
      <c r="AC2951" s="46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</row>
    <row r="2952" spans="10:45" x14ac:dyDescent="0.2"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  <c r="AA2952" s="46"/>
      <c r="AB2952" s="46"/>
      <c r="AC2952" s="46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</row>
    <row r="2953" spans="10:45" x14ac:dyDescent="0.2"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  <c r="AA2953" s="46"/>
      <c r="AB2953" s="46"/>
      <c r="AC2953" s="46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</row>
    <row r="2954" spans="10:45" x14ac:dyDescent="0.2"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  <c r="AA2954" s="46"/>
      <c r="AB2954" s="46"/>
      <c r="AC2954" s="46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</row>
    <row r="2955" spans="10:45" x14ac:dyDescent="0.2"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  <c r="AA2955" s="46"/>
      <c r="AB2955" s="46"/>
      <c r="AC2955" s="46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</row>
    <row r="2956" spans="10:45" x14ac:dyDescent="0.2"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  <c r="AA2956" s="46"/>
      <c r="AB2956" s="46"/>
      <c r="AC2956" s="46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</row>
    <row r="2957" spans="10:45" x14ac:dyDescent="0.2"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  <c r="AA2957" s="46"/>
      <c r="AB2957" s="46"/>
      <c r="AC2957" s="46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</row>
    <row r="2958" spans="10:45" x14ac:dyDescent="0.2"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  <c r="AA2958" s="46"/>
      <c r="AB2958" s="46"/>
      <c r="AC2958" s="46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</row>
    <row r="2959" spans="10:45" x14ac:dyDescent="0.2"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  <c r="AA2959" s="46"/>
      <c r="AB2959" s="46"/>
      <c r="AC2959" s="46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</row>
    <row r="2960" spans="10:45" x14ac:dyDescent="0.2"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  <c r="AA2960" s="46"/>
      <c r="AB2960" s="46"/>
      <c r="AC2960" s="46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</row>
    <row r="2961" spans="10:45" x14ac:dyDescent="0.2"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  <c r="AA2961" s="46"/>
      <c r="AB2961" s="46"/>
      <c r="AC2961" s="46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</row>
    <row r="2962" spans="10:45" x14ac:dyDescent="0.2"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  <c r="AA2962" s="46"/>
      <c r="AB2962" s="46"/>
      <c r="AC2962" s="46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</row>
    <row r="2963" spans="10:45" x14ac:dyDescent="0.2"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  <c r="AA2963" s="46"/>
      <c r="AB2963" s="46"/>
      <c r="AC2963" s="46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</row>
    <row r="2964" spans="10:45" x14ac:dyDescent="0.2"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  <c r="AA2964" s="46"/>
      <c r="AB2964" s="46"/>
      <c r="AC2964" s="46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</row>
    <row r="2965" spans="10:45" x14ac:dyDescent="0.2"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  <c r="AA2965" s="46"/>
      <c r="AB2965" s="46"/>
      <c r="AC2965" s="46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</row>
    <row r="2966" spans="10:45" x14ac:dyDescent="0.2"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  <c r="AA2966" s="46"/>
      <c r="AB2966" s="46"/>
      <c r="AC2966" s="46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</row>
    <row r="2967" spans="10:45" x14ac:dyDescent="0.2"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  <c r="AA2967" s="46"/>
      <c r="AB2967" s="46"/>
      <c r="AC2967" s="46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</row>
    <row r="2968" spans="10:45" x14ac:dyDescent="0.2"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  <c r="AA2968" s="46"/>
      <c r="AB2968" s="46"/>
      <c r="AC2968" s="46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</row>
    <row r="2969" spans="10:45" x14ac:dyDescent="0.2"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  <c r="AA2969" s="46"/>
      <c r="AB2969" s="46"/>
      <c r="AC2969" s="46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</row>
    <row r="2970" spans="10:45" x14ac:dyDescent="0.2"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  <c r="AA2970" s="46"/>
      <c r="AB2970" s="46"/>
      <c r="AC2970" s="46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</row>
    <row r="2971" spans="10:45" x14ac:dyDescent="0.2"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  <c r="AA2971" s="46"/>
      <c r="AB2971" s="46"/>
      <c r="AC2971" s="46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</row>
    <row r="2972" spans="10:45" x14ac:dyDescent="0.2"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  <c r="AA2972" s="46"/>
      <c r="AB2972" s="46"/>
      <c r="AC2972" s="46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</row>
    <row r="2973" spans="10:45" x14ac:dyDescent="0.2"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  <c r="AA2973" s="46"/>
      <c r="AB2973" s="46"/>
      <c r="AC2973" s="46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</row>
    <row r="2974" spans="10:45" x14ac:dyDescent="0.2"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  <c r="AA2974" s="46"/>
      <c r="AB2974" s="46"/>
      <c r="AC2974" s="46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</row>
    <row r="2975" spans="10:45" x14ac:dyDescent="0.2"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  <c r="AA2975" s="46"/>
      <c r="AB2975" s="46"/>
      <c r="AC2975" s="46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</row>
    <row r="2976" spans="10:45" x14ac:dyDescent="0.2"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  <c r="AA2976" s="46"/>
      <c r="AB2976" s="46"/>
      <c r="AC2976" s="46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</row>
    <row r="2977" spans="10:45" x14ac:dyDescent="0.2"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  <c r="AA2977" s="46"/>
      <c r="AB2977" s="46"/>
      <c r="AC2977" s="46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</row>
    <row r="2978" spans="10:45" x14ac:dyDescent="0.2"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  <c r="AA2978" s="46"/>
      <c r="AB2978" s="46"/>
      <c r="AC2978" s="46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</row>
    <row r="2979" spans="10:45" x14ac:dyDescent="0.2"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  <c r="AA2979" s="46"/>
      <c r="AB2979" s="46"/>
      <c r="AC2979" s="46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</row>
    <row r="2980" spans="10:45" x14ac:dyDescent="0.2"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  <c r="AA2980" s="46"/>
      <c r="AB2980" s="46"/>
      <c r="AC2980" s="46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</row>
    <row r="2981" spans="10:45" x14ac:dyDescent="0.2"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  <c r="AA2981" s="46"/>
      <c r="AB2981" s="46"/>
      <c r="AC2981" s="46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</row>
    <row r="2982" spans="10:45" x14ac:dyDescent="0.2"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  <c r="AA2982" s="46"/>
      <c r="AB2982" s="46"/>
      <c r="AC2982" s="46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</row>
    <row r="2983" spans="10:45" x14ac:dyDescent="0.2"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  <c r="AA2983" s="46"/>
      <c r="AB2983" s="46"/>
      <c r="AC2983" s="46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</row>
    <row r="2984" spans="10:45" x14ac:dyDescent="0.2"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  <c r="AA2984" s="46"/>
      <c r="AB2984" s="46"/>
      <c r="AC2984" s="46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</row>
    <row r="2985" spans="10:45" x14ac:dyDescent="0.2"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  <c r="AA2985" s="46"/>
      <c r="AB2985" s="46"/>
      <c r="AC2985" s="46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</row>
    <row r="2986" spans="10:45" x14ac:dyDescent="0.2"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  <c r="AA2986" s="46"/>
      <c r="AB2986" s="46"/>
      <c r="AC2986" s="46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</row>
    <row r="2987" spans="10:45" x14ac:dyDescent="0.2"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  <c r="AA2987" s="46"/>
      <c r="AB2987" s="46"/>
      <c r="AC2987" s="46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</row>
    <row r="2988" spans="10:45" x14ac:dyDescent="0.2"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  <c r="AA2988" s="46"/>
      <c r="AB2988" s="46"/>
      <c r="AC2988" s="46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</row>
    <row r="2989" spans="10:45" x14ac:dyDescent="0.2"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  <c r="AA2989" s="46"/>
      <c r="AB2989" s="46"/>
      <c r="AC2989" s="46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</row>
    <row r="2990" spans="10:45" x14ac:dyDescent="0.2"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  <c r="AA2990" s="46"/>
      <c r="AB2990" s="46"/>
      <c r="AC2990" s="46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</row>
    <row r="2991" spans="10:45" x14ac:dyDescent="0.2"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  <c r="AA2991" s="46"/>
      <c r="AB2991" s="46"/>
      <c r="AC2991" s="46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</row>
    <row r="2992" spans="10:45" x14ac:dyDescent="0.2"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  <c r="AA2992" s="46"/>
      <c r="AB2992" s="46"/>
      <c r="AC2992" s="46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</row>
    <row r="2993" spans="10:45" x14ac:dyDescent="0.2"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  <c r="AA2993" s="46"/>
      <c r="AB2993" s="46"/>
      <c r="AC2993" s="46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</row>
    <row r="2994" spans="10:45" x14ac:dyDescent="0.2"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  <c r="AA2994" s="46"/>
      <c r="AB2994" s="46"/>
      <c r="AC2994" s="46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</row>
    <row r="2995" spans="10:45" x14ac:dyDescent="0.2"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  <c r="AA2995" s="46"/>
      <c r="AB2995" s="46"/>
      <c r="AC2995" s="46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</row>
    <row r="2996" spans="10:45" x14ac:dyDescent="0.2"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  <c r="AA2996" s="46"/>
      <c r="AB2996" s="46"/>
      <c r="AC2996" s="46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</row>
    <row r="2997" spans="10:45" x14ac:dyDescent="0.2"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  <c r="AA2997" s="46"/>
      <c r="AB2997" s="46"/>
      <c r="AC2997" s="46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</row>
    <row r="2998" spans="10:45" x14ac:dyDescent="0.2"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  <c r="AA2998" s="46"/>
      <c r="AB2998" s="46"/>
      <c r="AC2998" s="46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</row>
    <row r="2999" spans="10:45" x14ac:dyDescent="0.2"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  <c r="AA2999" s="46"/>
      <c r="AB2999" s="46"/>
      <c r="AC2999" s="46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</row>
    <row r="3000" spans="10:45" x14ac:dyDescent="0.2"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  <c r="AA3000" s="46"/>
      <c r="AB3000" s="46"/>
      <c r="AC3000" s="46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</row>
    <row r="3001" spans="10:45" x14ac:dyDescent="0.2"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  <c r="AA3001" s="46"/>
      <c r="AB3001" s="46"/>
      <c r="AC3001" s="46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</row>
    <row r="3002" spans="10:45" x14ac:dyDescent="0.2"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  <c r="AA3002" s="46"/>
      <c r="AB3002" s="46"/>
      <c r="AC3002" s="46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</row>
    <row r="3003" spans="10:45" x14ac:dyDescent="0.2"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  <c r="AA3003" s="46"/>
      <c r="AB3003" s="46"/>
      <c r="AC3003" s="46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</row>
    <row r="3004" spans="10:45" x14ac:dyDescent="0.2"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  <c r="AA3004" s="46"/>
      <c r="AB3004" s="46"/>
      <c r="AC3004" s="46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</row>
    <row r="3005" spans="10:45" x14ac:dyDescent="0.2"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  <c r="AA3005" s="46"/>
      <c r="AB3005" s="46"/>
      <c r="AC3005" s="46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</row>
    <row r="3006" spans="10:45" x14ac:dyDescent="0.2"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  <c r="AA3006" s="46"/>
      <c r="AB3006" s="46"/>
      <c r="AC3006" s="46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</row>
    <row r="3007" spans="10:45" x14ac:dyDescent="0.2"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  <c r="AA3007" s="46"/>
      <c r="AB3007" s="46"/>
      <c r="AC3007" s="46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</row>
    <row r="3008" spans="10:45" x14ac:dyDescent="0.2"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  <c r="AA3008" s="46"/>
      <c r="AB3008" s="46"/>
      <c r="AC3008" s="46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</row>
    <row r="3009" spans="10:45" x14ac:dyDescent="0.2"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  <c r="AA3009" s="46"/>
      <c r="AB3009" s="46"/>
      <c r="AC3009" s="46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</row>
    <row r="3010" spans="10:45" x14ac:dyDescent="0.2"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  <c r="AA3010" s="46"/>
      <c r="AB3010" s="46"/>
      <c r="AC3010" s="46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</row>
    <row r="3011" spans="10:45" x14ac:dyDescent="0.2"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  <c r="AA3011" s="46"/>
      <c r="AB3011" s="46"/>
      <c r="AC3011" s="46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</row>
    <row r="3012" spans="10:45" x14ac:dyDescent="0.2"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  <c r="AA3012" s="46"/>
      <c r="AB3012" s="46"/>
      <c r="AC3012" s="46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</row>
    <row r="3013" spans="10:45" x14ac:dyDescent="0.2"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  <c r="AA3013" s="46"/>
      <c r="AB3013" s="46"/>
      <c r="AC3013" s="46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</row>
    <row r="3014" spans="10:45" x14ac:dyDescent="0.2"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  <c r="AA3014" s="46"/>
      <c r="AB3014" s="46"/>
      <c r="AC3014" s="46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</row>
    <row r="3015" spans="10:45" x14ac:dyDescent="0.2"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  <c r="AA3015" s="46"/>
      <c r="AB3015" s="46"/>
      <c r="AC3015" s="46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</row>
    <row r="3016" spans="10:45" x14ac:dyDescent="0.2"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  <c r="AA3016" s="46"/>
      <c r="AB3016" s="46"/>
      <c r="AC3016" s="46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</row>
    <row r="3017" spans="10:45" x14ac:dyDescent="0.2"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  <c r="AA3017" s="46"/>
      <c r="AB3017" s="46"/>
      <c r="AC3017" s="46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</row>
    <row r="3018" spans="10:45" x14ac:dyDescent="0.2"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  <c r="AA3018" s="46"/>
      <c r="AB3018" s="46"/>
      <c r="AC3018" s="46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</row>
    <row r="3019" spans="10:45" x14ac:dyDescent="0.2"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  <c r="AA3019" s="46"/>
      <c r="AB3019" s="46"/>
      <c r="AC3019" s="46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</row>
    <row r="3020" spans="10:45" x14ac:dyDescent="0.2"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  <c r="AA3020" s="46"/>
      <c r="AB3020" s="46"/>
      <c r="AC3020" s="46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</row>
    <row r="3021" spans="10:45" x14ac:dyDescent="0.2"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  <c r="AA3021" s="46"/>
      <c r="AB3021" s="46"/>
      <c r="AC3021" s="46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</row>
    <row r="3022" spans="10:45" x14ac:dyDescent="0.2"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  <c r="AA3022" s="46"/>
      <c r="AB3022" s="46"/>
      <c r="AC3022" s="46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</row>
    <row r="3023" spans="10:45" x14ac:dyDescent="0.2"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  <c r="AA3023" s="46"/>
      <c r="AB3023" s="46"/>
      <c r="AC3023" s="46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</row>
    <row r="3024" spans="10:45" x14ac:dyDescent="0.2"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  <c r="AA3024" s="46"/>
      <c r="AB3024" s="46"/>
      <c r="AC3024" s="46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</row>
    <row r="3025" spans="10:45" x14ac:dyDescent="0.2"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  <c r="AA3025" s="46"/>
      <c r="AB3025" s="46"/>
      <c r="AC3025" s="46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</row>
    <row r="3026" spans="10:45" x14ac:dyDescent="0.2"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  <c r="AA3026" s="46"/>
      <c r="AB3026" s="46"/>
      <c r="AC3026" s="46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</row>
    <row r="3027" spans="10:45" x14ac:dyDescent="0.2"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  <c r="AA3027" s="46"/>
      <c r="AB3027" s="46"/>
      <c r="AC3027" s="46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</row>
    <row r="3028" spans="10:45" x14ac:dyDescent="0.2"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  <c r="AA3028" s="46"/>
      <c r="AB3028" s="46"/>
      <c r="AC3028" s="46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</row>
    <row r="3029" spans="10:45" x14ac:dyDescent="0.2"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  <c r="AA3029" s="46"/>
      <c r="AB3029" s="46"/>
      <c r="AC3029" s="46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</row>
    <row r="3030" spans="10:45" x14ac:dyDescent="0.2"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  <c r="AA3030" s="46"/>
      <c r="AB3030" s="46"/>
      <c r="AC3030" s="46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</row>
    <row r="3031" spans="10:45" x14ac:dyDescent="0.2"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  <c r="AA3031" s="46"/>
      <c r="AB3031" s="46"/>
      <c r="AC3031" s="46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</row>
    <row r="3032" spans="10:45" x14ac:dyDescent="0.2"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  <c r="AA3032" s="46"/>
      <c r="AB3032" s="46"/>
      <c r="AC3032" s="46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</row>
    <row r="3033" spans="10:45" x14ac:dyDescent="0.2"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  <c r="AA3033" s="46"/>
      <c r="AB3033" s="46"/>
      <c r="AC3033" s="46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</row>
    <row r="3034" spans="10:45" x14ac:dyDescent="0.2"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  <c r="AA3034" s="46"/>
      <c r="AB3034" s="46"/>
      <c r="AC3034" s="46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</row>
    <row r="3035" spans="10:45" x14ac:dyDescent="0.2"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  <c r="AA3035" s="46"/>
      <c r="AB3035" s="46"/>
      <c r="AC3035" s="46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</row>
    <row r="3036" spans="10:45" x14ac:dyDescent="0.2"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  <c r="AA3036" s="46"/>
      <c r="AB3036" s="46"/>
      <c r="AC3036" s="46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</row>
    <row r="3037" spans="10:45" x14ac:dyDescent="0.2"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  <c r="AA3037" s="46"/>
      <c r="AB3037" s="46"/>
      <c r="AC3037" s="46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</row>
    <row r="3038" spans="10:45" x14ac:dyDescent="0.2"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  <c r="AA3038" s="46"/>
      <c r="AB3038" s="46"/>
      <c r="AC3038" s="46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</row>
    <row r="3039" spans="10:45" x14ac:dyDescent="0.2"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  <c r="AA3039" s="46"/>
      <c r="AB3039" s="46"/>
      <c r="AC3039" s="46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</row>
    <row r="3040" spans="10:45" x14ac:dyDescent="0.2"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  <c r="AA3040" s="46"/>
      <c r="AB3040" s="46"/>
      <c r="AC3040" s="46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</row>
    <row r="3041" spans="10:45" x14ac:dyDescent="0.2"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  <c r="AA3041" s="46"/>
      <c r="AB3041" s="46"/>
      <c r="AC3041" s="46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</row>
    <row r="3042" spans="10:45" x14ac:dyDescent="0.2"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  <c r="AA3042" s="46"/>
      <c r="AB3042" s="46"/>
      <c r="AC3042" s="46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</row>
    <row r="3043" spans="10:45" x14ac:dyDescent="0.2"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  <c r="AA3043" s="46"/>
      <c r="AB3043" s="46"/>
      <c r="AC3043" s="46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</row>
    <row r="3044" spans="10:45" x14ac:dyDescent="0.2"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  <c r="AA3044" s="46"/>
      <c r="AB3044" s="46"/>
      <c r="AC3044" s="46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</row>
    <row r="3045" spans="10:45" x14ac:dyDescent="0.2"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  <c r="AA3045" s="46"/>
      <c r="AB3045" s="46"/>
      <c r="AC3045" s="46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</row>
    <row r="3046" spans="10:45" x14ac:dyDescent="0.2"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  <c r="AA3046" s="46"/>
      <c r="AB3046" s="46"/>
      <c r="AC3046" s="46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</row>
    <row r="3047" spans="10:45" x14ac:dyDescent="0.2"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  <c r="AA3047" s="46"/>
      <c r="AB3047" s="46"/>
      <c r="AC3047" s="46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</row>
    <row r="3048" spans="10:45" x14ac:dyDescent="0.2"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  <c r="AA3048" s="46"/>
      <c r="AB3048" s="46"/>
      <c r="AC3048" s="46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</row>
    <row r="3049" spans="10:45" x14ac:dyDescent="0.2"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  <c r="AA3049" s="46"/>
      <c r="AB3049" s="46"/>
      <c r="AC3049" s="46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</row>
    <row r="3050" spans="10:45" x14ac:dyDescent="0.2"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  <c r="AA3050" s="46"/>
      <c r="AB3050" s="46"/>
      <c r="AC3050" s="46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</row>
    <row r="3051" spans="10:45" x14ac:dyDescent="0.2"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  <c r="AA3051" s="46"/>
      <c r="AB3051" s="46"/>
      <c r="AC3051" s="46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</row>
    <row r="3052" spans="10:45" x14ac:dyDescent="0.2"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  <c r="AA3052" s="46"/>
      <c r="AB3052" s="46"/>
      <c r="AC3052" s="46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</row>
    <row r="3053" spans="10:45" x14ac:dyDescent="0.2"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  <c r="AA3053" s="46"/>
      <c r="AB3053" s="46"/>
      <c r="AC3053" s="46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</row>
    <row r="3054" spans="10:45" x14ac:dyDescent="0.2"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  <c r="AA3054" s="46"/>
      <c r="AB3054" s="46"/>
      <c r="AC3054" s="46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</row>
    <row r="3055" spans="10:45" x14ac:dyDescent="0.2"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  <c r="AA3055" s="46"/>
      <c r="AB3055" s="46"/>
      <c r="AC3055" s="46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</row>
    <row r="3056" spans="10:45" x14ac:dyDescent="0.2"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  <c r="AA3056" s="46"/>
      <c r="AB3056" s="46"/>
      <c r="AC3056" s="46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</row>
    <row r="3057" spans="10:45" x14ac:dyDescent="0.2"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  <c r="AA3057" s="46"/>
      <c r="AB3057" s="46"/>
      <c r="AC3057" s="46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</row>
    <row r="3058" spans="10:45" x14ac:dyDescent="0.2"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  <c r="AA3058" s="46"/>
      <c r="AB3058" s="46"/>
      <c r="AC3058" s="46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</row>
    <row r="3059" spans="10:45" x14ac:dyDescent="0.2"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  <c r="AA3059" s="46"/>
      <c r="AB3059" s="46"/>
      <c r="AC3059" s="46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</row>
    <row r="3060" spans="10:45" x14ac:dyDescent="0.2"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  <c r="AA3060" s="46"/>
      <c r="AB3060" s="46"/>
      <c r="AC3060" s="46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</row>
    <row r="3061" spans="10:45" x14ac:dyDescent="0.2"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  <c r="AA3061" s="46"/>
      <c r="AB3061" s="46"/>
      <c r="AC3061" s="46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</row>
    <row r="3062" spans="10:45" x14ac:dyDescent="0.2"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  <c r="AA3062" s="46"/>
      <c r="AB3062" s="46"/>
      <c r="AC3062" s="46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</row>
    <row r="3063" spans="10:45" x14ac:dyDescent="0.2"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  <c r="AA3063" s="46"/>
      <c r="AB3063" s="46"/>
      <c r="AC3063" s="46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</row>
    <row r="3064" spans="10:45" x14ac:dyDescent="0.2"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  <c r="AA3064" s="46"/>
      <c r="AB3064" s="46"/>
      <c r="AC3064" s="46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</row>
    <row r="3065" spans="10:45" x14ac:dyDescent="0.2"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  <c r="AA3065" s="46"/>
      <c r="AB3065" s="46"/>
      <c r="AC3065" s="46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</row>
    <row r="3066" spans="10:45" x14ac:dyDescent="0.2"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  <c r="AA3066" s="46"/>
      <c r="AB3066" s="46"/>
      <c r="AC3066" s="46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</row>
    <row r="3067" spans="10:45" x14ac:dyDescent="0.2"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  <c r="AA3067" s="46"/>
      <c r="AB3067" s="46"/>
      <c r="AC3067" s="46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</row>
    <row r="3068" spans="10:45" x14ac:dyDescent="0.2"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  <c r="AA3068" s="46"/>
      <c r="AB3068" s="46"/>
      <c r="AC3068" s="46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</row>
    <row r="3069" spans="10:45" x14ac:dyDescent="0.2"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  <c r="AA3069" s="46"/>
      <c r="AB3069" s="46"/>
      <c r="AC3069" s="46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</row>
    <row r="3070" spans="10:45" x14ac:dyDescent="0.2"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  <c r="AA3070" s="46"/>
      <c r="AB3070" s="46"/>
      <c r="AC3070" s="46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</row>
    <row r="3071" spans="10:45" x14ac:dyDescent="0.2"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  <c r="AA3071" s="46"/>
      <c r="AB3071" s="46"/>
      <c r="AC3071" s="46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</row>
    <row r="3072" spans="10:45" x14ac:dyDescent="0.2"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  <c r="AA3072" s="46"/>
      <c r="AB3072" s="46"/>
      <c r="AC3072" s="46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</row>
    <row r="3073" spans="10:45" x14ac:dyDescent="0.2"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  <c r="AA3073" s="46"/>
      <c r="AB3073" s="46"/>
      <c r="AC3073" s="46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</row>
    <row r="3074" spans="10:45" x14ac:dyDescent="0.2"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  <c r="AA3074" s="46"/>
      <c r="AB3074" s="46"/>
      <c r="AC3074" s="46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</row>
    <row r="3075" spans="10:45" x14ac:dyDescent="0.2"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  <c r="AA3075" s="46"/>
      <c r="AB3075" s="46"/>
      <c r="AC3075" s="46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</row>
    <row r="3076" spans="10:45" x14ac:dyDescent="0.2"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  <c r="AA3076" s="46"/>
      <c r="AB3076" s="46"/>
      <c r="AC3076" s="46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</row>
    <row r="3077" spans="10:45" x14ac:dyDescent="0.2"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  <c r="AA3077" s="46"/>
      <c r="AB3077" s="46"/>
      <c r="AC3077" s="46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</row>
    <row r="3078" spans="10:45" x14ac:dyDescent="0.2"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  <c r="AA3078" s="46"/>
      <c r="AB3078" s="46"/>
      <c r="AC3078" s="46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</row>
    <row r="3079" spans="10:45" x14ac:dyDescent="0.2"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  <c r="AA3079" s="46"/>
      <c r="AB3079" s="46"/>
      <c r="AC3079" s="46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</row>
    <row r="3080" spans="10:45" x14ac:dyDescent="0.2"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  <c r="AA3080" s="46"/>
      <c r="AB3080" s="46"/>
      <c r="AC3080" s="46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</row>
    <row r="3081" spans="10:45" x14ac:dyDescent="0.2"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  <c r="AA3081" s="46"/>
      <c r="AB3081" s="46"/>
      <c r="AC3081" s="46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</row>
    <row r="3082" spans="10:45" x14ac:dyDescent="0.2"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  <c r="AA3082" s="46"/>
      <c r="AB3082" s="46"/>
      <c r="AC3082" s="46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</row>
    <row r="3083" spans="10:45" x14ac:dyDescent="0.2"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  <c r="AA3083" s="46"/>
      <c r="AB3083" s="46"/>
      <c r="AC3083" s="46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</row>
    <row r="3084" spans="10:45" x14ac:dyDescent="0.2"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  <c r="AA3084" s="46"/>
      <c r="AB3084" s="46"/>
      <c r="AC3084" s="46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</row>
    <row r="3085" spans="10:45" x14ac:dyDescent="0.2"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  <c r="AA3085" s="46"/>
      <c r="AB3085" s="46"/>
      <c r="AC3085" s="46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</row>
    <row r="3086" spans="10:45" x14ac:dyDescent="0.2"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  <c r="AA3086" s="46"/>
      <c r="AB3086" s="46"/>
      <c r="AC3086" s="46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</row>
    <row r="3087" spans="10:45" x14ac:dyDescent="0.2"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  <c r="AA3087" s="46"/>
      <c r="AB3087" s="46"/>
      <c r="AC3087" s="46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</row>
    <row r="3088" spans="10:45" x14ac:dyDescent="0.2"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  <c r="AA3088" s="46"/>
      <c r="AB3088" s="46"/>
      <c r="AC3088" s="46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</row>
    <row r="3089" spans="10:45" x14ac:dyDescent="0.2"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  <c r="AA3089" s="46"/>
      <c r="AB3089" s="46"/>
      <c r="AC3089" s="46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</row>
    <row r="3090" spans="10:45" x14ac:dyDescent="0.2"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  <c r="AA3090" s="46"/>
      <c r="AB3090" s="46"/>
      <c r="AC3090" s="46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</row>
    <row r="3091" spans="10:45" x14ac:dyDescent="0.2"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  <c r="AA3091" s="46"/>
      <c r="AB3091" s="46"/>
      <c r="AC3091" s="46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</row>
    <row r="3092" spans="10:45" x14ac:dyDescent="0.2"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  <c r="AA3092" s="46"/>
      <c r="AB3092" s="46"/>
      <c r="AC3092" s="46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</row>
    <row r="3093" spans="10:45" x14ac:dyDescent="0.2"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  <c r="AA3093" s="46"/>
      <c r="AB3093" s="46"/>
      <c r="AC3093" s="46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</row>
    <row r="3094" spans="10:45" x14ac:dyDescent="0.2"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  <c r="AA3094" s="46"/>
      <c r="AB3094" s="46"/>
      <c r="AC3094" s="46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</row>
    <row r="3095" spans="10:45" x14ac:dyDescent="0.2"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  <c r="AA3095" s="46"/>
      <c r="AB3095" s="46"/>
      <c r="AC3095" s="46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</row>
    <row r="3096" spans="10:45" x14ac:dyDescent="0.2"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  <c r="AA3096" s="46"/>
      <c r="AB3096" s="46"/>
      <c r="AC3096" s="46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</row>
    <row r="3097" spans="10:45" x14ac:dyDescent="0.2"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  <c r="AA3097" s="46"/>
      <c r="AB3097" s="46"/>
      <c r="AC3097" s="46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</row>
    <row r="3098" spans="10:45" x14ac:dyDescent="0.2"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  <c r="AA3098" s="46"/>
      <c r="AB3098" s="46"/>
      <c r="AC3098" s="46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</row>
    <row r="3099" spans="10:45" x14ac:dyDescent="0.2"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  <c r="AA3099" s="46"/>
      <c r="AB3099" s="46"/>
      <c r="AC3099" s="46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</row>
    <row r="3100" spans="10:45" x14ac:dyDescent="0.2"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  <c r="AA3100" s="46"/>
      <c r="AB3100" s="46"/>
      <c r="AC3100" s="46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</row>
    <row r="3101" spans="10:45" x14ac:dyDescent="0.2"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  <c r="AA3101" s="46"/>
      <c r="AB3101" s="46"/>
      <c r="AC3101" s="46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</row>
    <row r="3102" spans="10:45" x14ac:dyDescent="0.2"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  <c r="AA3102" s="46"/>
      <c r="AB3102" s="46"/>
      <c r="AC3102" s="46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</row>
    <row r="3103" spans="10:45" x14ac:dyDescent="0.2"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  <c r="AA3103" s="46"/>
      <c r="AB3103" s="46"/>
      <c r="AC3103" s="46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</row>
    <row r="3104" spans="10:45" x14ac:dyDescent="0.2"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  <c r="AA3104" s="46"/>
      <c r="AB3104" s="46"/>
      <c r="AC3104" s="46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</row>
    <row r="3105" spans="10:45" x14ac:dyDescent="0.2"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  <c r="AA3105" s="46"/>
      <c r="AB3105" s="46"/>
      <c r="AC3105" s="46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</row>
    <row r="3106" spans="10:45" x14ac:dyDescent="0.2"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  <c r="AA3106" s="46"/>
      <c r="AB3106" s="46"/>
      <c r="AC3106" s="46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</row>
    <row r="3107" spans="10:45" x14ac:dyDescent="0.2"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  <c r="AA3107" s="46"/>
      <c r="AB3107" s="46"/>
      <c r="AC3107" s="46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</row>
    <row r="3108" spans="10:45" x14ac:dyDescent="0.2"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  <c r="AA3108" s="46"/>
      <c r="AB3108" s="46"/>
      <c r="AC3108" s="46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</row>
    <row r="3109" spans="10:45" x14ac:dyDescent="0.2"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  <c r="AA3109" s="46"/>
      <c r="AB3109" s="46"/>
      <c r="AC3109" s="46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</row>
    <row r="3110" spans="10:45" x14ac:dyDescent="0.2"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  <c r="AA3110" s="46"/>
      <c r="AB3110" s="46"/>
      <c r="AC3110" s="46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</row>
    <row r="3111" spans="10:45" x14ac:dyDescent="0.2"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  <c r="AA3111" s="46"/>
      <c r="AB3111" s="46"/>
      <c r="AC3111" s="46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</row>
    <row r="3112" spans="10:45" x14ac:dyDescent="0.2"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  <c r="AA3112" s="46"/>
      <c r="AB3112" s="46"/>
      <c r="AC3112" s="46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</row>
    <row r="3113" spans="10:45" x14ac:dyDescent="0.2"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  <c r="AA3113" s="46"/>
      <c r="AB3113" s="46"/>
      <c r="AC3113" s="46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</row>
    <row r="3114" spans="10:45" x14ac:dyDescent="0.2"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  <c r="AA3114" s="46"/>
      <c r="AB3114" s="46"/>
      <c r="AC3114" s="46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</row>
    <row r="3115" spans="10:45" x14ac:dyDescent="0.2"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  <c r="AA3115" s="46"/>
      <c r="AB3115" s="46"/>
      <c r="AC3115" s="46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</row>
    <row r="3116" spans="10:45" x14ac:dyDescent="0.2"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  <c r="AA3116" s="46"/>
      <c r="AB3116" s="46"/>
      <c r="AC3116" s="46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</row>
    <row r="3117" spans="10:45" x14ac:dyDescent="0.2"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  <c r="AA3117" s="46"/>
      <c r="AB3117" s="46"/>
      <c r="AC3117" s="46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</row>
    <row r="3118" spans="10:45" x14ac:dyDescent="0.2"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  <c r="AA3118" s="46"/>
      <c r="AB3118" s="46"/>
      <c r="AC3118" s="46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</row>
    <row r="3119" spans="10:45" x14ac:dyDescent="0.2"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  <c r="AA3119" s="46"/>
      <c r="AB3119" s="46"/>
      <c r="AC3119" s="46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</row>
    <row r="3120" spans="10:45" x14ac:dyDescent="0.2"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  <c r="AA3120" s="46"/>
      <c r="AB3120" s="46"/>
      <c r="AC3120" s="46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</row>
    <row r="3121" spans="10:45" x14ac:dyDescent="0.2"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  <c r="AA3121" s="46"/>
      <c r="AB3121" s="46"/>
      <c r="AC3121" s="46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</row>
    <row r="3122" spans="10:45" x14ac:dyDescent="0.2"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  <c r="AA3122" s="46"/>
      <c r="AB3122" s="46"/>
      <c r="AC3122" s="46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</row>
    <row r="3123" spans="10:45" x14ac:dyDescent="0.2"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  <c r="AA3123" s="46"/>
      <c r="AB3123" s="46"/>
      <c r="AC3123" s="46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</row>
    <row r="3124" spans="10:45" x14ac:dyDescent="0.2"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  <c r="AA3124" s="46"/>
      <c r="AB3124" s="46"/>
      <c r="AC3124" s="46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</row>
    <row r="3125" spans="10:45" x14ac:dyDescent="0.2"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  <c r="AA3125" s="46"/>
      <c r="AB3125" s="46"/>
      <c r="AC3125" s="46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</row>
    <row r="3126" spans="10:45" x14ac:dyDescent="0.2"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  <c r="AA3126" s="46"/>
      <c r="AB3126" s="46"/>
      <c r="AC3126" s="46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</row>
    <row r="3127" spans="10:45" x14ac:dyDescent="0.2"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  <c r="AA3127" s="46"/>
      <c r="AB3127" s="46"/>
      <c r="AC3127" s="46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</row>
    <row r="3128" spans="10:45" x14ac:dyDescent="0.2"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  <c r="AA3128" s="46"/>
      <c r="AB3128" s="46"/>
      <c r="AC3128" s="46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</row>
    <row r="3129" spans="10:45" x14ac:dyDescent="0.2"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  <c r="AA3129" s="46"/>
      <c r="AB3129" s="46"/>
      <c r="AC3129" s="46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</row>
    <row r="3130" spans="10:45" x14ac:dyDescent="0.2"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  <c r="AA3130" s="46"/>
      <c r="AB3130" s="46"/>
      <c r="AC3130" s="46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</row>
    <row r="3131" spans="10:45" x14ac:dyDescent="0.2"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  <c r="AA3131" s="46"/>
      <c r="AB3131" s="46"/>
      <c r="AC3131" s="46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</row>
    <row r="3132" spans="10:45" x14ac:dyDescent="0.2"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  <c r="AA3132" s="46"/>
      <c r="AB3132" s="46"/>
      <c r="AC3132" s="46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</row>
    <row r="3133" spans="10:45" x14ac:dyDescent="0.2"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  <c r="AA3133" s="46"/>
      <c r="AB3133" s="46"/>
      <c r="AC3133" s="46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</row>
    <row r="3134" spans="10:45" x14ac:dyDescent="0.2"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  <c r="AA3134" s="46"/>
      <c r="AB3134" s="46"/>
      <c r="AC3134" s="46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</row>
    <row r="3135" spans="10:45" x14ac:dyDescent="0.2"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  <c r="AA3135" s="46"/>
      <c r="AB3135" s="46"/>
      <c r="AC3135" s="46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</row>
    <row r="3136" spans="10:45" x14ac:dyDescent="0.2"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  <c r="AA3136" s="46"/>
      <c r="AB3136" s="46"/>
      <c r="AC3136" s="46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</row>
    <row r="3137" spans="10:45" x14ac:dyDescent="0.2"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  <c r="AA3137" s="46"/>
      <c r="AB3137" s="46"/>
      <c r="AC3137" s="46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</row>
    <row r="3138" spans="10:45" x14ac:dyDescent="0.2"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  <c r="AA3138" s="46"/>
      <c r="AB3138" s="46"/>
      <c r="AC3138" s="46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</row>
    <row r="3139" spans="10:45" x14ac:dyDescent="0.2"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  <c r="AA3139" s="46"/>
      <c r="AB3139" s="46"/>
      <c r="AC3139" s="46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</row>
    <row r="3140" spans="10:45" x14ac:dyDescent="0.2"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  <c r="AA3140" s="46"/>
      <c r="AB3140" s="46"/>
      <c r="AC3140" s="46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</row>
    <row r="3141" spans="10:45" x14ac:dyDescent="0.2"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  <c r="AA3141" s="46"/>
      <c r="AB3141" s="46"/>
      <c r="AC3141" s="46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</row>
    <row r="3142" spans="10:45" x14ac:dyDescent="0.2"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  <c r="AA3142" s="46"/>
      <c r="AB3142" s="46"/>
      <c r="AC3142" s="46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</row>
    <row r="3143" spans="10:45" x14ac:dyDescent="0.2"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  <c r="AA3143" s="46"/>
      <c r="AB3143" s="46"/>
      <c r="AC3143" s="46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</row>
    <row r="3144" spans="10:45" x14ac:dyDescent="0.2"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  <c r="AA3144" s="46"/>
      <c r="AB3144" s="46"/>
      <c r="AC3144" s="46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</row>
    <row r="3145" spans="10:45" x14ac:dyDescent="0.2"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  <c r="AA3145" s="46"/>
      <c r="AB3145" s="46"/>
      <c r="AC3145" s="46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</row>
    <row r="3146" spans="10:45" x14ac:dyDescent="0.2"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  <c r="AA3146" s="46"/>
      <c r="AB3146" s="46"/>
      <c r="AC3146" s="46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</row>
    <row r="3147" spans="10:45" x14ac:dyDescent="0.2"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  <c r="AA3147" s="46"/>
      <c r="AB3147" s="46"/>
      <c r="AC3147" s="46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</row>
    <row r="3148" spans="10:45" x14ac:dyDescent="0.2"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  <c r="AA3148" s="46"/>
      <c r="AB3148" s="46"/>
      <c r="AC3148" s="46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</row>
    <row r="3149" spans="10:45" x14ac:dyDescent="0.2"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  <c r="AA3149" s="46"/>
      <c r="AB3149" s="46"/>
      <c r="AC3149" s="46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</row>
    <row r="3150" spans="10:45" x14ac:dyDescent="0.2"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  <c r="AA3150" s="46"/>
      <c r="AB3150" s="46"/>
      <c r="AC3150" s="46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</row>
    <row r="3151" spans="10:45" x14ac:dyDescent="0.2"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  <c r="AA3151" s="46"/>
      <c r="AB3151" s="46"/>
      <c r="AC3151" s="46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</row>
    <row r="3152" spans="10:45" x14ac:dyDescent="0.2"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  <c r="AA3152" s="46"/>
      <c r="AB3152" s="46"/>
      <c r="AC3152" s="46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</row>
    <row r="3153" spans="10:45" x14ac:dyDescent="0.2"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  <c r="AA3153" s="46"/>
      <c r="AB3153" s="46"/>
      <c r="AC3153" s="46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</row>
    <row r="3154" spans="10:45" x14ac:dyDescent="0.2"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  <c r="AA3154" s="46"/>
      <c r="AB3154" s="46"/>
      <c r="AC3154" s="46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</row>
    <row r="3155" spans="10:45" x14ac:dyDescent="0.2"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  <c r="AA3155" s="46"/>
      <c r="AB3155" s="46"/>
      <c r="AC3155" s="46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</row>
    <row r="3156" spans="10:45" x14ac:dyDescent="0.2"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  <c r="AA3156" s="46"/>
      <c r="AB3156" s="46"/>
      <c r="AC3156" s="46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</row>
    <row r="3157" spans="10:45" x14ac:dyDescent="0.2"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  <c r="AA3157" s="46"/>
      <c r="AB3157" s="46"/>
      <c r="AC3157" s="46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</row>
    <row r="3158" spans="10:45" x14ac:dyDescent="0.2"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  <c r="AA3158" s="46"/>
      <c r="AB3158" s="46"/>
      <c r="AC3158" s="46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</row>
    <row r="3159" spans="10:45" x14ac:dyDescent="0.2"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  <c r="AA3159" s="46"/>
      <c r="AB3159" s="46"/>
      <c r="AC3159" s="46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</row>
    <row r="3160" spans="10:45" x14ac:dyDescent="0.2"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  <c r="AA3160" s="46"/>
      <c r="AB3160" s="46"/>
      <c r="AC3160" s="46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</row>
    <row r="3161" spans="10:45" x14ac:dyDescent="0.2"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  <c r="AA3161" s="46"/>
      <c r="AB3161" s="46"/>
      <c r="AC3161" s="46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</row>
    <row r="3162" spans="10:45" x14ac:dyDescent="0.2"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  <c r="AA3162" s="46"/>
      <c r="AB3162" s="46"/>
      <c r="AC3162" s="46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</row>
    <row r="3163" spans="10:45" x14ac:dyDescent="0.2"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  <c r="AA3163" s="46"/>
      <c r="AB3163" s="46"/>
      <c r="AC3163" s="46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</row>
    <row r="3164" spans="10:45" x14ac:dyDescent="0.2"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  <c r="AA3164" s="46"/>
      <c r="AB3164" s="46"/>
      <c r="AC3164" s="46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</row>
    <row r="3165" spans="10:45" x14ac:dyDescent="0.2"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  <c r="AA3165" s="46"/>
      <c r="AB3165" s="46"/>
      <c r="AC3165" s="46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</row>
    <row r="3166" spans="10:45" x14ac:dyDescent="0.2"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  <c r="AA3166" s="46"/>
      <c r="AB3166" s="46"/>
      <c r="AC3166" s="46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</row>
    <row r="3167" spans="10:45" x14ac:dyDescent="0.2"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  <c r="AA3167" s="46"/>
      <c r="AB3167" s="46"/>
      <c r="AC3167" s="46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</row>
    <row r="3168" spans="10:45" x14ac:dyDescent="0.2"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  <c r="AA3168" s="46"/>
      <c r="AB3168" s="46"/>
      <c r="AC3168" s="46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</row>
    <row r="3169" spans="10:45" x14ac:dyDescent="0.2"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  <c r="AA3169" s="46"/>
      <c r="AB3169" s="46"/>
      <c r="AC3169" s="46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</row>
    <row r="3170" spans="10:45" x14ac:dyDescent="0.2"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  <c r="AA3170" s="46"/>
      <c r="AB3170" s="46"/>
      <c r="AC3170" s="46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</row>
    <row r="3171" spans="10:45" x14ac:dyDescent="0.2"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  <c r="AA3171" s="46"/>
      <c r="AB3171" s="46"/>
      <c r="AC3171" s="46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</row>
    <row r="3172" spans="10:45" x14ac:dyDescent="0.2"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  <c r="AA3172" s="46"/>
      <c r="AB3172" s="46"/>
      <c r="AC3172" s="46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</row>
    <row r="3173" spans="10:45" x14ac:dyDescent="0.2"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  <c r="AA3173" s="46"/>
      <c r="AB3173" s="46"/>
      <c r="AC3173" s="46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</row>
    <row r="3174" spans="10:45" x14ac:dyDescent="0.2"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  <c r="AA3174" s="46"/>
      <c r="AB3174" s="46"/>
      <c r="AC3174" s="46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</row>
    <row r="3175" spans="10:45" x14ac:dyDescent="0.2"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  <c r="AA3175" s="46"/>
      <c r="AB3175" s="46"/>
      <c r="AC3175" s="46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</row>
    <row r="3176" spans="10:45" x14ac:dyDescent="0.2"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  <c r="AA3176" s="46"/>
      <c r="AB3176" s="46"/>
      <c r="AC3176" s="46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</row>
    <row r="3177" spans="10:45" x14ac:dyDescent="0.2"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  <c r="AA3177" s="46"/>
      <c r="AB3177" s="46"/>
      <c r="AC3177" s="46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</row>
    <row r="3178" spans="10:45" x14ac:dyDescent="0.2"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  <c r="AA3178" s="46"/>
      <c r="AB3178" s="46"/>
      <c r="AC3178" s="46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</row>
    <row r="3179" spans="10:45" x14ac:dyDescent="0.2"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  <c r="AA3179" s="46"/>
      <c r="AB3179" s="46"/>
      <c r="AC3179" s="46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</row>
    <row r="3180" spans="10:45" x14ac:dyDescent="0.2"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  <c r="AA3180" s="46"/>
      <c r="AB3180" s="46"/>
      <c r="AC3180" s="46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</row>
    <row r="3181" spans="10:45" x14ac:dyDescent="0.2"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  <c r="AA3181" s="46"/>
      <c r="AB3181" s="46"/>
      <c r="AC3181" s="46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</row>
    <row r="3182" spans="10:45" x14ac:dyDescent="0.2"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  <c r="AA3182" s="46"/>
      <c r="AB3182" s="46"/>
      <c r="AC3182" s="46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</row>
    <row r="3183" spans="10:45" x14ac:dyDescent="0.2"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  <c r="AA3183" s="46"/>
      <c r="AB3183" s="46"/>
      <c r="AC3183" s="46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</row>
    <row r="3184" spans="10:45" x14ac:dyDescent="0.2"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  <c r="AA3184" s="46"/>
      <c r="AB3184" s="46"/>
      <c r="AC3184" s="46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</row>
    <row r="3185" spans="10:45" x14ac:dyDescent="0.2"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  <c r="AA3185" s="46"/>
      <c r="AB3185" s="46"/>
      <c r="AC3185" s="46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</row>
    <row r="3186" spans="10:45" x14ac:dyDescent="0.2"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  <c r="AA3186" s="46"/>
      <c r="AB3186" s="46"/>
      <c r="AC3186" s="46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</row>
    <row r="3187" spans="10:45" x14ac:dyDescent="0.2"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  <c r="AA3187" s="46"/>
      <c r="AB3187" s="46"/>
      <c r="AC3187" s="46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</row>
    <row r="3188" spans="10:45" x14ac:dyDescent="0.2"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  <c r="AA3188" s="46"/>
      <c r="AB3188" s="46"/>
      <c r="AC3188" s="46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</row>
    <row r="3189" spans="10:45" x14ac:dyDescent="0.2"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  <c r="AA3189" s="46"/>
      <c r="AB3189" s="46"/>
      <c r="AC3189" s="46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</row>
    <row r="3190" spans="10:45" x14ac:dyDescent="0.2"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  <c r="AA3190" s="46"/>
      <c r="AB3190" s="46"/>
      <c r="AC3190" s="46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</row>
    <row r="3191" spans="10:45" x14ac:dyDescent="0.2"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  <c r="AA3191" s="46"/>
      <c r="AB3191" s="46"/>
      <c r="AC3191" s="46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</row>
    <row r="3192" spans="10:45" x14ac:dyDescent="0.2"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  <c r="AA3192" s="46"/>
      <c r="AB3192" s="46"/>
      <c r="AC3192" s="46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</row>
    <row r="3193" spans="10:45" x14ac:dyDescent="0.2"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  <c r="AA3193" s="46"/>
      <c r="AB3193" s="46"/>
      <c r="AC3193" s="46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</row>
    <row r="3194" spans="10:45" x14ac:dyDescent="0.2"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  <c r="AA3194" s="46"/>
      <c r="AB3194" s="46"/>
      <c r="AC3194" s="46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</row>
    <row r="3195" spans="10:45" x14ac:dyDescent="0.2"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  <c r="AA3195" s="46"/>
      <c r="AB3195" s="46"/>
      <c r="AC3195" s="46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</row>
    <row r="3196" spans="10:45" x14ac:dyDescent="0.2"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  <c r="AA3196" s="46"/>
      <c r="AB3196" s="46"/>
      <c r="AC3196" s="46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</row>
    <row r="3197" spans="10:45" x14ac:dyDescent="0.2"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  <c r="AA3197" s="46"/>
      <c r="AB3197" s="46"/>
      <c r="AC3197" s="46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</row>
    <row r="3198" spans="10:45" x14ac:dyDescent="0.2"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  <c r="AA3198" s="46"/>
      <c r="AB3198" s="46"/>
      <c r="AC3198" s="46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</row>
    <row r="3199" spans="10:45" x14ac:dyDescent="0.2"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  <c r="AA3199" s="46"/>
      <c r="AB3199" s="46"/>
      <c r="AC3199" s="46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</row>
    <row r="3200" spans="10:45" x14ac:dyDescent="0.2"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  <c r="AA3200" s="46"/>
      <c r="AB3200" s="46"/>
      <c r="AC3200" s="46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</row>
    <row r="3201" spans="10:45" x14ac:dyDescent="0.2"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  <c r="AA3201" s="46"/>
      <c r="AB3201" s="46"/>
      <c r="AC3201" s="46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</row>
    <row r="3202" spans="10:45" x14ac:dyDescent="0.2"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  <c r="AA3202" s="46"/>
      <c r="AB3202" s="46"/>
      <c r="AC3202" s="46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</row>
    <row r="3203" spans="10:45" x14ac:dyDescent="0.2"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  <c r="AA3203" s="46"/>
      <c r="AB3203" s="46"/>
      <c r="AC3203" s="46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</row>
    <row r="3204" spans="10:45" x14ac:dyDescent="0.2"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  <c r="AA3204" s="46"/>
      <c r="AB3204" s="46"/>
      <c r="AC3204" s="46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</row>
    <row r="3205" spans="10:45" x14ac:dyDescent="0.2"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  <c r="AA3205" s="46"/>
      <c r="AB3205" s="46"/>
      <c r="AC3205" s="46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</row>
    <row r="3206" spans="10:45" x14ac:dyDescent="0.2"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  <c r="AA3206" s="46"/>
      <c r="AB3206" s="46"/>
      <c r="AC3206" s="46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</row>
    <row r="3207" spans="10:45" x14ac:dyDescent="0.2"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  <c r="AA3207" s="46"/>
      <c r="AB3207" s="46"/>
      <c r="AC3207" s="46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</row>
    <row r="3208" spans="10:45" x14ac:dyDescent="0.2"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  <c r="AA3208" s="46"/>
      <c r="AB3208" s="46"/>
      <c r="AC3208" s="46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</row>
    <row r="3209" spans="10:45" x14ac:dyDescent="0.2"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  <c r="AA3209" s="46"/>
      <c r="AB3209" s="46"/>
      <c r="AC3209" s="46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</row>
    <row r="3210" spans="10:45" x14ac:dyDescent="0.2"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  <c r="AA3210" s="46"/>
      <c r="AB3210" s="46"/>
      <c r="AC3210" s="46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</row>
    <row r="3211" spans="10:45" x14ac:dyDescent="0.2"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  <c r="AA3211" s="46"/>
      <c r="AB3211" s="46"/>
      <c r="AC3211" s="46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</row>
    <row r="3212" spans="10:45" x14ac:dyDescent="0.2"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  <c r="AA3212" s="46"/>
      <c r="AB3212" s="46"/>
      <c r="AC3212" s="46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</row>
    <row r="3213" spans="10:45" x14ac:dyDescent="0.2"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  <c r="AA3213" s="46"/>
      <c r="AB3213" s="46"/>
      <c r="AC3213" s="46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</row>
    <row r="3214" spans="10:45" x14ac:dyDescent="0.2"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  <c r="AA3214" s="46"/>
      <c r="AB3214" s="46"/>
      <c r="AC3214" s="46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</row>
    <row r="3215" spans="10:45" x14ac:dyDescent="0.2"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  <c r="AA3215" s="46"/>
      <c r="AB3215" s="46"/>
      <c r="AC3215" s="46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</row>
    <row r="3216" spans="10:45" x14ac:dyDescent="0.2"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  <c r="AA3216" s="46"/>
      <c r="AB3216" s="46"/>
      <c r="AC3216" s="46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</row>
    <row r="3217" spans="10:45" x14ac:dyDescent="0.2"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  <c r="AA3217" s="46"/>
      <c r="AB3217" s="46"/>
      <c r="AC3217" s="46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</row>
    <row r="3218" spans="10:45" x14ac:dyDescent="0.2"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  <c r="AA3218" s="46"/>
      <c r="AB3218" s="46"/>
      <c r="AC3218" s="46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</row>
    <row r="3219" spans="10:45" x14ac:dyDescent="0.2"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  <c r="AA3219" s="46"/>
      <c r="AB3219" s="46"/>
      <c r="AC3219" s="46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</row>
    <row r="3220" spans="10:45" x14ac:dyDescent="0.2"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  <c r="AA3220" s="46"/>
      <c r="AB3220" s="46"/>
      <c r="AC3220" s="46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</row>
    <row r="3221" spans="10:45" x14ac:dyDescent="0.2"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  <c r="AA3221" s="46"/>
      <c r="AB3221" s="46"/>
      <c r="AC3221" s="46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</row>
    <row r="3222" spans="10:45" x14ac:dyDescent="0.2"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  <c r="AA3222" s="46"/>
      <c r="AB3222" s="46"/>
      <c r="AC3222" s="46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</row>
    <row r="3223" spans="10:45" x14ac:dyDescent="0.2"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  <c r="AA3223" s="46"/>
      <c r="AB3223" s="46"/>
      <c r="AC3223" s="46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</row>
    <row r="3224" spans="10:45" x14ac:dyDescent="0.2"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  <c r="AA3224" s="46"/>
      <c r="AB3224" s="46"/>
      <c r="AC3224" s="46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</row>
    <row r="3225" spans="10:45" x14ac:dyDescent="0.2"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  <c r="AA3225" s="46"/>
      <c r="AB3225" s="46"/>
      <c r="AC3225" s="46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</row>
    <row r="3226" spans="10:45" x14ac:dyDescent="0.2"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  <c r="AA3226" s="46"/>
      <c r="AB3226" s="46"/>
      <c r="AC3226" s="46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</row>
    <row r="3227" spans="10:45" x14ac:dyDescent="0.2"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  <c r="AA3227" s="46"/>
      <c r="AB3227" s="46"/>
      <c r="AC3227" s="46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</row>
    <row r="3228" spans="10:45" x14ac:dyDescent="0.2"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  <c r="AA3228" s="46"/>
      <c r="AB3228" s="46"/>
      <c r="AC3228" s="46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</row>
    <row r="3229" spans="10:45" x14ac:dyDescent="0.2"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  <c r="AA3229" s="46"/>
      <c r="AB3229" s="46"/>
      <c r="AC3229" s="46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</row>
    <row r="3230" spans="10:45" x14ac:dyDescent="0.2"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  <c r="AA3230" s="46"/>
      <c r="AB3230" s="46"/>
      <c r="AC3230" s="46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</row>
    <row r="3231" spans="10:45" x14ac:dyDescent="0.2"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  <c r="AA3231" s="46"/>
      <c r="AB3231" s="46"/>
      <c r="AC3231" s="46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</row>
    <row r="3232" spans="10:45" x14ac:dyDescent="0.2"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  <c r="AA3232" s="46"/>
      <c r="AB3232" s="46"/>
      <c r="AC3232" s="46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</row>
    <row r="3233" spans="10:45" x14ac:dyDescent="0.2"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  <c r="AA3233" s="46"/>
      <c r="AB3233" s="46"/>
      <c r="AC3233" s="46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</row>
    <row r="3234" spans="10:45" x14ac:dyDescent="0.2"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  <c r="AA3234" s="46"/>
      <c r="AB3234" s="46"/>
      <c r="AC3234" s="46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</row>
    <row r="3235" spans="10:45" x14ac:dyDescent="0.2"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  <c r="AA3235" s="46"/>
      <c r="AB3235" s="46"/>
      <c r="AC3235" s="46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</row>
    <row r="3236" spans="10:45" x14ac:dyDescent="0.2"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  <c r="AA3236" s="46"/>
      <c r="AB3236" s="46"/>
      <c r="AC3236" s="46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</row>
    <row r="3237" spans="10:45" x14ac:dyDescent="0.2"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  <c r="AA3237" s="46"/>
      <c r="AB3237" s="46"/>
      <c r="AC3237" s="46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</row>
    <row r="3238" spans="10:45" x14ac:dyDescent="0.2"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  <c r="AA3238" s="46"/>
      <c r="AB3238" s="46"/>
      <c r="AC3238" s="46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</row>
    <row r="3239" spans="10:45" x14ac:dyDescent="0.2"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  <c r="AA3239" s="46"/>
      <c r="AB3239" s="46"/>
      <c r="AC3239" s="46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</row>
    <row r="3240" spans="10:45" x14ac:dyDescent="0.2"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  <c r="AA3240" s="46"/>
      <c r="AB3240" s="46"/>
      <c r="AC3240" s="46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</row>
    <row r="3241" spans="10:45" x14ac:dyDescent="0.2"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  <c r="AA3241" s="46"/>
      <c r="AB3241" s="46"/>
      <c r="AC3241" s="46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</row>
    <row r="3242" spans="10:45" x14ac:dyDescent="0.2"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  <c r="AA3242" s="46"/>
      <c r="AB3242" s="46"/>
      <c r="AC3242" s="46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</row>
    <row r="3243" spans="10:45" x14ac:dyDescent="0.2"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  <c r="AA3243" s="46"/>
      <c r="AB3243" s="46"/>
      <c r="AC3243" s="46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</row>
    <row r="3244" spans="10:45" x14ac:dyDescent="0.2"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  <c r="AA3244" s="46"/>
      <c r="AB3244" s="46"/>
      <c r="AC3244" s="46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</row>
    <row r="3245" spans="10:45" x14ac:dyDescent="0.2"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  <c r="AA3245" s="46"/>
      <c r="AB3245" s="46"/>
      <c r="AC3245" s="46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</row>
    <row r="3246" spans="10:45" x14ac:dyDescent="0.2"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  <c r="AA3246" s="46"/>
      <c r="AB3246" s="46"/>
      <c r="AC3246" s="46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</row>
    <row r="3247" spans="10:45" x14ac:dyDescent="0.2"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  <c r="AA3247" s="46"/>
      <c r="AB3247" s="46"/>
      <c r="AC3247" s="46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</row>
    <row r="3248" spans="10:45" x14ac:dyDescent="0.2"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  <c r="AA3248" s="46"/>
      <c r="AB3248" s="46"/>
      <c r="AC3248" s="46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</row>
    <row r="3249" spans="10:45" x14ac:dyDescent="0.2"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  <c r="AA3249" s="46"/>
      <c r="AB3249" s="46"/>
      <c r="AC3249" s="46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</row>
    <row r="3250" spans="10:45" x14ac:dyDescent="0.2"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  <c r="AA3250" s="46"/>
      <c r="AB3250" s="46"/>
      <c r="AC3250" s="46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</row>
    <row r="3251" spans="10:45" x14ac:dyDescent="0.2"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  <c r="AA3251" s="46"/>
      <c r="AB3251" s="46"/>
      <c r="AC3251" s="46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</row>
    <row r="3252" spans="10:45" x14ac:dyDescent="0.2"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  <c r="AA3252" s="46"/>
      <c r="AB3252" s="46"/>
      <c r="AC3252" s="46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</row>
    <row r="3253" spans="10:45" x14ac:dyDescent="0.2"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  <c r="AA3253" s="46"/>
      <c r="AB3253" s="46"/>
      <c r="AC3253" s="46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</row>
    <row r="3254" spans="10:45" x14ac:dyDescent="0.2"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  <c r="AA3254" s="46"/>
      <c r="AB3254" s="46"/>
      <c r="AC3254" s="46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</row>
    <row r="3255" spans="10:45" x14ac:dyDescent="0.2"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  <c r="AA3255" s="46"/>
      <c r="AB3255" s="46"/>
      <c r="AC3255" s="46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</row>
    <row r="3256" spans="10:45" x14ac:dyDescent="0.2"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  <c r="AA3256" s="46"/>
      <c r="AB3256" s="46"/>
      <c r="AC3256" s="46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</row>
    <row r="3257" spans="10:45" x14ac:dyDescent="0.2"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  <c r="AA3257" s="46"/>
      <c r="AB3257" s="46"/>
      <c r="AC3257" s="46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</row>
    <row r="3258" spans="10:45" x14ac:dyDescent="0.2"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  <c r="AA3258" s="46"/>
      <c r="AB3258" s="46"/>
      <c r="AC3258" s="46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</row>
    <row r="3259" spans="10:45" x14ac:dyDescent="0.2"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  <c r="AA3259" s="46"/>
      <c r="AB3259" s="46"/>
      <c r="AC3259" s="46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</row>
    <row r="3260" spans="10:45" x14ac:dyDescent="0.2"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  <c r="AA3260" s="46"/>
      <c r="AB3260" s="46"/>
      <c r="AC3260" s="46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</row>
    <row r="3261" spans="10:45" x14ac:dyDescent="0.2"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  <c r="AA3261" s="46"/>
      <c r="AB3261" s="46"/>
      <c r="AC3261" s="46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</row>
    <row r="3262" spans="10:45" x14ac:dyDescent="0.2"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  <c r="AA3262" s="46"/>
      <c r="AB3262" s="46"/>
      <c r="AC3262" s="46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</row>
    <row r="3263" spans="10:45" x14ac:dyDescent="0.2"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  <c r="AA3263" s="46"/>
      <c r="AB3263" s="46"/>
      <c r="AC3263" s="46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</row>
    <row r="3264" spans="10:45" x14ac:dyDescent="0.2"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  <c r="AA3264" s="46"/>
      <c r="AB3264" s="46"/>
      <c r="AC3264" s="46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</row>
    <row r="3265" spans="10:45" x14ac:dyDescent="0.2"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  <c r="AA3265" s="46"/>
      <c r="AB3265" s="46"/>
      <c r="AC3265" s="46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</row>
    <row r="3266" spans="10:45" x14ac:dyDescent="0.2"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  <c r="AA3266" s="46"/>
      <c r="AB3266" s="46"/>
      <c r="AC3266" s="46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</row>
    <row r="3267" spans="10:45" x14ac:dyDescent="0.2"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  <c r="AA3267" s="46"/>
      <c r="AB3267" s="46"/>
      <c r="AC3267" s="46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</row>
    <row r="3268" spans="10:45" x14ac:dyDescent="0.2"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  <c r="AA3268" s="46"/>
      <c r="AB3268" s="46"/>
      <c r="AC3268" s="46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</row>
    <row r="3269" spans="10:45" x14ac:dyDescent="0.2"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  <c r="AA3269" s="46"/>
      <c r="AB3269" s="46"/>
      <c r="AC3269" s="46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</row>
    <row r="3270" spans="10:45" x14ac:dyDescent="0.2"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  <c r="AA3270" s="46"/>
      <c r="AB3270" s="46"/>
      <c r="AC3270" s="46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</row>
    <row r="3271" spans="10:45" x14ac:dyDescent="0.2"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  <c r="AA3271" s="46"/>
      <c r="AB3271" s="46"/>
      <c r="AC3271" s="46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</row>
    <row r="3272" spans="10:45" x14ac:dyDescent="0.2"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  <c r="AA3272" s="46"/>
      <c r="AB3272" s="46"/>
      <c r="AC3272" s="46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</row>
    <row r="3273" spans="10:45" x14ac:dyDescent="0.2"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  <c r="AA3273" s="46"/>
      <c r="AB3273" s="46"/>
      <c r="AC3273" s="46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</row>
    <row r="3274" spans="10:45" x14ac:dyDescent="0.2"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  <c r="AA3274" s="46"/>
      <c r="AB3274" s="46"/>
      <c r="AC3274" s="46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</row>
    <row r="3275" spans="10:45" x14ac:dyDescent="0.2"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  <c r="AA3275" s="46"/>
      <c r="AB3275" s="46"/>
      <c r="AC3275" s="46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</row>
    <row r="3276" spans="10:45" x14ac:dyDescent="0.2"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  <c r="AA3276" s="46"/>
      <c r="AB3276" s="46"/>
      <c r="AC3276" s="46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</row>
    <row r="3277" spans="10:45" x14ac:dyDescent="0.2"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  <c r="AA3277" s="46"/>
      <c r="AB3277" s="46"/>
      <c r="AC3277" s="46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</row>
    <row r="3278" spans="10:45" x14ac:dyDescent="0.2"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  <c r="AA3278" s="46"/>
      <c r="AB3278" s="46"/>
      <c r="AC3278" s="46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</row>
    <row r="3279" spans="10:45" x14ac:dyDescent="0.2"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  <c r="AA3279" s="46"/>
      <c r="AB3279" s="46"/>
      <c r="AC3279" s="46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</row>
    <row r="3280" spans="10:45" x14ac:dyDescent="0.2"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  <c r="AA3280" s="46"/>
      <c r="AB3280" s="46"/>
      <c r="AC3280" s="46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</row>
    <row r="3281" spans="10:45" x14ac:dyDescent="0.2"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  <c r="AA3281" s="46"/>
      <c r="AB3281" s="46"/>
      <c r="AC3281" s="46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</row>
    <row r="3282" spans="10:45" x14ac:dyDescent="0.2"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  <c r="AA3282" s="46"/>
      <c r="AB3282" s="46"/>
      <c r="AC3282" s="46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</row>
    <row r="3283" spans="10:45" x14ac:dyDescent="0.2"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  <c r="AA3283" s="46"/>
      <c r="AB3283" s="46"/>
      <c r="AC3283" s="46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</row>
    <row r="3284" spans="10:45" x14ac:dyDescent="0.2"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  <c r="AA3284" s="46"/>
      <c r="AB3284" s="46"/>
      <c r="AC3284" s="46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</row>
    <row r="3285" spans="10:45" x14ac:dyDescent="0.2"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  <c r="AA3285" s="46"/>
      <c r="AB3285" s="46"/>
      <c r="AC3285" s="46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</row>
    <row r="3286" spans="10:45" x14ac:dyDescent="0.2"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  <c r="AA3286" s="46"/>
      <c r="AB3286" s="46"/>
      <c r="AC3286" s="46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</row>
    <row r="3287" spans="10:45" x14ac:dyDescent="0.2"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  <c r="AA3287" s="46"/>
      <c r="AB3287" s="46"/>
      <c r="AC3287" s="46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</row>
    <row r="3288" spans="10:45" x14ac:dyDescent="0.2"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  <c r="AA3288" s="46"/>
      <c r="AB3288" s="46"/>
      <c r="AC3288" s="46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</row>
    <row r="3289" spans="10:45" x14ac:dyDescent="0.2"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  <c r="AA3289" s="46"/>
      <c r="AB3289" s="46"/>
      <c r="AC3289" s="46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</row>
    <row r="3290" spans="10:45" x14ac:dyDescent="0.2"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  <c r="AA3290" s="46"/>
      <c r="AB3290" s="46"/>
      <c r="AC3290" s="46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</row>
    <row r="3291" spans="10:45" x14ac:dyDescent="0.2"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  <c r="AA3291" s="46"/>
      <c r="AB3291" s="46"/>
      <c r="AC3291" s="46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</row>
    <row r="3292" spans="10:45" x14ac:dyDescent="0.2"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  <c r="AA3292" s="46"/>
      <c r="AB3292" s="46"/>
      <c r="AC3292" s="46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</row>
    <row r="3293" spans="10:45" x14ac:dyDescent="0.2"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  <c r="AA3293" s="46"/>
      <c r="AB3293" s="46"/>
      <c r="AC3293" s="46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</row>
    <row r="3294" spans="10:45" x14ac:dyDescent="0.2"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  <c r="AA3294" s="46"/>
      <c r="AB3294" s="46"/>
      <c r="AC3294" s="46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</row>
    <row r="3295" spans="10:45" x14ac:dyDescent="0.2"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  <c r="AA3295" s="46"/>
      <c r="AB3295" s="46"/>
      <c r="AC3295" s="46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</row>
    <row r="3296" spans="10:45" x14ac:dyDescent="0.2"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  <c r="AA3296" s="46"/>
      <c r="AB3296" s="46"/>
      <c r="AC3296" s="46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</row>
    <row r="3297" spans="10:45" x14ac:dyDescent="0.2"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  <c r="AA3297" s="46"/>
      <c r="AB3297" s="46"/>
      <c r="AC3297" s="46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</row>
    <row r="3298" spans="10:45" x14ac:dyDescent="0.2"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  <c r="AA3298" s="46"/>
      <c r="AB3298" s="46"/>
      <c r="AC3298" s="46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</row>
    <row r="3299" spans="10:45" x14ac:dyDescent="0.2"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  <c r="AA3299" s="46"/>
      <c r="AB3299" s="46"/>
      <c r="AC3299" s="46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</row>
    <row r="3300" spans="10:45" x14ac:dyDescent="0.2"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  <c r="AA3300" s="46"/>
      <c r="AB3300" s="46"/>
      <c r="AC3300" s="46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</row>
    <row r="3301" spans="10:45" x14ac:dyDescent="0.2"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  <c r="AA3301" s="46"/>
      <c r="AB3301" s="46"/>
      <c r="AC3301" s="46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</row>
    <row r="3302" spans="10:45" x14ac:dyDescent="0.2"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  <c r="AA3302" s="46"/>
      <c r="AB3302" s="46"/>
      <c r="AC3302" s="46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</row>
    <row r="3303" spans="10:45" x14ac:dyDescent="0.2"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  <c r="AA3303" s="46"/>
      <c r="AB3303" s="46"/>
      <c r="AC3303" s="46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</row>
    <row r="3304" spans="10:45" x14ac:dyDescent="0.2"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  <c r="AA3304" s="46"/>
      <c r="AB3304" s="46"/>
      <c r="AC3304" s="46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</row>
    <row r="3305" spans="10:45" x14ac:dyDescent="0.2"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  <c r="AA3305" s="46"/>
      <c r="AB3305" s="46"/>
      <c r="AC3305" s="46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</row>
    <row r="3306" spans="10:45" x14ac:dyDescent="0.2"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  <c r="AA3306" s="46"/>
      <c r="AB3306" s="46"/>
      <c r="AC3306" s="46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</row>
    <row r="3307" spans="10:45" x14ac:dyDescent="0.2"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  <c r="AA3307" s="46"/>
      <c r="AB3307" s="46"/>
      <c r="AC3307" s="46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</row>
    <row r="3308" spans="10:45" x14ac:dyDescent="0.2"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  <c r="AA3308" s="46"/>
      <c r="AB3308" s="46"/>
      <c r="AC3308" s="46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</row>
    <row r="3309" spans="10:45" x14ac:dyDescent="0.2"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  <c r="AA3309" s="46"/>
      <c r="AB3309" s="46"/>
      <c r="AC3309" s="46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</row>
    <row r="3310" spans="10:45" x14ac:dyDescent="0.2"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  <c r="AA3310" s="46"/>
      <c r="AB3310" s="46"/>
      <c r="AC3310" s="46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</row>
    <row r="3311" spans="10:45" x14ac:dyDescent="0.2"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  <c r="AA3311" s="46"/>
      <c r="AB3311" s="46"/>
      <c r="AC3311" s="46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</row>
    <row r="3312" spans="10:45" x14ac:dyDescent="0.2"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  <c r="AA3312" s="46"/>
      <c r="AB3312" s="46"/>
      <c r="AC3312" s="46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</row>
    <row r="3313" spans="10:45" x14ac:dyDescent="0.2"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  <c r="AA3313" s="46"/>
      <c r="AB3313" s="46"/>
      <c r="AC3313" s="46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</row>
    <row r="3314" spans="10:45" x14ac:dyDescent="0.2"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  <c r="AA3314" s="46"/>
      <c r="AB3314" s="46"/>
      <c r="AC3314" s="46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</row>
    <row r="3315" spans="10:45" x14ac:dyDescent="0.2"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  <c r="AA3315" s="46"/>
      <c r="AB3315" s="46"/>
      <c r="AC3315" s="46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</row>
    <row r="3316" spans="10:45" x14ac:dyDescent="0.2"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  <c r="AA3316" s="46"/>
      <c r="AB3316" s="46"/>
      <c r="AC3316" s="46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</row>
    <row r="3317" spans="10:45" x14ac:dyDescent="0.2"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  <c r="AA3317" s="46"/>
      <c r="AB3317" s="46"/>
      <c r="AC3317" s="46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</row>
    <row r="3318" spans="10:45" x14ac:dyDescent="0.2"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  <c r="AA3318" s="46"/>
      <c r="AB3318" s="46"/>
      <c r="AC3318" s="46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</row>
    <row r="3319" spans="10:45" x14ac:dyDescent="0.2"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  <c r="AA3319" s="46"/>
      <c r="AB3319" s="46"/>
      <c r="AC3319" s="46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</row>
    <row r="3320" spans="10:45" x14ac:dyDescent="0.2"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  <c r="AA3320" s="46"/>
      <c r="AB3320" s="46"/>
      <c r="AC3320" s="46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</row>
    <row r="3321" spans="10:45" x14ac:dyDescent="0.2"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  <c r="AA3321" s="46"/>
      <c r="AB3321" s="46"/>
      <c r="AC3321" s="46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</row>
    <row r="3322" spans="10:45" x14ac:dyDescent="0.2"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  <c r="AA3322" s="46"/>
      <c r="AB3322" s="46"/>
      <c r="AC3322" s="46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</row>
    <row r="3323" spans="10:45" x14ac:dyDescent="0.2"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  <c r="AA3323" s="46"/>
      <c r="AB3323" s="46"/>
      <c r="AC3323" s="46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</row>
    <row r="3324" spans="10:45" x14ac:dyDescent="0.2"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  <c r="AA3324" s="46"/>
      <c r="AB3324" s="46"/>
      <c r="AC3324" s="46"/>
      <c r="AD3324" s="46"/>
      <c r="AE3324" s="46"/>
      <c r="AF3324" s="46"/>
      <c r="AG3324" s="46"/>
      <c r="AH3324" s="46"/>
      <c r="AI3324" s="46"/>
      <c r="AJ3324" s="46"/>
      <c r="AK3324" s="46"/>
      <c r="AL3324" s="46"/>
      <c r="AM3324" s="46"/>
      <c r="AN3324" s="46"/>
      <c r="AO3324" s="46"/>
      <c r="AP3324" s="46"/>
      <c r="AQ3324" s="46"/>
      <c r="AR3324" s="46"/>
      <c r="AS3324" s="46"/>
    </row>
    <row r="3325" spans="10:45" x14ac:dyDescent="0.2"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  <c r="AA3325" s="46"/>
      <c r="AB3325" s="46"/>
      <c r="AC3325" s="46"/>
      <c r="AD3325" s="46"/>
      <c r="AE3325" s="46"/>
      <c r="AF3325" s="46"/>
      <c r="AG3325" s="46"/>
      <c r="AH3325" s="46"/>
      <c r="AI3325" s="46"/>
      <c r="AJ3325" s="46"/>
      <c r="AK3325" s="46"/>
      <c r="AL3325" s="46"/>
      <c r="AM3325" s="46"/>
      <c r="AN3325" s="46"/>
      <c r="AO3325" s="46"/>
      <c r="AP3325" s="46"/>
      <c r="AQ3325" s="46"/>
      <c r="AR3325" s="46"/>
      <c r="AS3325" s="46"/>
    </row>
    <row r="3326" spans="10:45" x14ac:dyDescent="0.2"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  <c r="AA3326" s="46"/>
      <c r="AB3326" s="46"/>
      <c r="AC3326" s="46"/>
      <c r="AD3326" s="46"/>
      <c r="AE3326" s="46"/>
      <c r="AF3326" s="46"/>
      <c r="AG3326" s="46"/>
      <c r="AH3326" s="46"/>
      <c r="AI3326" s="46"/>
      <c r="AJ3326" s="46"/>
      <c r="AK3326" s="46"/>
      <c r="AL3326" s="46"/>
      <c r="AM3326" s="46"/>
      <c r="AN3326" s="46"/>
      <c r="AO3326" s="46"/>
      <c r="AP3326" s="46"/>
      <c r="AQ3326" s="46"/>
      <c r="AR3326" s="46"/>
      <c r="AS3326" s="46"/>
    </row>
    <row r="3327" spans="10:45" x14ac:dyDescent="0.2"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  <c r="AA3327" s="46"/>
      <c r="AB3327" s="46"/>
      <c r="AC3327" s="46"/>
      <c r="AD3327" s="46"/>
      <c r="AE3327" s="46"/>
      <c r="AF3327" s="46"/>
      <c r="AG3327" s="46"/>
      <c r="AH3327" s="46"/>
      <c r="AI3327" s="46"/>
      <c r="AJ3327" s="46"/>
      <c r="AK3327" s="46"/>
      <c r="AL3327" s="46"/>
      <c r="AM3327" s="46"/>
      <c r="AN3327" s="46"/>
      <c r="AO3327" s="46"/>
      <c r="AP3327" s="46"/>
      <c r="AQ3327" s="46"/>
      <c r="AR3327" s="46"/>
      <c r="AS3327" s="46"/>
    </row>
    <row r="3328" spans="10:45" x14ac:dyDescent="0.2"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  <c r="AA3328" s="46"/>
      <c r="AB3328" s="46"/>
      <c r="AC3328" s="46"/>
      <c r="AD3328" s="46"/>
      <c r="AE3328" s="46"/>
      <c r="AF3328" s="46"/>
      <c r="AG3328" s="46"/>
      <c r="AH3328" s="46"/>
      <c r="AI3328" s="46"/>
      <c r="AJ3328" s="46"/>
      <c r="AK3328" s="46"/>
      <c r="AL3328" s="46"/>
      <c r="AM3328" s="46"/>
      <c r="AN3328" s="46"/>
      <c r="AO3328" s="46"/>
      <c r="AP3328" s="46"/>
      <c r="AQ3328" s="46"/>
      <c r="AR3328" s="46"/>
      <c r="AS3328" s="46"/>
    </row>
    <row r="3329" spans="10:45" x14ac:dyDescent="0.2"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  <c r="AA3329" s="46"/>
      <c r="AB3329" s="46"/>
      <c r="AC3329" s="46"/>
      <c r="AD3329" s="46"/>
      <c r="AE3329" s="46"/>
      <c r="AF3329" s="46"/>
      <c r="AG3329" s="46"/>
      <c r="AH3329" s="46"/>
      <c r="AI3329" s="46"/>
      <c r="AJ3329" s="46"/>
      <c r="AK3329" s="46"/>
      <c r="AL3329" s="46"/>
      <c r="AM3329" s="46"/>
      <c r="AN3329" s="46"/>
      <c r="AO3329" s="46"/>
      <c r="AP3329" s="46"/>
      <c r="AQ3329" s="46"/>
      <c r="AR3329" s="46"/>
      <c r="AS3329" s="46"/>
    </row>
    <row r="3330" spans="10:45" x14ac:dyDescent="0.2"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  <c r="AA3330" s="46"/>
      <c r="AB3330" s="46"/>
      <c r="AC3330" s="46"/>
      <c r="AD3330" s="46"/>
      <c r="AE3330" s="46"/>
      <c r="AF3330" s="46"/>
      <c r="AG3330" s="46"/>
      <c r="AH3330" s="46"/>
      <c r="AI3330" s="46"/>
      <c r="AJ3330" s="46"/>
      <c r="AK3330" s="46"/>
      <c r="AL3330" s="46"/>
      <c r="AM3330" s="46"/>
      <c r="AN3330" s="46"/>
      <c r="AO3330" s="46"/>
      <c r="AP3330" s="46"/>
      <c r="AQ3330" s="46"/>
      <c r="AR3330" s="46"/>
      <c r="AS3330" s="46"/>
    </row>
    <row r="3331" spans="10:45" x14ac:dyDescent="0.2"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  <c r="AA3331" s="46"/>
      <c r="AB3331" s="46"/>
      <c r="AC3331" s="46"/>
      <c r="AD3331" s="46"/>
      <c r="AE3331" s="46"/>
      <c r="AF3331" s="46"/>
      <c r="AG3331" s="46"/>
      <c r="AH3331" s="46"/>
      <c r="AI3331" s="46"/>
      <c r="AJ3331" s="46"/>
      <c r="AK3331" s="46"/>
      <c r="AL3331" s="46"/>
      <c r="AM3331" s="46"/>
      <c r="AN3331" s="46"/>
      <c r="AO3331" s="46"/>
      <c r="AP3331" s="46"/>
      <c r="AQ3331" s="46"/>
      <c r="AR3331" s="46"/>
      <c r="AS3331" s="46"/>
    </row>
    <row r="3332" spans="10:45" x14ac:dyDescent="0.2"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  <c r="AA3332" s="46"/>
      <c r="AB3332" s="46"/>
      <c r="AC3332" s="46"/>
      <c r="AD3332" s="46"/>
      <c r="AE3332" s="46"/>
      <c r="AF3332" s="46"/>
      <c r="AG3332" s="46"/>
      <c r="AH3332" s="46"/>
      <c r="AI3332" s="46"/>
      <c r="AJ3332" s="46"/>
      <c r="AK3332" s="46"/>
      <c r="AL3332" s="46"/>
      <c r="AM3332" s="46"/>
      <c r="AN3332" s="46"/>
      <c r="AO3332" s="46"/>
      <c r="AP3332" s="46"/>
      <c r="AQ3332" s="46"/>
      <c r="AR3332" s="46"/>
      <c r="AS3332" s="46"/>
    </row>
    <row r="3333" spans="10:45" x14ac:dyDescent="0.2"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  <c r="AA3333" s="46"/>
      <c r="AB3333" s="46"/>
      <c r="AC3333" s="46"/>
      <c r="AD3333" s="46"/>
      <c r="AE3333" s="46"/>
      <c r="AF3333" s="46"/>
      <c r="AG3333" s="46"/>
      <c r="AH3333" s="46"/>
      <c r="AI3333" s="46"/>
      <c r="AJ3333" s="46"/>
      <c r="AK3333" s="46"/>
      <c r="AL3333" s="46"/>
      <c r="AM3333" s="46"/>
      <c r="AN3333" s="46"/>
      <c r="AO3333" s="46"/>
      <c r="AP3333" s="46"/>
      <c r="AQ3333" s="46"/>
      <c r="AR3333" s="46"/>
      <c r="AS3333" s="46"/>
    </row>
    <row r="3334" spans="10:45" x14ac:dyDescent="0.2"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  <c r="AA3334" s="46"/>
      <c r="AB3334" s="46"/>
      <c r="AC3334" s="46"/>
      <c r="AD3334" s="46"/>
      <c r="AE3334" s="46"/>
      <c r="AF3334" s="46"/>
      <c r="AG3334" s="46"/>
      <c r="AH3334" s="46"/>
      <c r="AI3334" s="46"/>
      <c r="AJ3334" s="46"/>
      <c r="AK3334" s="46"/>
      <c r="AL3334" s="46"/>
      <c r="AM3334" s="46"/>
      <c r="AN3334" s="46"/>
      <c r="AO3334" s="46"/>
      <c r="AP3334" s="46"/>
      <c r="AQ3334" s="46"/>
      <c r="AR3334" s="46"/>
      <c r="AS3334" s="46"/>
    </row>
    <row r="3335" spans="10:45" x14ac:dyDescent="0.2"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  <c r="AA3335" s="46"/>
      <c r="AB3335" s="46"/>
      <c r="AC3335" s="46"/>
      <c r="AD3335" s="46"/>
      <c r="AE3335" s="46"/>
      <c r="AF3335" s="46"/>
      <c r="AG3335" s="46"/>
      <c r="AH3335" s="46"/>
      <c r="AI3335" s="46"/>
      <c r="AJ3335" s="46"/>
      <c r="AK3335" s="46"/>
      <c r="AL3335" s="46"/>
      <c r="AM3335" s="46"/>
      <c r="AN3335" s="46"/>
      <c r="AO3335" s="46"/>
      <c r="AP3335" s="46"/>
      <c r="AQ3335" s="46"/>
      <c r="AR3335" s="46"/>
      <c r="AS3335" s="46"/>
    </row>
    <row r="3336" spans="10:45" x14ac:dyDescent="0.2"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  <c r="AA3336" s="46"/>
      <c r="AB3336" s="46"/>
      <c r="AC3336" s="46"/>
      <c r="AD3336" s="46"/>
      <c r="AE3336" s="46"/>
      <c r="AF3336" s="46"/>
      <c r="AG3336" s="46"/>
      <c r="AH3336" s="46"/>
      <c r="AI3336" s="46"/>
      <c r="AJ3336" s="46"/>
      <c r="AK3336" s="46"/>
      <c r="AL3336" s="46"/>
      <c r="AM3336" s="46"/>
      <c r="AN3336" s="46"/>
      <c r="AO3336" s="46"/>
      <c r="AP3336" s="46"/>
      <c r="AQ3336" s="46"/>
      <c r="AR3336" s="46"/>
      <c r="AS3336" s="46"/>
    </row>
    <row r="3337" spans="10:45" x14ac:dyDescent="0.2"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  <c r="AA3337" s="46"/>
      <c r="AB3337" s="46"/>
      <c r="AC3337" s="46"/>
      <c r="AD3337" s="46"/>
      <c r="AE3337" s="46"/>
      <c r="AF3337" s="46"/>
      <c r="AG3337" s="46"/>
      <c r="AH3337" s="46"/>
      <c r="AI3337" s="46"/>
      <c r="AJ3337" s="46"/>
      <c r="AK3337" s="46"/>
      <c r="AL3337" s="46"/>
      <c r="AM3337" s="46"/>
      <c r="AN3337" s="46"/>
      <c r="AO3337" s="46"/>
      <c r="AP3337" s="46"/>
      <c r="AQ3337" s="46"/>
      <c r="AR3337" s="46"/>
      <c r="AS3337" s="46"/>
    </row>
    <row r="3338" spans="10:45" x14ac:dyDescent="0.2"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  <c r="AA3338" s="46"/>
      <c r="AB3338" s="46"/>
      <c r="AC3338" s="46"/>
      <c r="AD3338" s="46"/>
      <c r="AE3338" s="46"/>
      <c r="AF3338" s="46"/>
      <c r="AG3338" s="46"/>
      <c r="AH3338" s="46"/>
      <c r="AI3338" s="46"/>
      <c r="AJ3338" s="46"/>
      <c r="AK3338" s="46"/>
      <c r="AL3338" s="46"/>
      <c r="AM3338" s="46"/>
      <c r="AN3338" s="46"/>
      <c r="AO3338" s="46"/>
      <c r="AP3338" s="46"/>
      <c r="AQ3338" s="46"/>
      <c r="AR3338" s="46"/>
      <c r="AS3338" s="46"/>
    </row>
    <row r="3339" spans="10:45" x14ac:dyDescent="0.2"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  <c r="AA3339" s="46"/>
      <c r="AB3339" s="46"/>
      <c r="AC3339" s="46"/>
      <c r="AD3339" s="46"/>
      <c r="AE3339" s="46"/>
      <c r="AF3339" s="46"/>
      <c r="AG3339" s="46"/>
      <c r="AH3339" s="46"/>
      <c r="AI3339" s="46"/>
      <c r="AJ3339" s="46"/>
      <c r="AK3339" s="46"/>
      <c r="AL3339" s="46"/>
      <c r="AM3339" s="46"/>
      <c r="AN3339" s="46"/>
      <c r="AO3339" s="46"/>
      <c r="AP3339" s="46"/>
      <c r="AQ3339" s="46"/>
      <c r="AR3339" s="46"/>
      <c r="AS3339" s="46"/>
    </row>
    <row r="3340" spans="10:45" x14ac:dyDescent="0.2"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  <c r="AA3340" s="46"/>
      <c r="AB3340" s="46"/>
      <c r="AC3340" s="46"/>
      <c r="AD3340" s="46"/>
      <c r="AE3340" s="46"/>
      <c r="AF3340" s="46"/>
      <c r="AG3340" s="46"/>
      <c r="AH3340" s="46"/>
      <c r="AI3340" s="46"/>
      <c r="AJ3340" s="46"/>
      <c r="AK3340" s="46"/>
      <c r="AL3340" s="46"/>
      <c r="AM3340" s="46"/>
      <c r="AN3340" s="46"/>
      <c r="AO3340" s="46"/>
      <c r="AP3340" s="46"/>
      <c r="AQ3340" s="46"/>
      <c r="AR3340" s="46"/>
      <c r="AS3340" s="46"/>
    </row>
    <row r="3341" spans="10:45" x14ac:dyDescent="0.2"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  <c r="AA3341" s="46"/>
      <c r="AB3341" s="46"/>
      <c r="AC3341" s="46"/>
      <c r="AD3341" s="46"/>
      <c r="AE3341" s="46"/>
      <c r="AF3341" s="46"/>
      <c r="AG3341" s="46"/>
      <c r="AH3341" s="46"/>
      <c r="AI3341" s="46"/>
      <c r="AJ3341" s="46"/>
      <c r="AK3341" s="46"/>
      <c r="AL3341" s="46"/>
      <c r="AM3341" s="46"/>
      <c r="AN3341" s="46"/>
      <c r="AO3341" s="46"/>
      <c r="AP3341" s="46"/>
      <c r="AQ3341" s="46"/>
      <c r="AR3341" s="46"/>
      <c r="AS3341" s="46"/>
    </row>
    <row r="3342" spans="10:45" x14ac:dyDescent="0.2"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  <c r="AA3342" s="46"/>
      <c r="AB3342" s="46"/>
      <c r="AC3342" s="46"/>
      <c r="AD3342" s="46"/>
      <c r="AE3342" s="46"/>
      <c r="AF3342" s="46"/>
      <c r="AG3342" s="46"/>
      <c r="AH3342" s="46"/>
      <c r="AI3342" s="46"/>
      <c r="AJ3342" s="46"/>
      <c r="AK3342" s="46"/>
      <c r="AL3342" s="46"/>
      <c r="AM3342" s="46"/>
      <c r="AN3342" s="46"/>
      <c r="AO3342" s="46"/>
      <c r="AP3342" s="46"/>
      <c r="AQ3342" s="46"/>
      <c r="AR3342" s="46"/>
      <c r="AS3342" s="46"/>
    </row>
    <row r="3343" spans="10:45" x14ac:dyDescent="0.2"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  <c r="AA3343" s="46"/>
      <c r="AB3343" s="46"/>
      <c r="AC3343" s="46"/>
      <c r="AD3343" s="46"/>
      <c r="AE3343" s="46"/>
      <c r="AF3343" s="46"/>
      <c r="AG3343" s="46"/>
      <c r="AH3343" s="46"/>
      <c r="AI3343" s="46"/>
      <c r="AJ3343" s="46"/>
      <c r="AK3343" s="46"/>
      <c r="AL3343" s="46"/>
      <c r="AM3343" s="46"/>
      <c r="AN3343" s="46"/>
      <c r="AO3343" s="46"/>
      <c r="AP3343" s="46"/>
      <c r="AQ3343" s="46"/>
      <c r="AR3343" s="46"/>
      <c r="AS3343" s="46"/>
    </row>
    <row r="3344" spans="10:45" x14ac:dyDescent="0.2"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  <c r="AA3344" s="46"/>
      <c r="AB3344" s="46"/>
      <c r="AC3344" s="46"/>
      <c r="AD3344" s="46"/>
      <c r="AE3344" s="46"/>
      <c r="AF3344" s="46"/>
      <c r="AG3344" s="46"/>
      <c r="AH3344" s="46"/>
      <c r="AI3344" s="46"/>
      <c r="AJ3344" s="46"/>
      <c r="AK3344" s="46"/>
      <c r="AL3344" s="46"/>
      <c r="AM3344" s="46"/>
      <c r="AN3344" s="46"/>
      <c r="AO3344" s="46"/>
      <c r="AP3344" s="46"/>
      <c r="AQ3344" s="46"/>
      <c r="AR3344" s="46"/>
      <c r="AS3344" s="46"/>
    </row>
    <row r="3345" spans="10:45" x14ac:dyDescent="0.2"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  <c r="AA3345" s="46"/>
      <c r="AB3345" s="46"/>
      <c r="AC3345" s="46"/>
      <c r="AD3345" s="46"/>
      <c r="AE3345" s="46"/>
      <c r="AF3345" s="46"/>
      <c r="AG3345" s="46"/>
      <c r="AH3345" s="46"/>
      <c r="AI3345" s="46"/>
      <c r="AJ3345" s="46"/>
      <c r="AK3345" s="46"/>
      <c r="AL3345" s="46"/>
      <c r="AM3345" s="46"/>
      <c r="AN3345" s="46"/>
      <c r="AO3345" s="46"/>
      <c r="AP3345" s="46"/>
      <c r="AQ3345" s="46"/>
      <c r="AR3345" s="46"/>
      <c r="AS3345" s="46"/>
    </row>
    <row r="3346" spans="10:45" x14ac:dyDescent="0.2"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  <c r="AA3346" s="46"/>
      <c r="AB3346" s="46"/>
      <c r="AC3346" s="46"/>
      <c r="AD3346" s="46"/>
      <c r="AE3346" s="46"/>
      <c r="AF3346" s="46"/>
      <c r="AG3346" s="46"/>
      <c r="AH3346" s="46"/>
      <c r="AI3346" s="46"/>
      <c r="AJ3346" s="46"/>
      <c r="AK3346" s="46"/>
      <c r="AL3346" s="46"/>
      <c r="AM3346" s="46"/>
      <c r="AN3346" s="46"/>
      <c r="AO3346" s="46"/>
      <c r="AP3346" s="46"/>
      <c r="AQ3346" s="46"/>
      <c r="AR3346" s="46"/>
      <c r="AS3346" s="46"/>
    </row>
    <row r="3347" spans="10:45" x14ac:dyDescent="0.2"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  <c r="AA3347" s="46"/>
      <c r="AB3347" s="46"/>
      <c r="AC3347" s="46"/>
      <c r="AD3347" s="46"/>
      <c r="AE3347" s="46"/>
      <c r="AF3347" s="46"/>
      <c r="AG3347" s="46"/>
      <c r="AH3347" s="46"/>
      <c r="AI3347" s="46"/>
      <c r="AJ3347" s="46"/>
      <c r="AK3347" s="46"/>
      <c r="AL3347" s="46"/>
      <c r="AM3347" s="46"/>
      <c r="AN3347" s="46"/>
      <c r="AO3347" s="46"/>
      <c r="AP3347" s="46"/>
      <c r="AQ3347" s="46"/>
      <c r="AR3347" s="46"/>
      <c r="AS3347" s="46"/>
    </row>
    <row r="3348" spans="10:45" x14ac:dyDescent="0.2"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  <c r="AA3348" s="46"/>
      <c r="AB3348" s="46"/>
      <c r="AC3348" s="46"/>
      <c r="AD3348" s="46"/>
      <c r="AE3348" s="46"/>
      <c r="AF3348" s="46"/>
      <c r="AG3348" s="46"/>
      <c r="AH3348" s="46"/>
      <c r="AI3348" s="46"/>
      <c r="AJ3348" s="46"/>
      <c r="AK3348" s="46"/>
      <c r="AL3348" s="46"/>
      <c r="AM3348" s="46"/>
      <c r="AN3348" s="46"/>
      <c r="AO3348" s="46"/>
      <c r="AP3348" s="46"/>
      <c r="AQ3348" s="46"/>
      <c r="AR3348" s="46"/>
      <c r="AS3348" s="46"/>
    </row>
    <row r="3349" spans="10:45" x14ac:dyDescent="0.2"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  <c r="AA3349" s="46"/>
      <c r="AB3349" s="46"/>
      <c r="AC3349" s="46"/>
      <c r="AD3349" s="46"/>
      <c r="AE3349" s="46"/>
      <c r="AF3349" s="46"/>
      <c r="AG3349" s="46"/>
      <c r="AH3349" s="46"/>
      <c r="AI3349" s="46"/>
      <c r="AJ3349" s="46"/>
      <c r="AK3349" s="46"/>
      <c r="AL3349" s="46"/>
      <c r="AM3349" s="46"/>
      <c r="AN3349" s="46"/>
      <c r="AO3349" s="46"/>
      <c r="AP3349" s="46"/>
      <c r="AQ3349" s="46"/>
      <c r="AR3349" s="46"/>
      <c r="AS3349" s="46"/>
    </row>
    <row r="3350" spans="10:45" x14ac:dyDescent="0.2"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  <c r="AA3350" s="46"/>
      <c r="AB3350" s="46"/>
      <c r="AC3350" s="46"/>
      <c r="AD3350" s="46"/>
      <c r="AE3350" s="46"/>
      <c r="AF3350" s="46"/>
      <c r="AG3350" s="46"/>
      <c r="AH3350" s="46"/>
      <c r="AI3350" s="46"/>
      <c r="AJ3350" s="46"/>
      <c r="AK3350" s="46"/>
      <c r="AL3350" s="46"/>
      <c r="AM3350" s="46"/>
      <c r="AN3350" s="46"/>
      <c r="AO3350" s="46"/>
      <c r="AP3350" s="46"/>
      <c r="AQ3350" s="46"/>
      <c r="AR3350" s="46"/>
      <c r="AS3350" s="46"/>
    </row>
    <row r="3351" spans="10:45" x14ac:dyDescent="0.2"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  <c r="AA3351" s="46"/>
      <c r="AB3351" s="46"/>
      <c r="AC3351" s="46"/>
      <c r="AD3351" s="46"/>
      <c r="AE3351" s="46"/>
      <c r="AF3351" s="46"/>
      <c r="AG3351" s="46"/>
      <c r="AH3351" s="46"/>
      <c r="AI3351" s="46"/>
      <c r="AJ3351" s="46"/>
      <c r="AK3351" s="46"/>
      <c r="AL3351" s="46"/>
      <c r="AM3351" s="46"/>
      <c r="AN3351" s="46"/>
      <c r="AO3351" s="46"/>
      <c r="AP3351" s="46"/>
      <c r="AQ3351" s="46"/>
      <c r="AR3351" s="46"/>
      <c r="AS3351" s="46"/>
    </row>
    <row r="3352" spans="10:45" x14ac:dyDescent="0.2"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  <c r="AA3352" s="46"/>
      <c r="AB3352" s="46"/>
      <c r="AC3352" s="46"/>
      <c r="AD3352" s="46"/>
      <c r="AE3352" s="46"/>
      <c r="AF3352" s="46"/>
      <c r="AG3352" s="46"/>
      <c r="AH3352" s="46"/>
      <c r="AI3352" s="46"/>
      <c r="AJ3352" s="46"/>
      <c r="AK3352" s="46"/>
      <c r="AL3352" s="46"/>
      <c r="AM3352" s="46"/>
      <c r="AN3352" s="46"/>
      <c r="AO3352" s="46"/>
      <c r="AP3352" s="46"/>
      <c r="AQ3352" s="46"/>
      <c r="AR3352" s="46"/>
      <c r="AS3352" s="46"/>
    </row>
    <row r="3353" spans="10:45" x14ac:dyDescent="0.2"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  <c r="AA3353" s="46"/>
      <c r="AB3353" s="46"/>
      <c r="AC3353" s="46"/>
      <c r="AD3353" s="46"/>
      <c r="AE3353" s="46"/>
      <c r="AF3353" s="46"/>
      <c r="AG3353" s="46"/>
      <c r="AH3353" s="46"/>
      <c r="AI3353" s="46"/>
      <c r="AJ3353" s="46"/>
      <c r="AK3353" s="46"/>
      <c r="AL3353" s="46"/>
      <c r="AM3353" s="46"/>
      <c r="AN3353" s="46"/>
      <c r="AO3353" s="46"/>
      <c r="AP3353" s="46"/>
      <c r="AQ3353" s="46"/>
      <c r="AR3353" s="46"/>
      <c r="AS3353" s="46"/>
    </row>
    <row r="3354" spans="10:45" x14ac:dyDescent="0.2"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  <c r="AA3354" s="46"/>
      <c r="AB3354" s="46"/>
      <c r="AC3354" s="46"/>
      <c r="AD3354" s="46"/>
      <c r="AE3354" s="46"/>
      <c r="AF3354" s="46"/>
      <c r="AG3354" s="46"/>
      <c r="AH3354" s="46"/>
      <c r="AI3354" s="46"/>
      <c r="AJ3354" s="46"/>
      <c r="AK3354" s="46"/>
      <c r="AL3354" s="46"/>
      <c r="AM3354" s="46"/>
      <c r="AN3354" s="46"/>
      <c r="AO3354" s="46"/>
      <c r="AP3354" s="46"/>
      <c r="AQ3354" s="46"/>
      <c r="AR3354" s="46"/>
      <c r="AS3354" s="46"/>
    </row>
    <row r="3355" spans="10:45" x14ac:dyDescent="0.2"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  <c r="AA3355" s="46"/>
      <c r="AB3355" s="46"/>
      <c r="AC3355" s="46"/>
      <c r="AD3355" s="46"/>
      <c r="AE3355" s="46"/>
      <c r="AF3355" s="46"/>
      <c r="AG3355" s="46"/>
      <c r="AH3355" s="46"/>
      <c r="AI3355" s="46"/>
      <c r="AJ3355" s="46"/>
      <c r="AK3355" s="46"/>
      <c r="AL3355" s="46"/>
      <c r="AM3355" s="46"/>
      <c r="AN3355" s="46"/>
      <c r="AO3355" s="46"/>
      <c r="AP3355" s="46"/>
      <c r="AQ3355" s="46"/>
      <c r="AR3355" s="46"/>
      <c r="AS3355" s="46"/>
    </row>
    <row r="3356" spans="10:45" x14ac:dyDescent="0.2"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  <c r="AA3356" s="46"/>
      <c r="AB3356" s="46"/>
      <c r="AC3356" s="46"/>
      <c r="AD3356" s="46"/>
      <c r="AE3356" s="46"/>
      <c r="AF3356" s="46"/>
      <c r="AG3356" s="46"/>
      <c r="AH3356" s="46"/>
      <c r="AI3356" s="46"/>
      <c r="AJ3356" s="46"/>
      <c r="AK3356" s="46"/>
      <c r="AL3356" s="46"/>
      <c r="AM3356" s="46"/>
      <c r="AN3356" s="46"/>
      <c r="AO3356" s="46"/>
      <c r="AP3356" s="46"/>
      <c r="AQ3356" s="46"/>
      <c r="AR3356" s="46"/>
      <c r="AS3356" s="46"/>
    </row>
    <row r="3357" spans="10:45" x14ac:dyDescent="0.2"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  <c r="AA3357" s="46"/>
      <c r="AB3357" s="46"/>
      <c r="AC3357" s="46"/>
      <c r="AD3357" s="46"/>
      <c r="AE3357" s="46"/>
      <c r="AF3357" s="46"/>
      <c r="AG3357" s="46"/>
      <c r="AH3357" s="46"/>
      <c r="AI3357" s="46"/>
      <c r="AJ3357" s="46"/>
      <c r="AK3357" s="46"/>
      <c r="AL3357" s="46"/>
      <c r="AM3357" s="46"/>
      <c r="AN3357" s="46"/>
      <c r="AO3357" s="46"/>
      <c r="AP3357" s="46"/>
      <c r="AQ3357" s="46"/>
      <c r="AR3357" s="46"/>
      <c r="AS3357" s="46"/>
    </row>
    <row r="3358" spans="10:45" x14ac:dyDescent="0.2"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  <c r="AA3358" s="46"/>
      <c r="AB3358" s="46"/>
      <c r="AC3358" s="46"/>
      <c r="AD3358" s="46"/>
      <c r="AE3358" s="46"/>
      <c r="AF3358" s="46"/>
      <c r="AG3358" s="46"/>
      <c r="AH3358" s="46"/>
      <c r="AI3358" s="46"/>
      <c r="AJ3358" s="46"/>
      <c r="AK3358" s="46"/>
      <c r="AL3358" s="46"/>
      <c r="AM3358" s="46"/>
      <c r="AN3358" s="46"/>
      <c r="AO3358" s="46"/>
      <c r="AP3358" s="46"/>
      <c r="AQ3358" s="46"/>
      <c r="AR3358" s="46"/>
      <c r="AS3358" s="46"/>
    </row>
    <row r="3359" spans="10:45" x14ac:dyDescent="0.2"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  <c r="AA3359" s="46"/>
      <c r="AB3359" s="46"/>
      <c r="AC3359" s="46"/>
      <c r="AD3359" s="46"/>
      <c r="AE3359" s="46"/>
      <c r="AF3359" s="46"/>
      <c r="AG3359" s="46"/>
      <c r="AH3359" s="46"/>
      <c r="AI3359" s="46"/>
      <c r="AJ3359" s="46"/>
      <c r="AK3359" s="46"/>
      <c r="AL3359" s="46"/>
      <c r="AM3359" s="46"/>
      <c r="AN3359" s="46"/>
      <c r="AO3359" s="46"/>
      <c r="AP3359" s="46"/>
      <c r="AQ3359" s="46"/>
      <c r="AR3359" s="46"/>
      <c r="AS3359" s="46"/>
    </row>
    <row r="3360" spans="10:45" x14ac:dyDescent="0.2"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  <c r="AA3360" s="46"/>
      <c r="AB3360" s="46"/>
      <c r="AC3360" s="46"/>
      <c r="AD3360" s="46"/>
      <c r="AE3360" s="46"/>
      <c r="AF3360" s="46"/>
      <c r="AG3360" s="46"/>
      <c r="AH3360" s="46"/>
      <c r="AI3360" s="46"/>
      <c r="AJ3360" s="46"/>
      <c r="AK3360" s="46"/>
      <c r="AL3360" s="46"/>
      <c r="AM3360" s="46"/>
      <c r="AN3360" s="46"/>
      <c r="AO3360" s="46"/>
      <c r="AP3360" s="46"/>
      <c r="AQ3360" s="46"/>
      <c r="AR3360" s="46"/>
      <c r="AS3360" s="46"/>
    </row>
    <row r="3361" spans="10:45" x14ac:dyDescent="0.2"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  <c r="AA3361" s="46"/>
      <c r="AB3361" s="46"/>
      <c r="AC3361" s="46"/>
      <c r="AD3361" s="46"/>
      <c r="AE3361" s="46"/>
      <c r="AF3361" s="46"/>
      <c r="AG3361" s="46"/>
      <c r="AH3361" s="46"/>
      <c r="AI3361" s="46"/>
      <c r="AJ3361" s="46"/>
      <c r="AK3361" s="46"/>
      <c r="AL3361" s="46"/>
      <c r="AM3361" s="46"/>
      <c r="AN3361" s="46"/>
      <c r="AO3361" s="46"/>
      <c r="AP3361" s="46"/>
      <c r="AQ3361" s="46"/>
      <c r="AR3361" s="46"/>
      <c r="AS3361" s="46"/>
    </row>
    <row r="3362" spans="10:45" x14ac:dyDescent="0.2"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  <c r="AA3362" s="46"/>
      <c r="AB3362" s="46"/>
      <c r="AC3362" s="46"/>
      <c r="AD3362" s="46"/>
      <c r="AE3362" s="46"/>
      <c r="AF3362" s="46"/>
      <c r="AG3362" s="46"/>
      <c r="AH3362" s="46"/>
      <c r="AI3362" s="46"/>
      <c r="AJ3362" s="46"/>
      <c r="AK3362" s="46"/>
      <c r="AL3362" s="46"/>
      <c r="AM3362" s="46"/>
      <c r="AN3362" s="46"/>
      <c r="AO3362" s="46"/>
      <c r="AP3362" s="46"/>
      <c r="AQ3362" s="46"/>
      <c r="AR3362" s="46"/>
      <c r="AS3362" s="46"/>
    </row>
    <row r="3363" spans="10:45" x14ac:dyDescent="0.2"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  <c r="AA3363" s="46"/>
      <c r="AB3363" s="46"/>
      <c r="AC3363" s="46"/>
      <c r="AD3363" s="46"/>
      <c r="AE3363" s="46"/>
      <c r="AF3363" s="46"/>
      <c r="AG3363" s="46"/>
      <c r="AH3363" s="46"/>
      <c r="AI3363" s="46"/>
      <c r="AJ3363" s="46"/>
      <c r="AK3363" s="46"/>
      <c r="AL3363" s="46"/>
      <c r="AM3363" s="46"/>
      <c r="AN3363" s="46"/>
      <c r="AO3363" s="46"/>
      <c r="AP3363" s="46"/>
      <c r="AQ3363" s="46"/>
      <c r="AR3363" s="46"/>
      <c r="AS3363" s="46"/>
    </row>
    <row r="3364" spans="10:45" x14ac:dyDescent="0.2"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  <c r="AA3364" s="46"/>
      <c r="AB3364" s="46"/>
      <c r="AC3364" s="46"/>
      <c r="AD3364" s="46"/>
      <c r="AE3364" s="46"/>
      <c r="AF3364" s="46"/>
      <c r="AG3364" s="46"/>
      <c r="AH3364" s="46"/>
      <c r="AI3364" s="46"/>
      <c r="AJ3364" s="46"/>
      <c r="AK3364" s="46"/>
      <c r="AL3364" s="46"/>
      <c r="AM3364" s="46"/>
      <c r="AN3364" s="46"/>
      <c r="AO3364" s="46"/>
      <c r="AP3364" s="46"/>
      <c r="AQ3364" s="46"/>
      <c r="AR3364" s="46"/>
      <c r="AS3364" s="46"/>
    </row>
    <row r="3365" spans="10:45" x14ac:dyDescent="0.2"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  <c r="AA3365" s="46"/>
      <c r="AB3365" s="46"/>
      <c r="AC3365" s="46"/>
      <c r="AD3365" s="46"/>
      <c r="AE3365" s="46"/>
      <c r="AF3365" s="46"/>
      <c r="AG3365" s="46"/>
      <c r="AH3365" s="46"/>
      <c r="AI3365" s="46"/>
      <c r="AJ3365" s="46"/>
      <c r="AK3365" s="46"/>
      <c r="AL3365" s="46"/>
      <c r="AM3365" s="46"/>
      <c r="AN3365" s="46"/>
      <c r="AO3365" s="46"/>
      <c r="AP3365" s="46"/>
      <c r="AQ3365" s="46"/>
      <c r="AR3365" s="46"/>
      <c r="AS3365" s="46"/>
    </row>
    <row r="3366" spans="10:45" x14ac:dyDescent="0.2"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  <c r="AA3366" s="46"/>
      <c r="AB3366" s="46"/>
      <c r="AC3366" s="46"/>
      <c r="AD3366" s="46"/>
      <c r="AE3366" s="46"/>
      <c r="AF3366" s="46"/>
      <c r="AG3366" s="46"/>
      <c r="AH3366" s="46"/>
      <c r="AI3366" s="46"/>
      <c r="AJ3366" s="46"/>
      <c r="AK3366" s="46"/>
      <c r="AL3366" s="46"/>
      <c r="AM3366" s="46"/>
      <c r="AN3366" s="46"/>
      <c r="AO3366" s="46"/>
      <c r="AP3366" s="46"/>
      <c r="AQ3366" s="46"/>
      <c r="AR3366" s="46"/>
      <c r="AS3366" s="46"/>
    </row>
    <row r="3367" spans="10:45" x14ac:dyDescent="0.2"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  <c r="AA3367" s="46"/>
      <c r="AB3367" s="46"/>
      <c r="AC3367" s="46"/>
      <c r="AD3367" s="46"/>
      <c r="AE3367" s="46"/>
      <c r="AF3367" s="46"/>
      <c r="AG3367" s="46"/>
      <c r="AH3367" s="46"/>
      <c r="AI3367" s="46"/>
      <c r="AJ3367" s="46"/>
      <c r="AK3367" s="46"/>
      <c r="AL3367" s="46"/>
      <c r="AM3367" s="46"/>
      <c r="AN3367" s="46"/>
      <c r="AO3367" s="46"/>
      <c r="AP3367" s="46"/>
      <c r="AQ3367" s="46"/>
      <c r="AR3367" s="46"/>
      <c r="AS3367" s="46"/>
    </row>
    <row r="3368" spans="10:45" x14ac:dyDescent="0.2"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  <c r="AA3368" s="46"/>
      <c r="AB3368" s="46"/>
      <c r="AC3368" s="46"/>
      <c r="AD3368" s="46"/>
      <c r="AE3368" s="46"/>
      <c r="AF3368" s="46"/>
      <c r="AG3368" s="46"/>
      <c r="AH3368" s="46"/>
      <c r="AI3368" s="46"/>
      <c r="AJ3368" s="46"/>
      <c r="AK3368" s="46"/>
      <c r="AL3368" s="46"/>
      <c r="AM3368" s="46"/>
      <c r="AN3368" s="46"/>
      <c r="AO3368" s="46"/>
      <c r="AP3368" s="46"/>
      <c r="AQ3368" s="46"/>
      <c r="AR3368" s="46"/>
      <c r="AS3368" s="46"/>
    </row>
    <row r="3369" spans="10:45" x14ac:dyDescent="0.2"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  <c r="AA3369" s="46"/>
      <c r="AB3369" s="46"/>
      <c r="AC3369" s="46"/>
      <c r="AD3369" s="46"/>
      <c r="AE3369" s="46"/>
      <c r="AF3369" s="46"/>
      <c r="AG3369" s="46"/>
      <c r="AH3369" s="46"/>
      <c r="AI3369" s="46"/>
      <c r="AJ3369" s="46"/>
      <c r="AK3369" s="46"/>
      <c r="AL3369" s="46"/>
      <c r="AM3369" s="46"/>
      <c r="AN3369" s="46"/>
      <c r="AO3369" s="46"/>
      <c r="AP3369" s="46"/>
      <c r="AQ3369" s="46"/>
      <c r="AR3369" s="46"/>
      <c r="AS3369" s="46"/>
    </row>
    <row r="3370" spans="10:45" x14ac:dyDescent="0.2"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  <c r="AA3370" s="46"/>
      <c r="AB3370" s="46"/>
      <c r="AC3370" s="46"/>
      <c r="AD3370" s="46"/>
      <c r="AE3370" s="46"/>
      <c r="AF3370" s="46"/>
      <c r="AG3370" s="46"/>
      <c r="AH3370" s="46"/>
      <c r="AI3370" s="46"/>
      <c r="AJ3370" s="46"/>
      <c r="AK3370" s="46"/>
      <c r="AL3370" s="46"/>
      <c r="AM3370" s="46"/>
      <c r="AN3370" s="46"/>
      <c r="AO3370" s="46"/>
      <c r="AP3370" s="46"/>
      <c r="AQ3370" s="46"/>
      <c r="AR3370" s="46"/>
      <c r="AS3370" s="46"/>
    </row>
    <row r="3371" spans="10:45" x14ac:dyDescent="0.2"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  <c r="AA3371" s="46"/>
      <c r="AB3371" s="46"/>
      <c r="AC3371" s="46"/>
      <c r="AD3371" s="46"/>
      <c r="AE3371" s="46"/>
      <c r="AF3371" s="46"/>
      <c r="AG3371" s="46"/>
      <c r="AH3371" s="46"/>
      <c r="AI3371" s="46"/>
      <c r="AJ3371" s="46"/>
      <c r="AK3371" s="46"/>
      <c r="AL3371" s="46"/>
      <c r="AM3371" s="46"/>
      <c r="AN3371" s="46"/>
      <c r="AO3371" s="46"/>
      <c r="AP3371" s="46"/>
      <c r="AQ3371" s="46"/>
      <c r="AR3371" s="46"/>
      <c r="AS3371" s="46"/>
    </row>
    <row r="3372" spans="10:45" x14ac:dyDescent="0.2"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  <c r="AA3372" s="46"/>
      <c r="AB3372" s="46"/>
      <c r="AC3372" s="46"/>
      <c r="AD3372" s="46"/>
      <c r="AE3372" s="46"/>
      <c r="AF3372" s="46"/>
      <c r="AG3372" s="46"/>
      <c r="AH3372" s="46"/>
      <c r="AI3372" s="46"/>
      <c r="AJ3372" s="46"/>
      <c r="AK3372" s="46"/>
      <c r="AL3372" s="46"/>
      <c r="AM3372" s="46"/>
      <c r="AN3372" s="46"/>
      <c r="AO3372" s="46"/>
      <c r="AP3372" s="46"/>
      <c r="AQ3372" s="46"/>
      <c r="AR3372" s="46"/>
      <c r="AS3372" s="46"/>
    </row>
    <row r="3373" spans="10:45" x14ac:dyDescent="0.2"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  <c r="AA3373" s="46"/>
      <c r="AB3373" s="46"/>
      <c r="AC3373" s="46"/>
      <c r="AD3373" s="46"/>
      <c r="AE3373" s="46"/>
      <c r="AF3373" s="46"/>
      <c r="AG3373" s="46"/>
      <c r="AH3373" s="46"/>
      <c r="AI3373" s="46"/>
      <c r="AJ3373" s="46"/>
      <c r="AK3373" s="46"/>
      <c r="AL3373" s="46"/>
      <c r="AM3373" s="46"/>
      <c r="AN3373" s="46"/>
      <c r="AO3373" s="46"/>
      <c r="AP3373" s="46"/>
      <c r="AQ3373" s="46"/>
      <c r="AR3373" s="46"/>
      <c r="AS3373" s="46"/>
    </row>
    <row r="3374" spans="10:45" x14ac:dyDescent="0.2"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  <c r="AA3374" s="46"/>
      <c r="AB3374" s="46"/>
      <c r="AC3374" s="46"/>
      <c r="AD3374" s="46"/>
      <c r="AE3374" s="46"/>
      <c r="AF3374" s="46"/>
      <c r="AG3374" s="46"/>
      <c r="AH3374" s="46"/>
      <c r="AI3374" s="46"/>
      <c r="AJ3374" s="46"/>
      <c r="AK3374" s="46"/>
      <c r="AL3374" s="46"/>
      <c r="AM3374" s="46"/>
      <c r="AN3374" s="46"/>
      <c r="AO3374" s="46"/>
      <c r="AP3374" s="46"/>
      <c r="AQ3374" s="46"/>
      <c r="AR3374" s="46"/>
      <c r="AS3374" s="46"/>
    </row>
    <row r="3375" spans="10:45" x14ac:dyDescent="0.2"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  <c r="AA3375" s="46"/>
      <c r="AB3375" s="46"/>
      <c r="AC3375" s="46"/>
      <c r="AD3375" s="46"/>
      <c r="AE3375" s="46"/>
      <c r="AF3375" s="46"/>
      <c r="AG3375" s="46"/>
      <c r="AH3375" s="46"/>
      <c r="AI3375" s="46"/>
      <c r="AJ3375" s="46"/>
      <c r="AK3375" s="46"/>
      <c r="AL3375" s="46"/>
      <c r="AM3375" s="46"/>
      <c r="AN3375" s="46"/>
      <c r="AO3375" s="46"/>
      <c r="AP3375" s="46"/>
      <c r="AQ3375" s="46"/>
      <c r="AR3375" s="46"/>
      <c r="AS3375" s="46"/>
    </row>
    <row r="3376" spans="10:45" x14ac:dyDescent="0.2"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  <c r="AA3376" s="46"/>
      <c r="AB3376" s="46"/>
      <c r="AC3376" s="46"/>
      <c r="AD3376" s="46"/>
      <c r="AE3376" s="46"/>
      <c r="AF3376" s="46"/>
      <c r="AG3376" s="46"/>
      <c r="AH3376" s="46"/>
      <c r="AI3376" s="46"/>
      <c r="AJ3376" s="46"/>
      <c r="AK3376" s="46"/>
      <c r="AL3376" s="46"/>
      <c r="AM3376" s="46"/>
      <c r="AN3376" s="46"/>
      <c r="AO3376" s="46"/>
      <c r="AP3376" s="46"/>
      <c r="AQ3376" s="46"/>
      <c r="AR3376" s="46"/>
      <c r="AS3376" s="46"/>
    </row>
    <row r="3377" spans="10:45" x14ac:dyDescent="0.2"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  <c r="AA3377" s="46"/>
      <c r="AB3377" s="46"/>
      <c r="AC3377" s="46"/>
      <c r="AD3377" s="46"/>
      <c r="AE3377" s="46"/>
      <c r="AF3377" s="46"/>
      <c r="AG3377" s="46"/>
      <c r="AH3377" s="46"/>
      <c r="AI3377" s="46"/>
      <c r="AJ3377" s="46"/>
      <c r="AK3377" s="46"/>
      <c r="AL3377" s="46"/>
      <c r="AM3377" s="46"/>
      <c r="AN3377" s="46"/>
      <c r="AO3377" s="46"/>
      <c r="AP3377" s="46"/>
      <c r="AQ3377" s="46"/>
      <c r="AR3377" s="46"/>
      <c r="AS3377" s="46"/>
    </row>
    <row r="3378" spans="10:45" x14ac:dyDescent="0.2"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  <c r="AA3378" s="46"/>
      <c r="AB3378" s="46"/>
      <c r="AC3378" s="46"/>
      <c r="AD3378" s="46"/>
      <c r="AE3378" s="46"/>
      <c r="AF3378" s="46"/>
      <c r="AG3378" s="46"/>
      <c r="AH3378" s="46"/>
      <c r="AI3378" s="46"/>
      <c r="AJ3378" s="46"/>
      <c r="AK3378" s="46"/>
      <c r="AL3378" s="46"/>
      <c r="AM3378" s="46"/>
      <c r="AN3378" s="46"/>
      <c r="AO3378" s="46"/>
      <c r="AP3378" s="46"/>
      <c r="AQ3378" s="46"/>
      <c r="AR3378" s="46"/>
      <c r="AS3378" s="46"/>
    </row>
    <row r="3379" spans="10:45" x14ac:dyDescent="0.2"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  <c r="AA3379" s="46"/>
      <c r="AB3379" s="46"/>
      <c r="AC3379" s="46"/>
      <c r="AD3379" s="46"/>
      <c r="AE3379" s="46"/>
      <c r="AF3379" s="46"/>
      <c r="AG3379" s="46"/>
      <c r="AH3379" s="46"/>
      <c r="AI3379" s="46"/>
      <c r="AJ3379" s="46"/>
      <c r="AK3379" s="46"/>
      <c r="AL3379" s="46"/>
      <c r="AM3379" s="46"/>
      <c r="AN3379" s="46"/>
      <c r="AO3379" s="46"/>
      <c r="AP3379" s="46"/>
      <c r="AQ3379" s="46"/>
      <c r="AR3379" s="46"/>
      <c r="AS3379" s="46"/>
    </row>
    <row r="3380" spans="10:45" x14ac:dyDescent="0.2"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  <c r="AA3380" s="46"/>
      <c r="AB3380" s="46"/>
      <c r="AC3380" s="46"/>
      <c r="AD3380" s="46"/>
      <c r="AE3380" s="46"/>
      <c r="AF3380" s="46"/>
      <c r="AG3380" s="46"/>
      <c r="AH3380" s="46"/>
      <c r="AI3380" s="46"/>
      <c r="AJ3380" s="46"/>
      <c r="AK3380" s="46"/>
      <c r="AL3380" s="46"/>
      <c r="AM3380" s="46"/>
      <c r="AN3380" s="46"/>
      <c r="AO3380" s="46"/>
      <c r="AP3380" s="46"/>
      <c r="AQ3380" s="46"/>
      <c r="AR3380" s="46"/>
      <c r="AS3380" s="46"/>
    </row>
    <row r="3381" spans="10:45" x14ac:dyDescent="0.2"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  <c r="AA3381" s="46"/>
      <c r="AB3381" s="46"/>
      <c r="AC3381" s="46"/>
      <c r="AD3381" s="46"/>
      <c r="AE3381" s="46"/>
      <c r="AF3381" s="46"/>
      <c r="AG3381" s="46"/>
      <c r="AH3381" s="46"/>
      <c r="AI3381" s="46"/>
      <c r="AJ3381" s="46"/>
      <c r="AK3381" s="46"/>
      <c r="AL3381" s="46"/>
      <c r="AM3381" s="46"/>
      <c r="AN3381" s="46"/>
      <c r="AO3381" s="46"/>
      <c r="AP3381" s="46"/>
      <c r="AQ3381" s="46"/>
      <c r="AR3381" s="46"/>
      <c r="AS3381" s="46"/>
    </row>
    <row r="3382" spans="10:45" x14ac:dyDescent="0.2"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  <c r="AA3382" s="46"/>
      <c r="AB3382" s="46"/>
      <c r="AC3382" s="46"/>
      <c r="AD3382" s="46"/>
      <c r="AE3382" s="46"/>
      <c r="AF3382" s="46"/>
      <c r="AG3382" s="46"/>
      <c r="AH3382" s="46"/>
      <c r="AI3382" s="46"/>
      <c r="AJ3382" s="46"/>
      <c r="AK3382" s="46"/>
      <c r="AL3382" s="46"/>
      <c r="AM3382" s="46"/>
      <c r="AN3382" s="46"/>
      <c r="AO3382" s="46"/>
      <c r="AP3382" s="46"/>
      <c r="AQ3382" s="46"/>
      <c r="AR3382" s="46"/>
      <c r="AS3382" s="46"/>
    </row>
    <row r="3383" spans="10:45" x14ac:dyDescent="0.2"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  <c r="AA3383" s="46"/>
      <c r="AB3383" s="46"/>
      <c r="AC3383" s="46"/>
      <c r="AD3383" s="46"/>
      <c r="AE3383" s="46"/>
      <c r="AF3383" s="46"/>
      <c r="AG3383" s="46"/>
      <c r="AH3383" s="46"/>
      <c r="AI3383" s="46"/>
      <c r="AJ3383" s="46"/>
      <c r="AK3383" s="46"/>
      <c r="AL3383" s="46"/>
      <c r="AM3383" s="46"/>
      <c r="AN3383" s="46"/>
      <c r="AO3383" s="46"/>
      <c r="AP3383" s="46"/>
      <c r="AQ3383" s="46"/>
      <c r="AR3383" s="46"/>
      <c r="AS3383" s="46"/>
    </row>
    <row r="3384" spans="10:45" x14ac:dyDescent="0.2"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  <c r="AA3384" s="46"/>
      <c r="AB3384" s="46"/>
      <c r="AC3384" s="46"/>
      <c r="AD3384" s="46"/>
      <c r="AE3384" s="46"/>
      <c r="AF3384" s="46"/>
      <c r="AG3384" s="46"/>
      <c r="AH3384" s="46"/>
      <c r="AI3384" s="46"/>
      <c r="AJ3384" s="46"/>
      <c r="AK3384" s="46"/>
      <c r="AL3384" s="46"/>
      <c r="AM3384" s="46"/>
      <c r="AN3384" s="46"/>
      <c r="AO3384" s="46"/>
      <c r="AP3384" s="46"/>
      <c r="AQ3384" s="46"/>
      <c r="AR3384" s="46"/>
      <c r="AS3384" s="46"/>
    </row>
    <row r="3385" spans="10:45" x14ac:dyDescent="0.2"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  <c r="AA3385" s="46"/>
      <c r="AB3385" s="46"/>
      <c r="AC3385" s="46"/>
      <c r="AD3385" s="46"/>
      <c r="AE3385" s="46"/>
      <c r="AF3385" s="46"/>
      <c r="AG3385" s="46"/>
      <c r="AH3385" s="46"/>
      <c r="AI3385" s="46"/>
      <c r="AJ3385" s="46"/>
      <c r="AK3385" s="46"/>
      <c r="AL3385" s="46"/>
      <c r="AM3385" s="46"/>
      <c r="AN3385" s="46"/>
      <c r="AO3385" s="46"/>
      <c r="AP3385" s="46"/>
      <c r="AQ3385" s="46"/>
      <c r="AR3385" s="46"/>
      <c r="AS3385" s="46"/>
    </row>
    <row r="3386" spans="10:45" x14ac:dyDescent="0.2"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  <c r="AA3386" s="46"/>
      <c r="AB3386" s="46"/>
      <c r="AC3386" s="46"/>
      <c r="AD3386" s="46"/>
      <c r="AE3386" s="46"/>
      <c r="AF3386" s="46"/>
      <c r="AG3386" s="46"/>
      <c r="AH3386" s="46"/>
      <c r="AI3386" s="46"/>
      <c r="AJ3386" s="46"/>
      <c r="AK3386" s="46"/>
      <c r="AL3386" s="46"/>
      <c r="AM3386" s="46"/>
      <c r="AN3386" s="46"/>
      <c r="AO3386" s="46"/>
      <c r="AP3386" s="46"/>
      <c r="AQ3386" s="46"/>
      <c r="AR3386" s="46"/>
      <c r="AS3386" s="46"/>
    </row>
    <row r="3387" spans="10:45" x14ac:dyDescent="0.2"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  <c r="AA3387" s="46"/>
      <c r="AB3387" s="46"/>
      <c r="AC3387" s="46"/>
      <c r="AD3387" s="46"/>
      <c r="AE3387" s="46"/>
      <c r="AF3387" s="46"/>
      <c r="AG3387" s="46"/>
      <c r="AH3387" s="46"/>
      <c r="AI3387" s="46"/>
      <c r="AJ3387" s="46"/>
      <c r="AK3387" s="46"/>
      <c r="AL3387" s="46"/>
      <c r="AM3387" s="46"/>
      <c r="AN3387" s="46"/>
      <c r="AO3387" s="46"/>
      <c r="AP3387" s="46"/>
      <c r="AQ3387" s="46"/>
      <c r="AR3387" s="46"/>
      <c r="AS3387" s="46"/>
    </row>
    <row r="3388" spans="10:45" x14ac:dyDescent="0.2"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  <c r="AA3388" s="46"/>
      <c r="AB3388" s="46"/>
      <c r="AC3388" s="46"/>
      <c r="AD3388" s="46"/>
      <c r="AE3388" s="46"/>
      <c r="AF3388" s="46"/>
      <c r="AG3388" s="46"/>
      <c r="AH3388" s="46"/>
      <c r="AI3388" s="46"/>
      <c r="AJ3388" s="46"/>
      <c r="AK3388" s="46"/>
      <c r="AL3388" s="46"/>
      <c r="AM3388" s="46"/>
      <c r="AN3388" s="46"/>
      <c r="AO3388" s="46"/>
      <c r="AP3388" s="46"/>
      <c r="AQ3388" s="46"/>
      <c r="AR3388" s="46"/>
      <c r="AS3388" s="46"/>
    </row>
    <row r="3389" spans="10:45" x14ac:dyDescent="0.2"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  <c r="AA3389" s="46"/>
      <c r="AB3389" s="46"/>
      <c r="AC3389" s="46"/>
      <c r="AD3389" s="46"/>
      <c r="AE3389" s="46"/>
      <c r="AF3389" s="46"/>
      <c r="AG3389" s="46"/>
      <c r="AH3389" s="46"/>
      <c r="AI3389" s="46"/>
      <c r="AJ3389" s="46"/>
      <c r="AK3389" s="46"/>
      <c r="AL3389" s="46"/>
      <c r="AM3389" s="46"/>
      <c r="AN3389" s="46"/>
      <c r="AO3389" s="46"/>
      <c r="AP3389" s="46"/>
      <c r="AQ3389" s="46"/>
      <c r="AR3389" s="46"/>
      <c r="AS3389" s="46"/>
    </row>
    <row r="3390" spans="10:45" x14ac:dyDescent="0.2"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  <c r="AA3390" s="46"/>
      <c r="AB3390" s="46"/>
      <c r="AC3390" s="46"/>
      <c r="AD3390" s="46"/>
      <c r="AE3390" s="46"/>
      <c r="AF3390" s="46"/>
      <c r="AG3390" s="46"/>
      <c r="AH3390" s="46"/>
      <c r="AI3390" s="46"/>
      <c r="AJ3390" s="46"/>
      <c r="AK3390" s="46"/>
      <c r="AL3390" s="46"/>
      <c r="AM3390" s="46"/>
      <c r="AN3390" s="46"/>
      <c r="AO3390" s="46"/>
      <c r="AP3390" s="46"/>
      <c r="AQ3390" s="46"/>
      <c r="AR3390" s="46"/>
      <c r="AS3390" s="46"/>
    </row>
    <row r="3391" spans="10:45" x14ac:dyDescent="0.2"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  <c r="AA3391" s="46"/>
      <c r="AB3391" s="46"/>
      <c r="AC3391" s="46"/>
      <c r="AD3391" s="46"/>
      <c r="AE3391" s="46"/>
      <c r="AF3391" s="46"/>
      <c r="AG3391" s="46"/>
      <c r="AH3391" s="46"/>
      <c r="AI3391" s="46"/>
      <c r="AJ3391" s="46"/>
      <c r="AK3391" s="46"/>
      <c r="AL3391" s="46"/>
      <c r="AM3391" s="46"/>
      <c r="AN3391" s="46"/>
      <c r="AO3391" s="46"/>
      <c r="AP3391" s="46"/>
      <c r="AQ3391" s="46"/>
      <c r="AR3391" s="46"/>
      <c r="AS3391" s="46"/>
    </row>
    <row r="3392" spans="10:45" x14ac:dyDescent="0.2"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  <c r="AA3392" s="46"/>
      <c r="AB3392" s="46"/>
      <c r="AC3392" s="46"/>
      <c r="AD3392" s="46"/>
      <c r="AE3392" s="46"/>
      <c r="AF3392" s="46"/>
      <c r="AG3392" s="46"/>
      <c r="AH3392" s="46"/>
      <c r="AI3392" s="46"/>
      <c r="AJ3392" s="46"/>
      <c r="AK3392" s="46"/>
      <c r="AL3392" s="46"/>
      <c r="AM3392" s="46"/>
      <c r="AN3392" s="46"/>
      <c r="AO3392" s="46"/>
      <c r="AP3392" s="46"/>
      <c r="AQ3392" s="46"/>
      <c r="AR3392" s="46"/>
      <c r="AS3392" s="46"/>
    </row>
    <row r="3393" spans="10:45" x14ac:dyDescent="0.2"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  <c r="AA3393" s="46"/>
      <c r="AB3393" s="46"/>
      <c r="AC3393" s="46"/>
      <c r="AD3393" s="46"/>
      <c r="AE3393" s="46"/>
      <c r="AF3393" s="46"/>
      <c r="AG3393" s="46"/>
      <c r="AH3393" s="46"/>
      <c r="AI3393" s="46"/>
      <c r="AJ3393" s="46"/>
      <c r="AK3393" s="46"/>
      <c r="AL3393" s="46"/>
      <c r="AM3393" s="46"/>
      <c r="AN3393" s="46"/>
      <c r="AO3393" s="46"/>
      <c r="AP3393" s="46"/>
      <c r="AQ3393" s="46"/>
      <c r="AR3393" s="46"/>
      <c r="AS3393" s="46"/>
    </row>
    <row r="3394" spans="10:45" x14ac:dyDescent="0.2"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  <c r="AA3394" s="46"/>
      <c r="AB3394" s="46"/>
      <c r="AC3394" s="46"/>
      <c r="AD3394" s="46"/>
      <c r="AE3394" s="46"/>
      <c r="AF3394" s="46"/>
      <c r="AG3394" s="46"/>
      <c r="AH3394" s="46"/>
      <c r="AI3394" s="46"/>
      <c r="AJ3394" s="46"/>
      <c r="AK3394" s="46"/>
      <c r="AL3394" s="46"/>
      <c r="AM3394" s="46"/>
      <c r="AN3394" s="46"/>
      <c r="AO3394" s="46"/>
      <c r="AP3394" s="46"/>
      <c r="AQ3394" s="46"/>
      <c r="AR3394" s="46"/>
      <c r="AS3394" s="46"/>
    </row>
    <row r="3395" spans="10:45" x14ac:dyDescent="0.2"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  <c r="AA3395" s="46"/>
      <c r="AB3395" s="46"/>
      <c r="AC3395" s="46"/>
      <c r="AD3395" s="46"/>
      <c r="AE3395" s="46"/>
      <c r="AF3395" s="46"/>
      <c r="AG3395" s="46"/>
      <c r="AH3395" s="46"/>
      <c r="AI3395" s="46"/>
      <c r="AJ3395" s="46"/>
      <c r="AK3395" s="46"/>
      <c r="AL3395" s="46"/>
      <c r="AM3395" s="46"/>
      <c r="AN3395" s="46"/>
      <c r="AO3395" s="46"/>
      <c r="AP3395" s="46"/>
      <c r="AQ3395" s="46"/>
      <c r="AR3395" s="46"/>
      <c r="AS3395" s="46"/>
    </row>
    <row r="3396" spans="10:45" x14ac:dyDescent="0.2"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  <c r="AA3396" s="46"/>
      <c r="AB3396" s="46"/>
      <c r="AC3396" s="46"/>
      <c r="AD3396" s="46"/>
      <c r="AE3396" s="46"/>
      <c r="AF3396" s="46"/>
      <c r="AG3396" s="46"/>
      <c r="AH3396" s="46"/>
      <c r="AI3396" s="46"/>
      <c r="AJ3396" s="46"/>
      <c r="AK3396" s="46"/>
      <c r="AL3396" s="46"/>
      <c r="AM3396" s="46"/>
      <c r="AN3396" s="46"/>
      <c r="AO3396" s="46"/>
      <c r="AP3396" s="46"/>
      <c r="AQ3396" s="46"/>
      <c r="AR3396" s="46"/>
      <c r="AS3396" s="46"/>
    </row>
    <row r="3397" spans="10:45" x14ac:dyDescent="0.2"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  <c r="AA3397" s="46"/>
      <c r="AB3397" s="46"/>
      <c r="AC3397" s="46"/>
      <c r="AD3397" s="46"/>
      <c r="AE3397" s="46"/>
      <c r="AF3397" s="46"/>
      <c r="AG3397" s="46"/>
      <c r="AH3397" s="46"/>
      <c r="AI3397" s="46"/>
      <c r="AJ3397" s="46"/>
      <c r="AK3397" s="46"/>
      <c r="AL3397" s="46"/>
      <c r="AM3397" s="46"/>
      <c r="AN3397" s="46"/>
      <c r="AO3397" s="46"/>
      <c r="AP3397" s="46"/>
      <c r="AQ3397" s="46"/>
      <c r="AR3397" s="46"/>
      <c r="AS3397" s="46"/>
    </row>
    <row r="3398" spans="10:45" x14ac:dyDescent="0.2"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  <c r="AA3398" s="46"/>
      <c r="AB3398" s="46"/>
      <c r="AC3398" s="46"/>
      <c r="AD3398" s="46"/>
      <c r="AE3398" s="46"/>
      <c r="AF3398" s="46"/>
      <c r="AG3398" s="46"/>
      <c r="AH3398" s="46"/>
      <c r="AI3398" s="46"/>
      <c r="AJ3398" s="46"/>
      <c r="AK3398" s="46"/>
      <c r="AL3398" s="46"/>
      <c r="AM3398" s="46"/>
      <c r="AN3398" s="46"/>
      <c r="AO3398" s="46"/>
      <c r="AP3398" s="46"/>
      <c r="AQ3398" s="46"/>
      <c r="AR3398" s="46"/>
      <c r="AS3398" s="46"/>
    </row>
    <row r="3399" spans="10:45" x14ac:dyDescent="0.2"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  <c r="AA3399" s="46"/>
      <c r="AB3399" s="46"/>
      <c r="AC3399" s="46"/>
      <c r="AD3399" s="46"/>
      <c r="AE3399" s="46"/>
      <c r="AF3399" s="46"/>
      <c r="AG3399" s="46"/>
      <c r="AH3399" s="46"/>
      <c r="AI3399" s="46"/>
      <c r="AJ3399" s="46"/>
      <c r="AK3399" s="46"/>
      <c r="AL3399" s="46"/>
      <c r="AM3399" s="46"/>
      <c r="AN3399" s="46"/>
      <c r="AO3399" s="46"/>
      <c r="AP3399" s="46"/>
      <c r="AQ3399" s="46"/>
      <c r="AR3399" s="46"/>
      <c r="AS3399" s="46"/>
    </row>
    <row r="3400" spans="10:45" x14ac:dyDescent="0.2"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  <c r="AA3400" s="46"/>
      <c r="AB3400" s="46"/>
      <c r="AC3400" s="46"/>
      <c r="AD3400" s="46"/>
      <c r="AE3400" s="46"/>
      <c r="AF3400" s="46"/>
      <c r="AG3400" s="46"/>
      <c r="AH3400" s="46"/>
      <c r="AI3400" s="46"/>
      <c r="AJ3400" s="46"/>
      <c r="AK3400" s="46"/>
      <c r="AL3400" s="46"/>
      <c r="AM3400" s="46"/>
      <c r="AN3400" s="46"/>
      <c r="AO3400" s="46"/>
      <c r="AP3400" s="46"/>
      <c r="AQ3400" s="46"/>
      <c r="AR3400" s="46"/>
      <c r="AS3400" s="46"/>
    </row>
    <row r="3401" spans="10:45" x14ac:dyDescent="0.2"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  <c r="AA3401" s="46"/>
      <c r="AB3401" s="46"/>
      <c r="AC3401" s="46"/>
      <c r="AD3401" s="46"/>
      <c r="AE3401" s="46"/>
      <c r="AF3401" s="46"/>
      <c r="AG3401" s="46"/>
      <c r="AH3401" s="46"/>
      <c r="AI3401" s="46"/>
      <c r="AJ3401" s="46"/>
      <c r="AK3401" s="46"/>
      <c r="AL3401" s="46"/>
      <c r="AM3401" s="46"/>
      <c r="AN3401" s="46"/>
      <c r="AO3401" s="46"/>
      <c r="AP3401" s="46"/>
      <c r="AQ3401" s="46"/>
      <c r="AR3401" s="46"/>
      <c r="AS3401" s="46"/>
    </row>
    <row r="3402" spans="10:45" x14ac:dyDescent="0.2"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  <c r="AA3402" s="46"/>
      <c r="AB3402" s="46"/>
      <c r="AC3402" s="46"/>
      <c r="AD3402" s="46"/>
      <c r="AE3402" s="46"/>
      <c r="AF3402" s="46"/>
      <c r="AG3402" s="46"/>
      <c r="AH3402" s="46"/>
      <c r="AI3402" s="46"/>
      <c r="AJ3402" s="46"/>
      <c r="AK3402" s="46"/>
      <c r="AL3402" s="46"/>
      <c r="AM3402" s="46"/>
      <c r="AN3402" s="46"/>
      <c r="AO3402" s="46"/>
      <c r="AP3402" s="46"/>
      <c r="AQ3402" s="46"/>
      <c r="AR3402" s="46"/>
      <c r="AS3402" s="46"/>
    </row>
    <row r="3403" spans="10:45" x14ac:dyDescent="0.2"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  <c r="AA3403" s="46"/>
      <c r="AB3403" s="46"/>
      <c r="AC3403" s="46"/>
      <c r="AD3403" s="46"/>
      <c r="AE3403" s="46"/>
      <c r="AF3403" s="46"/>
      <c r="AG3403" s="46"/>
      <c r="AH3403" s="46"/>
      <c r="AI3403" s="46"/>
      <c r="AJ3403" s="46"/>
      <c r="AK3403" s="46"/>
      <c r="AL3403" s="46"/>
      <c r="AM3403" s="46"/>
      <c r="AN3403" s="46"/>
      <c r="AO3403" s="46"/>
      <c r="AP3403" s="46"/>
      <c r="AQ3403" s="46"/>
      <c r="AR3403" s="46"/>
      <c r="AS3403" s="46"/>
    </row>
    <row r="3404" spans="10:45" x14ac:dyDescent="0.2"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  <c r="AA3404" s="46"/>
      <c r="AB3404" s="46"/>
      <c r="AC3404" s="46"/>
      <c r="AD3404" s="46"/>
      <c r="AE3404" s="46"/>
      <c r="AF3404" s="46"/>
      <c r="AG3404" s="46"/>
      <c r="AH3404" s="46"/>
      <c r="AI3404" s="46"/>
      <c r="AJ3404" s="46"/>
      <c r="AK3404" s="46"/>
      <c r="AL3404" s="46"/>
      <c r="AM3404" s="46"/>
      <c r="AN3404" s="46"/>
      <c r="AO3404" s="46"/>
      <c r="AP3404" s="46"/>
      <c r="AQ3404" s="46"/>
      <c r="AR3404" s="46"/>
      <c r="AS3404" s="46"/>
    </row>
    <row r="3405" spans="10:45" x14ac:dyDescent="0.2"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  <c r="AA3405" s="46"/>
      <c r="AB3405" s="46"/>
      <c r="AC3405" s="46"/>
      <c r="AD3405" s="46"/>
      <c r="AE3405" s="46"/>
      <c r="AF3405" s="46"/>
      <c r="AG3405" s="46"/>
      <c r="AH3405" s="46"/>
      <c r="AI3405" s="46"/>
      <c r="AJ3405" s="46"/>
      <c r="AK3405" s="46"/>
      <c r="AL3405" s="46"/>
      <c r="AM3405" s="46"/>
      <c r="AN3405" s="46"/>
      <c r="AO3405" s="46"/>
      <c r="AP3405" s="46"/>
      <c r="AQ3405" s="46"/>
      <c r="AR3405" s="46"/>
      <c r="AS3405" s="46"/>
    </row>
    <row r="3406" spans="10:45" x14ac:dyDescent="0.2"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  <c r="AA3406" s="46"/>
      <c r="AB3406" s="46"/>
      <c r="AC3406" s="46"/>
      <c r="AD3406" s="46"/>
      <c r="AE3406" s="46"/>
      <c r="AF3406" s="46"/>
      <c r="AG3406" s="46"/>
      <c r="AH3406" s="46"/>
      <c r="AI3406" s="46"/>
      <c r="AJ3406" s="46"/>
      <c r="AK3406" s="46"/>
      <c r="AL3406" s="46"/>
      <c r="AM3406" s="46"/>
      <c r="AN3406" s="46"/>
      <c r="AO3406" s="46"/>
      <c r="AP3406" s="46"/>
      <c r="AQ3406" s="46"/>
      <c r="AR3406" s="46"/>
      <c r="AS3406" s="46"/>
    </row>
    <row r="3407" spans="10:45" x14ac:dyDescent="0.2"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  <c r="AA3407" s="46"/>
      <c r="AB3407" s="46"/>
      <c r="AC3407" s="46"/>
      <c r="AD3407" s="46"/>
      <c r="AE3407" s="46"/>
      <c r="AF3407" s="46"/>
      <c r="AG3407" s="46"/>
      <c r="AH3407" s="46"/>
      <c r="AI3407" s="46"/>
      <c r="AJ3407" s="46"/>
      <c r="AK3407" s="46"/>
      <c r="AL3407" s="46"/>
      <c r="AM3407" s="46"/>
      <c r="AN3407" s="46"/>
      <c r="AO3407" s="46"/>
      <c r="AP3407" s="46"/>
      <c r="AQ3407" s="46"/>
      <c r="AR3407" s="46"/>
      <c r="AS3407" s="46"/>
    </row>
    <row r="3408" spans="10:45" x14ac:dyDescent="0.2"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  <c r="AA3408" s="46"/>
      <c r="AB3408" s="46"/>
      <c r="AC3408" s="46"/>
      <c r="AD3408" s="46"/>
      <c r="AE3408" s="46"/>
      <c r="AF3408" s="46"/>
      <c r="AG3408" s="46"/>
      <c r="AH3408" s="46"/>
      <c r="AI3408" s="46"/>
      <c r="AJ3408" s="46"/>
      <c r="AK3408" s="46"/>
      <c r="AL3408" s="46"/>
      <c r="AM3408" s="46"/>
      <c r="AN3408" s="46"/>
      <c r="AO3408" s="46"/>
      <c r="AP3408" s="46"/>
      <c r="AQ3408" s="46"/>
      <c r="AR3408" s="46"/>
      <c r="AS3408" s="46"/>
    </row>
    <row r="3409" spans="10:45" x14ac:dyDescent="0.2"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  <c r="AA3409" s="46"/>
      <c r="AB3409" s="46"/>
      <c r="AC3409" s="46"/>
      <c r="AD3409" s="46"/>
      <c r="AE3409" s="46"/>
      <c r="AF3409" s="46"/>
      <c r="AG3409" s="46"/>
      <c r="AH3409" s="46"/>
      <c r="AI3409" s="46"/>
      <c r="AJ3409" s="46"/>
      <c r="AK3409" s="46"/>
      <c r="AL3409" s="46"/>
      <c r="AM3409" s="46"/>
      <c r="AN3409" s="46"/>
      <c r="AO3409" s="46"/>
      <c r="AP3409" s="46"/>
      <c r="AQ3409" s="46"/>
      <c r="AR3409" s="46"/>
      <c r="AS3409" s="46"/>
    </row>
    <row r="3410" spans="10:45" x14ac:dyDescent="0.2"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  <c r="AA3410" s="46"/>
      <c r="AB3410" s="46"/>
      <c r="AC3410" s="46"/>
      <c r="AD3410" s="46"/>
      <c r="AE3410" s="46"/>
      <c r="AF3410" s="46"/>
      <c r="AG3410" s="46"/>
      <c r="AH3410" s="46"/>
      <c r="AI3410" s="46"/>
      <c r="AJ3410" s="46"/>
      <c r="AK3410" s="46"/>
      <c r="AL3410" s="46"/>
      <c r="AM3410" s="46"/>
      <c r="AN3410" s="46"/>
      <c r="AO3410" s="46"/>
      <c r="AP3410" s="46"/>
      <c r="AQ3410" s="46"/>
      <c r="AR3410" s="46"/>
      <c r="AS3410" s="46"/>
    </row>
    <row r="3411" spans="10:45" x14ac:dyDescent="0.2"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  <c r="AA3411" s="46"/>
      <c r="AB3411" s="46"/>
      <c r="AC3411" s="46"/>
      <c r="AD3411" s="46"/>
      <c r="AE3411" s="46"/>
      <c r="AF3411" s="46"/>
      <c r="AG3411" s="46"/>
      <c r="AH3411" s="46"/>
      <c r="AI3411" s="46"/>
      <c r="AJ3411" s="46"/>
      <c r="AK3411" s="46"/>
      <c r="AL3411" s="46"/>
      <c r="AM3411" s="46"/>
      <c r="AN3411" s="46"/>
      <c r="AO3411" s="46"/>
      <c r="AP3411" s="46"/>
      <c r="AQ3411" s="46"/>
      <c r="AR3411" s="46"/>
      <c r="AS3411" s="46"/>
    </row>
    <row r="3412" spans="10:45" x14ac:dyDescent="0.2"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  <c r="AA3412" s="46"/>
      <c r="AB3412" s="46"/>
      <c r="AC3412" s="46"/>
      <c r="AD3412" s="46"/>
      <c r="AE3412" s="46"/>
      <c r="AF3412" s="46"/>
      <c r="AG3412" s="46"/>
      <c r="AH3412" s="46"/>
      <c r="AI3412" s="46"/>
      <c r="AJ3412" s="46"/>
      <c r="AK3412" s="46"/>
      <c r="AL3412" s="46"/>
      <c r="AM3412" s="46"/>
      <c r="AN3412" s="46"/>
      <c r="AO3412" s="46"/>
      <c r="AP3412" s="46"/>
      <c r="AQ3412" s="46"/>
      <c r="AR3412" s="46"/>
      <c r="AS3412" s="46"/>
    </row>
    <row r="3413" spans="10:45" x14ac:dyDescent="0.2"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  <c r="AA3413" s="46"/>
      <c r="AB3413" s="46"/>
      <c r="AC3413" s="46"/>
      <c r="AD3413" s="46"/>
      <c r="AE3413" s="46"/>
      <c r="AF3413" s="46"/>
      <c r="AG3413" s="46"/>
      <c r="AH3413" s="46"/>
      <c r="AI3413" s="46"/>
      <c r="AJ3413" s="46"/>
      <c r="AK3413" s="46"/>
      <c r="AL3413" s="46"/>
      <c r="AM3413" s="46"/>
      <c r="AN3413" s="46"/>
      <c r="AO3413" s="46"/>
      <c r="AP3413" s="46"/>
      <c r="AQ3413" s="46"/>
      <c r="AR3413" s="46"/>
      <c r="AS3413" s="46"/>
    </row>
    <row r="3414" spans="10:45" x14ac:dyDescent="0.2"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  <c r="AA3414" s="46"/>
      <c r="AB3414" s="46"/>
      <c r="AC3414" s="46"/>
      <c r="AD3414" s="46"/>
      <c r="AE3414" s="46"/>
      <c r="AF3414" s="46"/>
      <c r="AG3414" s="46"/>
      <c r="AH3414" s="46"/>
      <c r="AI3414" s="46"/>
      <c r="AJ3414" s="46"/>
      <c r="AK3414" s="46"/>
      <c r="AL3414" s="46"/>
      <c r="AM3414" s="46"/>
      <c r="AN3414" s="46"/>
      <c r="AO3414" s="46"/>
      <c r="AP3414" s="46"/>
      <c r="AQ3414" s="46"/>
      <c r="AR3414" s="46"/>
      <c r="AS3414" s="46"/>
    </row>
    <row r="3415" spans="10:45" x14ac:dyDescent="0.2"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  <c r="AA3415" s="46"/>
      <c r="AB3415" s="46"/>
      <c r="AC3415" s="46"/>
      <c r="AD3415" s="46"/>
      <c r="AE3415" s="46"/>
      <c r="AF3415" s="46"/>
      <c r="AG3415" s="46"/>
      <c r="AH3415" s="46"/>
      <c r="AI3415" s="46"/>
      <c r="AJ3415" s="46"/>
      <c r="AK3415" s="46"/>
      <c r="AL3415" s="46"/>
      <c r="AM3415" s="46"/>
      <c r="AN3415" s="46"/>
      <c r="AO3415" s="46"/>
      <c r="AP3415" s="46"/>
      <c r="AQ3415" s="46"/>
      <c r="AR3415" s="46"/>
      <c r="AS3415" s="46"/>
    </row>
    <row r="3416" spans="10:45" x14ac:dyDescent="0.2"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  <c r="AA3416" s="46"/>
      <c r="AB3416" s="46"/>
      <c r="AC3416" s="46"/>
      <c r="AD3416" s="46"/>
      <c r="AE3416" s="46"/>
      <c r="AF3416" s="46"/>
      <c r="AG3416" s="46"/>
      <c r="AH3416" s="46"/>
      <c r="AI3416" s="46"/>
      <c r="AJ3416" s="46"/>
      <c r="AK3416" s="46"/>
      <c r="AL3416" s="46"/>
      <c r="AM3416" s="46"/>
      <c r="AN3416" s="46"/>
      <c r="AO3416" s="46"/>
      <c r="AP3416" s="46"/>
      <c r="AQ3416" s="46"/>
      <c r="AR3416" s="46"/>
      <c r="AS3416" s="46"/>
    </row>
    <row r="3417" spans="10:45" x14ac:dyDescent="0.2"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  <c r="AA3417" s="46"/>
      <c r="AB3417" s="46"/>
      <c r="AC3417" s="46"/>
      <c r="AD3417" s="46"/>
      <c r="AE3417" s="46"/>
      <c r="AF3417" s="46"/>
      <c r="AG3417" s="46"/>
      <c r="AH3417" s="46"/>
      <c r="AI3417" s="46"/>
      <c r="AJ3417" s="46"/>
      <c r="AK3417" s="46"/>
      <c r="AL3417" s="46"/>
      <c r="AM3417" s="46"/>
      <c r="AN3417" s="46"/>
      <c r="AO3417" s="46"/>
      <c r="AP3417" s="46"/>
      <c r="AQ3417" s="46"/>
      <c r="AR3417" s="46"/>
      <c r="AS3417" s="46"/>
    </row>
    <row r="3418" spans="10:45" x14ac:dyDescent="0.2"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  <c r="AA3418" s="46"/>
      <c r="AB3418" s="46"/>
      <c r="AC3418" s="46"/>
      <c r="AD3418" s="46"/>
      <c r="AE3418" s="46"/>
      <c r="AF3418" s="46"/>
      <c r="AG3418" s="46"/>
      <c r="AH3418" s="46"/>
      <c r="AI3418" s="46"/>
      <c r="AJ3418" s="46"/>
      <c r="AK3418" s="46"/>
      <c r="AL3418" s="46"/>
      <c r="AM3418" s="46"/>
      <c r="AN3418" s="46"/>
      <c r="AO3418" s="46"/>
      <c r="AP3418" s="46"/>
      <c r="AQ3418" s="46"/>
      <c r="AR3418" s="46"/>
      <c r="AS3418" s="46"/>
    </row>
    <row r="3419" spans="10:45" x14ac:dyDescent="0.2"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  <c r="AA3419" s="46"/>
      <c r="AB3419" s="46"/>
      <c r="AC3419" s="46"/>
      <c r="AD3419" s="46"/>
      <c r="AE3419" s="46"/>
      <c r="AF3419" s="46"/>
      <c r="AG3419" s="46"/>
      <c r="AH3419" s="46"/>
      <c r="AI3419" s="46"/>
      <c r="AJ3419" s="46"/>
      <c r="AK3419" s="46"/>
      <c r="AL3419" s="46"/>
      <c r="AM3419" s="46"/>
      <c r="AN3419" s="46"/>
      <c r="AO3419" s="46"/>
      <c r="AP3419" s="46"/>
      <c r="AQ3419" s="46"/>
      <c r="AR3419" s="46"/>
      <c r="AS3419" s="46"/>
    </row>
    <row r="3420" spans="10:45" x14ac:dyDescent="0.2"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  <c r="AA3420" s="46"/>
      <c r="AB3420" s="46"/>
      <c r="AC3420" s="46"/>
      <c r="AD3420" s="46"/>
      <c r="AE3420" s="46"/>
      <c r="AF3420" s="46"/>
      <c r="AG3420" s="46"/>
      <c r="AH3420" s="46"/>
      <c r="AI3420" s="46"/>
      <c r="AJ3420" s="46"/>
      <c r="AK3420" s="46"/>
      <c r="AL3420" s="46"/>
      <c r="AM3420" s="46"/>
      <c r="AN3420" s="46"/>
      <c r="AO3420" s="46"/>
      <c r="AP3420" s="46"/>
      <c r="AQ3420" s="46"/>
      <c r="AR3420" s="46"/>
      <c r="AS3420" s="46"/>
    </row>
    <row r="3421" spans="10:45" x14ac:dyDescent="0.2"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  <c r="AA3421" s="46"/>
      <c r="AB3421" s="46"/>
      <c r="AC3421" s="46"/>
      <c r="AD3421" s="46"/>
      <c r="AE3421" s="46"/>
      <c r="AF3421" s="46"/>
      <c r="AG3421" s="46"/>
      <c r="AH3421" s="46"/>
      <c r="AI3421" s="46"/>
      <c r="AJ3421" s="46"/>
      <c r="AK3421" s="46"/>
      <c r="AL3421" s="46"/>
      <c r="AM3421" s="46"/>
      <c r="AN3421" s="46"/>
      <c r="AO3421" s="46"/>
      <c r="AP3421" s="46"/>
      <c r="AQ3421" s="46"/>
      <c r="AR3421" s="46"/>
      <c r="AS3421" s="46"/>
    </row>
    <row r="3422" spans="10:45" x14ac:dyDescent="0.2"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  <c r="AA3422" s="46"/>
      <c r="AB3422" s="46"/>
      <c r="AC3422" s="46"/>
      <c r="AD3422" s="46"/>
      <c r="AE3422" s="46"/>
      <c r="AF3422" s="46"/>
      <c r="AG3422" s="46"/>
      <c r="AH3422" s="46"/>
      <c r="AI3422" s="46"/>
      <c r="AJ3422" s="46"/>
      <c r="AK3422" s="46"/>
      <c r="AL3422" s="46"/>
      <c r="AM3422" s="46"/>
      <c r="AN3422" s="46"/>
      <c r="AO3422" s="46"/>
      <c r="AP3422" s="46"/>
      <c r="AQ3422" s="46"/>
      <c r="AR3422" s="46"/>
      <c r="AS3422" s="46"/>
    </row>
    <row r="3423" spans="10:45" x14ac:dyDescent="0.2"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  <c r="AA3423" s="46"/>
      <c r="AB3423" s="46"/>
      <c r="AC3423" s="46"/>
      <c r="AD3423" s="46"/>
      <c r="AE3423" s="46"/>
      <c r="AF3423" s="46"/>
      <c r="AG3423" s="46"/>
      <c r="AH3423" s="46"/>
      <c r="AI3423" s="46"/>
      <c r="AJ3423" s="46"/>
      <c r="AK3423" s="46"/>
      <c r="AL3423" s="46"/>
      <c r="AM3423" s="46"/>
      <c r="AN3423" s="46"/>
      <c r="AO3423" s="46"/>
      <c r="AP3423" s="46"/>
      <c r="AQ3423" s="46"/>
      <c r="AR3423" s="46"/>
      <c r="AS3423" s="46"/>
    </row>
    <row r="3424" spans="10:45" x14ac:dyDescent="0.2"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  <c r="AA3424" s="46"/>
      <c r="AB3424" s="46"/>
      <c r="AC3424" s="46"/>
      <c r="AD3424" s="46"/>
      <c r="AE3424" s="46"/>
      <c r="AF3424" s="46"/>
      <c r="AG3424" s="46"/>
      <c r="AH3424" s="46"/>
      <c r="AI3424" s="46"/>
      <c r="AJ3424" s="46"/>
      <c r="AK3424" s="46"/>
      <c r="AL3424" s="46"/>
      <c r="AM3424" s="46"/>
      <c r="AN3424" s="46"/>
      <c r="AO3424" s="46"/>
      <c r="AP3424" s="46"/>
      <c r="AQ3424" s="46"/>
      <c r="AR3424" s="46"/>
      <c r="AS3424" s="46"/>
    </row>
    <row r="3425" spans="10:45" x14ac:dyDescent="0.2"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  <c r="AA3425" s="46"/>
      <c r="AB3425" s="46"/>
      <c r="AC3425" s="46"/>
      <c r="AD3425" s="46"/>
      <c r="AE3425" s="46"/>
      <c r="AF3425" s="46"/>
      <c r="AG3425" s="46"/>
      <c r="AH3425" s="46"/>
      <c r="AI3425" s="46"/>
      <c r="AJ3425" s="46"/>
      <c r="AK3425" s="46"/>
      <c r="AL3425" s="46"/>
      <c r="AM3425" s="46"/>
      <c r="AN3425" s="46"/>
      <c r="AO3425" s="46"/>
      <c r="AP3425" s="46"/>
      <c r="AQ3425" s="46"/>
      <c r="AR3425" s="46"/>
      <c r="AS3425" s="46"/>
    </row>
    <row r="3426" spans="10:45" x14ac:dyDescent="0.2"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  <c r="AA3426" s="46"/>
      <c r="AB3426" s="46"/>
      <c r="AC3426" s="46"/>
      <c r="AD3426" s="46"/>
      <c r="AE3426" s="46"/>
      <c r="AF3426" s="46"/>
      <c r="AG3426" s="46"/>
      <c r="AH3426" s="46"/>
      <c r="AI3426" s="46"/>
      <c r="AJ3426" s="46"/>
      <c r="AK3426" s="46"/>
      <c r="AL3426" s="46"/>
      <c r="AM3426" s="46"/>
      <c r="AN3426" s="46"/>
      <c r="AO3426" s="46"/>
      <c r="AP3426" s="46"/>
      <c r="AQ3426" s="46"/>
      <c r="AR3426" s="46"/>
      <c r="AS3426" s="46"/>
    </row>
    <row r="3427" spans="10:45" x14ac:dyDescent="0.2"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  <c r="AA3427" s="46"/>
      <c r="AB3427" s="46"/>
      <c r="AC3427" s="46"/>
      <c r="AD3427" s="46"/>
      <c r="AE3427" s="46"/>
      <c r="AF3427" s="46"/>
      <c r="AG3427" s="46"/>
      <c r="AH3427" s="46"/>
      <c r="AI3427" s="46"/>
      <c r="AJ3427" s="46"/>
      <c r="AK3427" s="46"/>
      <c r="AL3427" s="46"/>
      <c r="AM3427" s="46"/>
      <c r="AN3427" s="46"/>
      <c r="AO3427" s="46"/>
      <c r="AP3427" s="46"/>
      <c r="AQ3427" s="46"/>
      <c r="AR3427" s="46"/>
      <c r="AS3427" s="46"/>
    </row>
    <row r="3428" spans="10:45" x14ac:dyDescent="0.2"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  <c r="AA3428" s="46"/>
      <c r="AB3428" s="46"/>
      <c r="AC3428" s="46"/>
      <c r="AD3428" s="46"/>
      <c r="AE3428" s="46"/>
      <c r="AF3428" s="46"/>
      <c r="AG3428" s="46"/>
      <c r="AH3428" s="46"/>
      <c r="AI3428" s="46"/>
      <c r="AJ3428" s="46"/>
      <c r="AK3428" s="46"/>
      <c r="AL3428" s="46"/>
      <c r="AM3428" s="46"/>
      <c r="AN3428" s="46"/>
      <c r="AO3428" s="46"/>
      <c r="AP3428" s="46"/>
      <c r="AQ3428" s="46"/>
      <c r="AR3428" s="46"/>
      <c r="AS3428" s="46"/>
    </row>
    <row r="3429" spans="10:45" x14ac:dyDescent="0.2"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  <c r="AA3429" s="46"/>
      <c r="AB3429" s="46"/>
      <c r="AC3429" s="46"/>
      <c r="AD3429" s="46"/>
      <c r="AE3429" s="46"/>
      <c r="AF3429" s="46"/>
      <c r="AG3429" s="46"/>
      <c r="AH3429" s="46"/>
      <c r="AI3429" s="46"/>
      <c r="AJ3429" s="46"/>
      <c r="AK3429" s="46"/>
      <c r="AL3429" s="46"/>
      <c r="AM3429" s="46"/>
      <c r="AN3429" s="46"/>
      <c r="AO3429" s="46"/>
      <c r="AP3429" s="46"/>
      <c r="AQ3429" s="46"/>
      <c r="AR3429" s="46"/>
      <c r="AS3429" s="46"/>
    </row>
    <row r="3430" spans="10:45" x14ac:dyDescent="0.2"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  <c r="AA3430" s="46"/>
      <c r="AB3430" s="46"/>
      <c r="AC3430" s="46"/>
      <c r="AD3430" s="46"/>
      <c r="AE3430" s="46"/>
      <c r="AF3430" s="46"/>
      <c r="AG3430" s="46"/>
      <c r="AH3430" s="46"/>
      <c r="AI3430" s="46"/>
      <c r="AJ3430" s="46"/>
      <c r="AK3430" s="46"/>
      <c r="AL3430" s="46"/>
      <c r="AM3430" s="46"/>
      <c r="AN3430" s="46"/>
      <c r="AO3430" s="46"/>
      <c r="AP3430" s="46"/>
      <c r="AQ3430" s="46"/>
      <c r="AR3430" s="46"/>
      <c r="AS3430" s="46"/>
    </row>
    <row r="3431" spans="10:45" x14ac:dyDescent="0.2"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  <c r="AA3431" s="46"/>
      <c r="AB3431" s="46"/>
      <c r="AC3431" s="46"/>
      <c r="AD3431" s="46"/>
      <c r="AE3431" s="46"/>
      <c r="AF3431" s="46"/>
      <c r="AG3431" s="46"/>
      <c r="AH3431" s="46"/>
      <c r="AI3431" s="46"/>
      <c r="AJ3431" s="46"/>
      <c r="AK3431" s="46"/>
      <c r="AL3431" s="46"/>
      <c r="AM3431" s="46"/>
      <c r="AN3431" s="46"/>
      <c r="AO3431" s="46"/>
      <c r="AP3431" s="46"/>
      <c r="AQ3431" s="46"/>
      <c r="AR3431" s="46"/>
      <c r="AS3431" s="46"/>
    </row>
    <row r="3432" spans="10:45" x14ac:dyDescent="0.2"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  <c r="AA3432" s="46"/>
      <c r="AB3432" s="46"/>
      <c r="AC3432" s="46"/>
      <c r="AD3432" s="46"/>
      <c r="AE3432" s="46"/>
      <c r="AF3432" s="46"/>
      <c r="AG3432" s="46"/>
      <c r="AH3432" s="46"/>
      <c r="AI3432" s="46"/>
      <c r="AJ3432" s="46"/>
      <c r="AK3432" s="46"/>
      <c r="AL3432" s="46"/>
      <c r="AM3432" s="46"/>
      <c r="AN3432" s="46"/>
      <c r="AO3432" s="46"/>
      <c r="AP3432" s="46"/>
      <c r="AQ3432" s="46"/>
      <c r="AR3432" s="46"/>
      <c r="AS3432" s="46"/>
    </row>
    <row r="3433" spans="10:45" x14ac:dyDescent="0.2"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  <c r="AA3433" s="46"/>
      <c r="AB3433" s="46"/>
      <c r="AC3433" s="46"/>
      <c r="AD3433" s="46"/>
      <c r="AE3433" s="46"/>
      <c r="AF3433" s="46"/>
      <c r="AG3433" s="46"/>
      <c r="AH3433" s="46"/>
      <c r="AI3433" s="46"/>
      <c r="AJ3433" s="46"/>
      <c r="AK3433" s="46"/>
      <c r="AL3433" s="46"/>
      <c r="AM3433" s="46"/>
      <c r="AN3433" s="46"/>
      <c r="AO3433" s="46"/>
      <c r="AP3433" s="46"/>
      <c r="AQ3433" s="46"/>
      <c r="AR3433" s="46"/>
      <c r="AS3433" s="46"/>
    </row>
    <row r="3434" spans="10:45" x14ac:dyDescent="0.2"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  <c r="AA3434" s="46"/>
      <c r="AB3434" s="46"/>
      <c r="AC3434" s="46"/>
      <c r="AD3434" s="46"/>
      <c r="AE3434" s="46"/>
      <c r="AF3434" s="46"/>
      <c r="AG3434" s="46"/>
      <c r="AH3434" s="46"/>
      <c r="AI3434" s="46"/>
      <c r="AJ3434" s="46"/>
      <c r="AK3434" s="46"/>
      <c r="AL3434" s="46"/>
      <c r="AM3434" s="46"/>
      <c r="AN3434" s="46"/>
      <c r="AO3434" s="46"/>
      <c r="AP3434" s="46"/>
      <c r="AQ3434" s="46"/>
      <c r="AR3434" s="46"/>
      <c r="AS3434" s="46"/>
    </row>
    <row r="3435" spans="10:45" x14ac:dyDescent="0.2"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  <c r="AA3435" s="46"/>
      <c r="AB3435" s="46"/>
      <c r="AC3435" s="46"/>
      <c r="AD3435" s="46"/>
      <c r="AE3435" s="46"/>
      <c r="AF3435" s="46"/>
      <c r="AG3435" s="46"/>
      <c r="AH3435" s="46"/>
      <c r="AI3435" s="46"/>
      <c r="AJ3435" s="46"/>
      <c r="AK3435" s="46"/>
      <c r="AL3435" s="46"/>
      <c r="AM3435" s="46"/>
      <c r="AN3435" s="46"/>
      <c r="AO3435" s="46"/>
      <c r="AP3435" s="46"/>
      <c r="AQ3435" s="46"/>
      <c r="AR3435" s="46"/>
      <c r="AS3435" s="46"/>
    </row>
    <row r="3436" spans="10:45" x14ac:dyDescent="0.2"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  <c r="AA3436" s="46"/>
      <c r="AB3436" s="46"/>
      <c r="AC3436" s="46"/>
      <c r="AD3436" s="46"/>
      <c r="AE3436" s="46"/>
      <c r="AF3436" s="46"/>
      <c r="AG3436" s="46"/>
      <c r="AH3436" s="46"/>
      <c r="AI3436" s="46"/>
      <c r="AJ3436" s="46"/>
      <c r="AK3436" s="46"/>
      <c r="AL3436" s="46"/>
      <c r="AM3436" s="46"/>
      <c r="AN3436" s="46"/>
      <c r="AO3436" s="46"/>
      <c r="AP3436" s="46"/>
      <c r="AQ3436" s="46"/>
      <c r="AR3436" s="46"/>
      <c r="AS3436" s="46"/>
    </row>
    <row r="3437" spans="10:45" x14ac:dyDescent="0.2"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  <c r="AA3437" s="46"/>
      <c r="AB3437" s="46"/>
      <c r="AC3437" s="46"/>
      <c r="AD3437" s="46"/>
      <c r="AE3437" s="46"/>
      <c r="AF3437" s="46"/>
      <c r="AG3437" s="46"/>
      <c r="AH3437" s="46"/>
      <c r="AI3437" s="46"/>
      <c r="AJ3437" s="46"/>
      <c r="AK3437" s="46"/>
      <c r="AL3437" s="46"/>
      <c r="AM3437" s="46"/>
      <c r="AN3437" s="46"/>
      <c r="AO3437" s="46"/>
      <c r="AP3437" s="46"/>
      <c r="AQ3437" s="46"/>
      <c r="AR3437" s="46"/>
      <c r="AS3437" s="46"/>
    </row>
    <row r="3438" spans="10:45" x14ac:dyDescent="0.2"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  <c r="AA3438" s="46"/>
      <c r="AB3438" s="46"/>
      <c r="AC3438" s="46"/>
      <c r="AD3438" s="46"/>
      <c r="AE3438" s="46"/>
      <c r="AF3438" s="46"/>
      <c r="AG3438" s="46"/>
      <c r="AH3438" s="46"/>
      <c r="AI3438" s="46"/>
      <c r="AJ3438" s="46"/>
      <c r="AK3438" s="46"/>
      <c r="AL3438" s="46"/>
      <c r="AM3438" s="46"/>
      <c r="AN3438" s="46"/>
      <c r="AO3438" s="46"/>
      <c r="AP3438" s="46"/>
      <c r="AQ3438" s="46"/>
      <c r="AR3438" s="46"/>
      <c r="AS3438" s="46"/>
    </row>
    <row r="3439" spans="10:45" x14ac:dyDescent="0.2"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  <c r="AA3439" s="46"/>
      <c r="AB3439" s="46"/>
      <c r="AC3439" s="46"/>
      <c r="AD3439" s="46"/>
      <c r="AE3439" s="46"/>
      <c r="AF3439" s="46"/>
      <c r="AG3439" s="46"/>
      <c r="AH3439" s="46"/>
      <c r="AI3439" s="46"/>
      <c r="AJ3439" s="46"/>
      <c r="AK3439" s="46"/>
      <c r="AL3439" s="46"/>
      <c r="AM3439" s="46"/>
      <c r="AN3439" s="46"/>
      <c r="AO3439" s="46"/>
      <c r="AP3439" s="46"/>
      <c r="AQ3439" s="46"/>
      <c r="AR3439" s="46"/>
      <c r="AS3439" s="46"/>
    </row>
    <row r="3440" spans="10:45" x14ac:dyDescent="0.2"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  <c r="AA3440" s="46"/>
      <c r="AB3440" s="46"/>
      <c r="AC3440" s="46"/>
      <c r="AD3440" s="46"/>
      <c r="AE3440" s="46"/>
      <c r="AF3440" s="46"/>
      <c r="AG3440" s="46"/>
      <c r="AH3440" s="46"/>
      <c r="AI3440" s="46"/>
      <c r="AJ3440" s="46"/>
      <c r="AK3440" s="46"/>
      <c r="AL3440" s="46"/>
      <c r="AM3440" s="46"/>
      <c r="AN3440" s="46"/>
      <c r="AO3440" s="46"/>
      <c r="AP3440" s="46"/>
      <c r="AQ3440" s="46"/>
      <c r="AR3440" s="46"/>
      <c r="AS3440" s="46"/>
    </row>
    <row r="3441" spans="10:45" x14ac:dyDescent="0.2"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  <c r="AA3441" s="46"/>
      <c r="AB3441" s="46"/>
      <c r="AC3441" s="46"/>
      <c r="AD3441" s="46"/>
      <c r="AE3441" s="46"/>
      <c r="AF3441" s="46"/>
      <c r="AG3441" s="46"/>
      <c r="AH3441" s="46"/>
      <c r="AI3441" s="46"/>
      <c r="AJ3441" s="46"/>
      <c r="AK3441" s="46"/>
      <c r="AL3441" s="46"/>
      <c r="AM3441" s="46"/>
      <c r="AN3441" s="46"/>
      <c r="AO3441" s="46"/>
      <c r="AP3441" s="46"/>
      <c r="AQ3441" s="46"/>
      <c r="AR3441" s="46"/>
      <c r="AS3441" s="46"/>
    </row>
    <row r="3442" spans="10:45" x14ac:dyDescent="0.2"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  <c r="AA3442" s="46"/>
      <c r="AB3442" s="46"/>
      <c r="AC3442" s="46"/>
      <c r="AD3442" s="46"/>
      <c r="AE3442" s="46"/>
      <c r="AF3442" s="46"/>
      <c r="AG3442" s="46"/>
      <c r="AH3442" s="46"/>
      <c r="AI3442" s="46"/>
      <c r="AJ3442" s="46"/>
      <c r="AK3442" s="46"/>
      <c r="AL3442" s="46"/>
      <c r="AM3442" s="46"/>
      <c r="AN3442" s="46"/>
      <c r="AO3442" s="46"/>
      <c r="AP3442" s="46"/>
      <c r="AQ3442" s="46"/>
      <c r="AR3442" s="46"/>
      <c r="AS3442" s="46"/>
    </row>
    <row r="3443" spans="10:45" x14ac:dyDescent="0.2"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  <c r="AA3443" s="46"/>
      <c r="AB3443" s="46"/>
      <c r="AC3443" s="46"/>
      <c r="AD3443" s="46"/>
      <c r="AE3443" s="46"/>
      <c r="AF3443" s="46"/>
      <c r="AG3443" s="46"/>
      <c r="AH3443" s="46"/>
      <c r="AI3443" s="46"/>
      <c r="AJ3443" s="46"/>
      <c r="AK3443" s="46"/>
      <c r="AL3443" s="46"/>
      <c r="AM3443" s="46"/>
      <c r="AN3443" s="46"/>
      <c r="AO3443" s="46"/>
      <c r="AP3443" s="46"/>
      <c r="AQ3443" s="46"/>
      <c r="AR3443" s="46"/>
      <c r="AS3443" s="46"/>
    </row>
    <row r="3444" spans="10:45" x14ac:dyDescent="0.2"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  <c r="AA3444" s="46"/>
      <c r="AB3444" s="46"/>
      <c r="AC3444" s="46"/>
      <c r="AD3444" s="46"/>
      <c r="AE3444" s="46"/>
      <c r="AF3444" s="46"/>
      <c r="AG3444" s="46"/>
      <c r="AH3444" s="46"/>
      <c r="AI3444" s="46"/>
      <c r="AJ3444" s="46"/>
      <c r="AK3444" s="46"/>
      <c r="AL3444" s="46"/>
      <c r="AM3444" s="46"/>
      <c r="AN3444" s="46"/>
      <c r="AO3444" s="46"/>
      <c r="AP3444" s="46"/>
      <c r="AQ3444" s="46"/>
      <c r="AR3444" s="46"/>
      <c r="AS3444" s="46"/>
    </row>
    <row r="3445" spans="10:45" x14ac:dyDescent="0.2"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  <c r="AA3445" s="46"/>
      <c r="AB3445" s="46"/>
      <c r="AC3445" s="46"/>
      <c r="AD3445" s="46"/>
      <c r="AE3445" s="46"/>
      <c r="AF3445" s="46"/>
      <c r="AG3445" s="46"/>
      <c r="AH3445" s="46"/>
      <c r="AI3445" s="46"/>
      <c r="AJ3445" s="46"/>
      <c r="AK3445" s="46"/>
      <c r="AL3445" s="46"/>
      <c r="AM3445" s="46"/>
      <c r="AN3445" s="46"/>
      <c r="AO3445" s="46"/>
      <c r="AP3445" s="46"/>
      <c r="AQ3445" s="46"/>
      <c r="AR3445" s="46"/>
      <c r="AS3445" s="46"/>
    </row>
    <row r="3446" spans="10:45" x14ac:dyDescent="0.2"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  <c r="AA3446" s="46"/>
      <c r="AB3446" s="46"/>
      <c r="AC3446" s="46"/>
      <c r="AD3446" s="46"/>
      <c r="AE3446" s="46"/>
      <c r="AF3446" s="46"/>
      <c r="AG3446" s="46"/>
      <c r="AH3446" s="46"/>
      <c r="AI3446" s="46"/>
      <c r="AJ3446" s="46"/>
      <c r="AK3446" s="46"/>
      <c r="AL3446" s="46"/>
      <c r="AM3446" s="46"/>
      <c r="AN3446" s="46"/>
      <c r="AO3446" s="46"/>
      <c r="AP3446" s="46"/>
      <c r="AQ3446" s="46"/>
      <c r="AR3446" s="46"/>
      <c r="AS3446" s="46"/>
    </row>
    <row r="3447" spans="10:45" x14ac:dyDescent="0.2"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  <c r="AA3447" s="46"/>
      <c r="AB3447" s="46"/>
      <c r="AC3447" s="46"/>
      <c r="AD3447" s="46"/>
      <c r="AE3447" s="46"/>
      <c r="AF3447" s="46"/>
      <c r="AG3447" s="46"/>
      <c r="AH3447" s="46"/>
      <c r="AI3447" s="46"/>
      <c r="AJ3447" s="46"/>
      <c r="AK3447" s="46"/>
      <c r="AL3447" s="46"/>
      <c r="AM3447" s="46"/>
      <c r="AN3447" s="46"/>
      <c r="AO3447" s="46"/>
      <c r="AP3447" s="46"/>
      <c r="AQ3447" s="46"/>
      <c r="AR3447" s="46"/>
      <c r="AS3447" s="46"/>
    </row>
    <row r="3448" spans="10:45" x14ac:dyDescent="0.2"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  <c r="AA3448" s="46"/>
      <c r="AB3448" s="46"/>
      <c r="AC3448" s="46"/>
      <c r="AD3448" s="46"/>
      <c r="AE3448" s="46"/>
      <c r="AF3448" s="46"/>
      <c r="AG3448" s="46"/>
      <c r="AH3448" s="46"/>
      <c r="AI3448" s="46"/>
      <c r="AJ3448" s="46"/>
      <c r="AK3448" s="46"/>
      <c r="AL3448" s="46"/>
      <c r="AM3448" s="46"/>
      <c r="AN3448" s="46"/>
      <c r="AO3448" s="46"/>
      <c r="AP3448" s="46"/>
      <c r="AQ3448" s="46"/>
      <c r="AR3448" s="46"/>
      <c r="AS3448" s="46"/>
    </row>
    <row r="3449" spans="10:45" x14ac:dyDescent="0.2"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  <c r="AA3449" s="46"/>
      <c r="AB3449" s="46"/>
      <c r="AC3449" s="46"/>
      <c r="AD3449" s="46"/>
      <c r="AE3449" s="46"/>
      <c r="AF3449" s="46"/>
      <c r="AG3449" s="46"/>
      <c r="AH3449" s="46"/>
      <c r="AI3449" s="46"/>
      <c r="AJ3449" s="46"/>
      <c r="AK3449" s="46"/>
      <c r="AL3449" s="46"/>
      <c r="AM3449" s="46"/>
      <c r="AN3449" s="46"/>
      <c r="AO3449" s="46"/>
      <c r="AP3449" s="46"/>
      <c r="AQ3449" s="46"/>
      <c r="AR3449" s="46"/>
      <c r="AS3449" s="46"/>
    </row>
    <row r="3450" spans="10:45" x14ac:dyDescent="0.2"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  <c r="AA3450" s="46"/>
      <c r="AB3450" s="46"/>
      <c r="AC3450" s="46"/>
      <c r="AD3450" s="46"/>
      <c r="AE3450" s="46"/>
      <c r="AF3450" s="46"/>
      <c r="AG3450" s="46"/>
      <c r="AH3450" s="46"/>
      <c r="AI3450" s="46"/>
      <c r="AJ3450" s="46"/>
      <c r="AK3450" s="46"/>
      <c r="AL3450" s="46"/>
      <c r="AM3450" s="46"/>
      <c r="AN3450" s="46"/>
      <c r="AO3450" s="46"/>
      <c r="AP3450" s="46"/>
      <c r="AQ3450" s="46"/>
      <c r="AR3450" s="46"/>
      <c r="AS3450" s="46"/>
    </row>
    <row r="3451" spans="10:45" x14ac:dyDescent="0.2"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  <c r="AA3451" s="46"/>
      <c r="AB3451" s="46"/>
      <c r="AC3451" s="46"/>
      <c r="AD3451" s="46"/>
      <c r="AE3451" s="46"/>
      <c r="AF3451" s="46"/>
      <c r="AG3451" s="46"/>
      <c r="AH3451" s="46"/>
      <c r="AI3451" s="46"/>
      <c r="AJ3451" s="46"/>
      <c r="AK3451" s="46"/>
      <c r="AL3451" s="46"/>
      <c r="AM3451" s="46"/>
      <c r="AN3451" s="46"/>
      <c r="AO3451" s="46"/>
      <c r="AP3451" s="46"/>
      <c r="AQ3451" s="46"/>
      <c r="AR3451" s="46"/>
      <c r="AS3451" s="46"/>
    </row>
    <row r="3452" spans="10:45" x14ac:dyDescent="0.2"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  <c r="AA3452" s="46"/>
      <c r="AB3452" s="46"/>
      <c r="AC3452" s="46"/>
      <c r="AD3452" s="46"/>
      <c r="AE3452" s="46"/>
      <c r="AF3452" s="46"/>
      <c r="AG3452" s="46"/>
      <c r="AH3452" s="46"/>
      <c r="AI3452" s="46"/>
      <c r="AJ3452" s="46"/>
      <c r="AK3452" s="46"/>
      <c r="AL3452" s="46"/>
      <c r="AM3452" s="46"/>
      <c r="AN3452" s="46"/>
      <c r="AO3452" s="46"/>
      <c r="AP3452" s="46"/>
      <c r="AQ3452" s="46"/>
      <c r="AR3452" s="46"/>
      <c r="AS3452" s="46"/>
    </row>
    <row r="3453" spans="10:45" x14ac:dyDescent="0.2"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  <c r="AA3453" s="46"/>
      <c r="AB3453" s="46"/>
      <c r="AC3453" s="46"/>
      <c r="AD3453" s="46"/>
      <c r="AE3453" s="46"/>
      <c r="AF3453" s="46"/>
      <c r="AG3453" s="46"/>
      <c r="AH3453" s="46"/>
      <c r="AI3453" s="46"/>
      <c r="AJ3453" s="46"/>
      <c r="AK3453" s="46"/>
      <c r="AL3453" s="46"/>
      <c r="AM3453" s="46"/>
      <c r="AN3453" s="46"/>
      <c r="AO3453" s="46"/>
      <c r="AP3453" s="46"/>
      <c r="AQ3453" s="46"/>
      <c r="AR3453" s="46"/>
      <c r="AS3453" s="46"/>
    </row>
    <row r="3454" spans="10:45" x14ac:dyDescent="0.2"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  <c r="AA3454" s="46"/>
      <c r="AB3454" s="46"/>
      <c r="AC3454" s="46"/>
      <c r="AD3454" s="46"/>
      <c r="AE3454" s="46"/>
      <c r="AF3454" s="46"/>
      <c r="AG3454" s="46"/>
      <c r="AH3454" s="46"/>
      <c r="AI3454" s="46"/>
      <c r="AJ3454" s="46"/>
      <c r="AK3454" s="46"/>
      <c r="AL3454" s="46"/>
      <c r="AM3454" s="46"/>
      <c r="AN3454" s="46"/>
      <c r="AO3454" s="46"/>
      <c r="AP3454" s="46"/>
      <c r="AQ3454" s="46"/>
      <c r="AR3454" s="46"/>
      <c r="AS3454" s="46"/>
    </row>
    <row r="3455" spans="10:45" x14ac:dyDescent="0.2"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  <c r="AA3455" s="46"/>
      <c r="AB3455" s="46"/>
      <c r="AC3455" s="46"/>
      <c r="AD3455" s="46"/>
      <c r="AE3455" s="46"/>
      <c r="AF3455" s="46"/>
      <c r="AG3455" s="46"/>
      <c r="AH3455" s="46"/>
      <c r="AI3455" s="46"/>
      <c r="AJ3455" s="46"/>
      <c r="AK3455" s="46"/>
      <c r="AL3455" s="46"/>
      <c r="AM3455" s="46"/>
      <c r="AN3455" s="46"/>
      <c r="AO3455" s="46"/>
      <c r="AP3455" s="46"/>
      <c r="AQ3455" s="46"/>
      <c r="AR3455" s="46"/>
      <c r="AS3455" s="46"/>
    </row>
    <row r="3456" spans="10:45" x14ac:dyDescent="0.2"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  <c r="AA3456" s="46"/>
      <c r="AB3456" s="46"/>
      <c r="AC3456" s="46"/>
      <c r="AD3456" s="46"/>
      <c r="AE3456" s="46"/>
      <c r="AF3456" s="46"/>
      <c r="AG3456" s="46"/>
      <c r="AH3456" s="46"/>
      <c r="AI3456" s="46"/>
      <c r="AJ3456" s="46"/>
      <c r="AK3456" s="46"/>
      <c r="AL3456" s="46"/>
      <c r="AM3456" s="46"/>
      <c r="AN3456" s="46"/>
      <c r="AO3456" s="46"/>
      <c r="AP3456" s="46"/>
      <c r="AQ3456" s="46"/>
      <c r="AR3456" s="46"/>
      <c r="AS3456" s="46"/>
    </row>
    <row r="3457" spans="10:45" x14ac:dyDescent="0.2"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  <c r="AA3457" s="46"/>
      <c r="AB3457" s="46"/>
      <c r="AC3457" s="46"/>
      <c r="AD3457" s="46"/>
      <c r="AE3457" s="46"/>
      <c r="AF3457" s="46"/>
      <c r="AG3457" s="46"/>
      <c r="AH3457" s="46"/>
      <c r="AI3457" s="46"/>
      <c r="AJ3457" s="46"/>
      <c r="AK3457" s="46"/>
      <c r="AL3457" s="46"/>
      <c r="AM3457" s="46"/>
      <c r="AN3457" s="46"/>
      <c r="AO3457" s="46"/>
      <c r="AP3457" s="46"/>
      <c r="AQ3457" s="46"/>
      <c r="AR3457" s="46"/>
      <c r="AS3457" s="46"/>
    </row>
    <row r="3458" spans="10:45" x14ac:dyDescent="0.2"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  <c r="AA3458" s="46"/>
      <c r="AB3458" s="46"/>
      <c r="AC3458" s="46"/>
      <c r="AD3458" s="46"/>
      <c r="AE3458" s="46"/>
      <c r="AF3458" s="46"/>
      <c r="AG3458" s="46"/>
      <c r="AH3458" s="46"/>
      <c r="AI3458" s="46"/>
      <c r="AJ3458" s="46"/>
      <c r="AK3458" s="46"/>
      <c r="AL3458" s="46"/>
      <c r="AM3458" s="46"/>
      <c r="AN3458" s="46"/>
      <c r="AO3458" s="46"/>
      <c r="AP3458" s="46"/>
      <c r="AQ3458" s="46"/>
      <c r="AR3458" s="46"/>
      <c r="AS3458" s="46"/>
    </row>
    <row r="3459" spans="10:45" x14ac:dyDescent="0.2"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  <c r="AA3459" s="46"/>
      <c r="AB3459" s="46"/>
      <c r="AC3459" s="46"/>
      <c r="AD3459" s="46"/>
      <c r="AE3459" s="46"/>
      <c r="AF3459" s="46"/>
      <c r="AG3459" s="46"/>
      <c r="AH3459" s="46"/>
      <c r="AI3459" s="46"/>
      <c r="AJ3459" s="46"/>
      <c r="AK3459" s="46"/>
      <c r="AL3459" s="46"/>
      <c r="AM3459" s="46"/>
      <c r="AN3459" s="46"/>
      <c r="AO3459" s="46"/>
      <c r="AP3459" s="46"/>
      <c r="AQ3459" s="46"/>
      <c r="AR3459" s="46"/>
      <c r="AS3459" s="46"/>
    </row>
    <row r="3460" spans="10:45" x14ac:dyDescent="0.2"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  <c r="AA3460" s="46"/>
      <c r="AB3460" s="46"/>
      <c r="AC3460" s="46"/>
      <c r="AD3460" s="46"/>
      <c r="AE3460" s="46"/>
      <c r="AF3460" s="46"/>
      <c r="AG3460" s="46"/>
      <c r="AH3460" s="46"/>
      <c r="AI3460" s="46"/>
      <c r="AJ3460" s="46"/>
      <c r="AK3460" s="46"/>
      <c r="AL3460" s="46"/>
      <c r="AM3460" s="46"/>
      <c r="AN3460" s="46"/>
      <c r="AO3460" s="46"/>
      <c r="AP3460" s="46"/>
      <c r="AQ3460" s="46"/>
      <c r="AR3460" s="46"/>
      <c r="AS3460" s="46"/>
    </row>
    <row r="3461" spans="10:45" x14ac:dyDescent="0.2"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  <c r="AA3461" s="46"/>
      <c r="AB3461" s="46"/>
      <c r="AC3461" s="46"/>
      <c r="AD3461" s="46"/>
      <c r="AE3461" s="46"/>
      <c r="AF3461" s="46"/>
      <c r="AG3461" s="46"/>
      <c r="AH3461" s="46"/>
      <c r="AI3461" s="46"/>
      <c r="AJ3461" s="46"/>
      <c r="AK3461" s="46"/>
      <c r="AL3461" s="46"/>
      <c r="AM3461" s="46"/>
      <c r="AN3461" s="46"/>
      <c r="AO3461" s="46"/>
      <c r="AP3461" s="46"/>
      <c r="AQ3461" s="46"/>
      <c r="AR3461" s="46"/>
      <c r="AS3461" s="46"/>
    </row>
    <row r="3462" spans="10:45" x14ac:dyDescent="0.2"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  <c r="AA3462" s="46"/>
      <c r="AB3462" s="46"/>
      <c r="AC3462" s="46"/>
      <c r="AD3462" s="46"/>
      <c r="AE3462" s="46"/>
      <c r="AF3462" s="46"/>
      <c r="AG3462" s="46"/>
      <c r="AH3462" s="46"/>
      <c r="AI3462" s="46"/>
      <c r="AJ3462" s="46"/>
      <c r="AK3462" s="46"/>
      <c r="AL3462" s="46"/>
      <c r="AM3462" s="46"/>
      <c r="AN3462" s="46"/>
      <c r="AO3462" s="46"/>
      <c r="AP3462" s="46"/>
      <c r="AQ3462" s="46"/>
      <c r="AR3462" s="46"/>
      <c r="AS3462" s="46"/>
    </row>
    <row r="3463" spans="10:45" x14ac:dyDescent="0.2"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  <c r="AA3463" s="46"/>
      <c r="AB3463" s="46"/>
      <c r="AC3463" s="46"/>
      <c r="AD3463" s="46"/>
      <c r="AE3463" s="46"/>
      <c r="AF3463" s="46"/>
      <c r="AG3463" s="46"/>
      <c r="AH3463" s="46"/>
      <c r="AI3463" s="46"/>
      <c r="AJ3463" s="46"/>
      <c r="AK3463" s="46"/>
      <c r="AL3463" s="46"/>
      <c r="AM3463" s="46"/>
      <c r="AN3463" s="46"/>
      <c r="AO3463" s="46"/>
      <c r="AP3463" s="46"/>
      <c r="AQ3463" s="46"/>
      <c r="AR3463" s="46"/>
      <c r="AS3463" s="46"/>
    </row>
    <row r="3464" spans="10:45" x14ac:dyDescent="0.2"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  <c r="AA3464" s="46"/>
      <c r="AB3464" s="46"/>
      <c r="AC3464" s="46"/>
      <c r="AD3464" s="46"/>
      <c r="AE3464" s="46"/>
      <c r="AF3464" s="46"/>
      <c r="AG3464" s="46"/>
      <c r="AH3464" s="46"/>
      <c r="AI3464" s="46"/>
      <c r="AJ3464" s="46"/>
      <c r="AK3464" s="46"/>
      <c r="AL3464" s="46"/>
      <c r="AM3464" s="46"/>
      <c r="AN3464" s="46"/>
      <c r="AO3464" s="46"/>
      <c r="AP3464" s="46"/>
      <c r="AQ3464" s="46"/>
      <c r="AR3464" s="46"/>
      <c r="AS3464" s="46"/>
    </row>
    <row r="3465" spans="10:45" x14ac:dyDescent="0.2"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  <c r="AA3465" s="46"/>
      <c r="AB3465" s="46"/>
      <c r="AC3465" s="46"/>
      <c r="AD3465" s="46"/>
      <c r="AE3465" s="46"/>
      <c r="AF3465" s="46"/>
      <c r="AG3465" s="46"/>
      <c r="AH3465" s="46"/>
      <c r="AI3465" s="46"/>
      <c r="AJ3465" s="46"/>
      <c r="AK3465" s="46"/>
      <c r="AL3465" s="46"/>
      <c r="AM3465" s="46"/>
      <c r="AN3465" s="46"/>
      <c r="AO3465" s="46"/>
      <c r="AP3465" s="46"/>
      <c r="AQ3465" s="46"/>
      <c r="AR3465" s="46"/>
      <c r="AS3465" s="46"/>
    </row>
    <row r="3466" spans="10:45" x14ac:dyDescent="0.2"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  <c r="AA3466" s="46"/>
      <c r="AB3466" s="46"/>
      <c r="AC3466" s="46"/>
      <c r="AD3466" s="46"/>
      <c r="AE3466" s="46"/>
      <c r="AF3466" s="46"/>
      <c r="AG3466" s="46"/>
      <c r="AH3466" s="46"/>
      <c r="AI3466" s="46"/>
      <c r="AJ3466" s="46"/>
      <c r="AK3466" s="46"/>
      <c r="AL3466" s="46"/>
      <c r="AM3466" s="46"/>
      <c r="AN3466" s="46"/>
      <c r="AO3466" s="46"/>
      <c r="AP3466" s="46"/>
      <c r="AQ3466" s="46"/>
      <c r="AR3466" s="46"/>
      <c r="AS3466" s="46"/>
    </row>
    <row r="3467" spans="10:45" x14ac:dyDescent="0.2"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  <c r="AA3467" s="46"/>
      <c r="AB3467" s="46"/>
      <c r="AC3467" s="46"/>
      <c r="AD3467" s="46"/>
      <c r="AE3467" s="46"/>
      <c r="AF3467" s="46"/>
      <c r="AG3467" s="46"/>
      <c r="AH3467" s="46"/>
      <c r="AI3467" s="46"/>
      <c r="AJ3467" s="46"/>
      <c r="AK3467" s="46"/>
      <c r="AL3467" s="46"/>
      <c r="AM3467" s="46"/>
      <c r="AN3467" s="46"/>
      <c r="AO3467" s="46"/>
      <c r="AP3467" s="46"/>
      <c r="AQ3467" s="46"/>
      <c r="AR3467" s="46"/>
      <c r="AS3467" s="46"/>
    </row>
    <row r="3468" spans="10:45" x14ac:dyDescent="0.2"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  <c r="AA3468" s="46"/>
      <c r="AB3468" s="46"/>
      <c r="AC3468" s="46"/>
      <c r="AD3468" s="46"/>
      <c r="AE3468" s="46"/>
      <c r="AF3468" s="46"/>
      <c r="AG3468" s="46"/>
      <c r="AH3468" s="46"/>
      <c r="AI3468" s="46"/>
      <c r="AJ3468" s="46"/>
      <c r="AK3468" s="46"/>
      <c r="AL3468" s="46"/>
      <c r="AM3468" s="46"/>
      <c r="AN3468" s="46"/>
      <c r="AO3468" s="46"/>
      <c r="AP3468" s="46"/>
      <c r="AQ3468" s="46"/>
      <c r="AR3468" s="46"/>
      <c r="AS3468" s="46"/>
    </row>
    <row r="3469" spans="10:45" x14ac:dyDescent="0.2"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  <c r="AA3469" s="46"/>
      <c r="AB3469" s="46"/>
      <c r="AC3469" s="46"/>
      <c r="AD3469" s="46"/>
      <c r="AE3469" s="46"/>
      <c r="AF3469" s="46"/>
      <c r="AG3469" s="46"/>
      <c r="AH3469" s="46"/>
      <c r="AI3469" s="46"/>
      <c r="AJ3469" s="46"/>
      <c r="AK3469" s="46"/>
      <c r="AL3469" s="46"/>
      <c r="AM3469" s="46"/>
      <c r="AN3469" s="46"/>
      <c r="AO3469" s="46"/>
      <c r="AP3469" s="46"/>
      <c r="AQ3469" s="46"/>
      <c r="AR3469" s="46"/>
      <c r="AS3469" s="46"/>
    </row>
    <row r="3470" spans="10:45" x14ac:dyDescent="0.2"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  <c r="AA3470" s="46"/>
      <c r="AB3470" s="46"/>
      <c r="AC3470" s="46"/>
      <c r="AD3470" s="46"/>
      <c r="AE3470" s="46"/>
      <c r="AF3470" s="46"/>
      <c r="AG3470" s="46"/>
      <c r="AH3470" s="46"/>
      <c r="AI3470" s="46"/>
      <c r="AJ3470" s="46"/>
      <c r="AK3470" s="46"/>
      <c r="AL3470" s="46"/>
      <c r="AM3470" s="46"/>
      <c r="AN3470" s="46"/>
      <c r="AO3470" s="46"/>
      <c r="AP3470" s="46"/>
      <c r="AQ3470" s="46"/>
      <c r="AR3470" s="46"/>
      <c r="AS3470" s="46"/>
    </row>
    <row r="3471" spans="10:45" x14ac:dyDescent="0.2"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  <c r="AA3471" s="46"/>
      <c r="AB3471" s="46"/>
      <c r="AC3471" s="46"/>
      <c r="AD3471" s="46"/>
      <c r="AE3471" s="46"/>
      <c r="AF3471" s="46"/>
      <c r="AG3471" s="46"/>
      <c r="AH3471" s="46"/>
      <c r="AI3471" s="46"/>
      <c r="AJ3471" s="46"/>
      <c r="AK3471" s="46"/>
      <c r="AL3471" s="46"/>
      <c r="AM3471" s="46"/>
      <c r="AN3471" s="46"/>
      <c r="AO3471" s="46"/>
      <c r="AP3471" s="46"/>
      <c r="AQ3471" s="46"/>
      <c r="AR3471" s="46"/>
      <c r="AS3471" s="46"/>
    </row>
    <row r="3472" spans="10:45" x14ac:dyDescent="0.2"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  <c r="AA3472" s="46"/>
      <c r="AB3472" s="46"/>
      <c r="AC3472" s="46"/>
      <c r="AD3472" s="46"/>
      <c r="AE3472" s="46"/>
      <c r="AF3472" s="46"/>
      <c r="AG3472" s="46"/>
      <c r="AH3472" s="46"/>
      <c r="AI3472" s="46"/>
      <c r="AJ3472" s="46"/>
      <c r="AK3472" s="46"/>
      <c r="AL3472" s="46"/>
      <c r="AM3472" s="46"/>
      <c r="AN3472" s="46"/>
      <c r="AO3472" s="46"/>
      <c r="AP3472" s="46"/>
      <c r="AQ3472" s="46"/>
      <c r="AR3472" s="46"/>
      <c r="AS3472" s="46"/>
    </row>
    <row r="3473" spans="10:45" x14ac:dyDescent="0.2"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  <c r="AA3473" s="46"/>
      <c r="AB3473" s="46"/>
      <c r="AC3473" s="46"/>
      <c r="AD3473" s="46"/>
      <c r="AE3473" s="46"/>
      <c r="AF3473" s="46"/>
      <c r="AG3473" s="46"/>
      <c r="AH3473" s="46"/>
      <c r="AI3473" s="46"/>
      <c r="AJ3473" s="46"/>
      <c r="AK3473" s="46"/>
      <c r="AL3473" s="46"/>
      <c r="AM3473" s="46"/>
      <c r="AN3473" s="46"/>
      <c r="AO3473" s="46"/>
      <c r="AP3473" s="46"/>
      <c r="AQ3473" s="46"/>
      <c r="AR3473" s="46"/>
      <c r="AS3473" s="46"/>
    </row>
    <row r="3474" spans="10:45" x14ac:dyDescent="0.2"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  <c r="AA3474" s="46"/>
      <c r="AB3474" s="46"/>
      <c r="AC3474" s="46"/>
      <c r="AD3474" s="46"/>
      <c r="AE3474" s="46"/>
      <c r="AF3474" s="46"/>
      <c r="AG3474" s="46"/>
      <c r="AH3474" s="46"/>
      <c r="AI3474" s="46"/>
      <c r="AJ3474" s="46"/>
      <c r="AK3474" s="46"/>
      <c r="AL3474" s="46"/>
      <c r="AM3474" s="46"/>
      <c r="AN3474" s="46"/>
      <c r="AO3474" s="46"/>
      <c r="AP3474" s="46"/>
      <c r="AQ3474" s="46"/>
      <c r="AR3474" s="46"/>
      <c r="AS3474" s="46"/>
    </row>
    <row r="3475" spans="10:45" x14ac:dyDescent="0.2"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  <c r="AA3475" s="46"/>
      <c r="AB3475" s="46"/>
      <c r="AC3475" s="46"/>
      <c r="AD3475" s="46"/>
      <c r="AE3475" s="46"/>
      <c r="AF3475" s="46"/>
      <c r="AG3475" s="46"/>
      <c r="AH3475" s="46"/>
      <c r="AI3475" s="46"/>
      <c r="AJ3475" s="46"/>
      <c r="AK3475" s="46"/>
      <c r="AL3475" s="46"/>
      <c r="AM3475" s="46"/>
      <c r="AN3475" s="46"/>
      <c r="AO3475" s="46"/>
      <c r="AP3475" s="46"/>
      <c r="AQ3475" s="46"/>
      <c r="AR3475" s="46"/>
      <c r="AS3475" s="46"/>
    </row>
    <row r="3476" spans="10:45" x14ac:dyDescent="0.2"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  <c r="AA3476" s="46"/>
      <c r="AB3476" s="46"/>
      <c r="AC3476" s="46"/>
      <c r="AD3476" s="46"/>
      <c r="AE3476" s="46"/>
      <c r="AF3476" s="46"/>
      <c r="AG3476" s="46"/>
      <c r="AH3476" s="46"/>
      <c r="AI3476" s="46"/>
      <c r="AJ3476" s="46"/>
      <c r="AK3476" s="46"/>
      <c r="AL3476" s="46"/>
      <c r="AM3476" s="46"/>
      <c r="AN3476" s="46"/>
      <c r="AO3476" s="46"/>
      <c r="AP3476" s="46"/>
      <c r="AQ3476" s="46"/>
      <c r="AR3476" s="46"/>
      <c r="AS3476" s="46"/>
    </row>
    <row r="3477" spans="10:45" x14ac:dyDescent="0.2"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  <c r="AA3477" s="46"/>
      <c r="AB3477" s="46"/>
      <c r="AC3477" s="46"/>
      <c r="AD3477" s="46"/>
      <c r="AE3477" s="46"/>
      <c r="AF3477" s="46"/>
      <c r="AG3477" s="46"/>
      <c r="AH3477" s="46"/>
      <c r="AI3477" s="46"/>
      <c r="AJ3477" s="46"/>
      <c r="AK3477" s="46"/>
      <c r="AL3477" s="46"/>
      <c r="AM3477" s="46"/>
      <c r="AN3477" s="46"/>
      <c r="AO3477" s="46"/>
      <c r="AP3477" s="46"/>
      <c r="AQ3477" s="46"/>
      <c r="AR3477" s="46"/>
      <c r="AS3477" s="46"/>
    </row>
    <row r="3478" spans="10:45" x14ac:dyDescent="0.2"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  <c r="AA3478" s="46"/>
      <c r="AB3478" s="46"/>
      <c r="AC3478" s="46"/>
      <c r="AD3478" s="46"/>
      <c r="AE3478" s="46"/>
      <c r="AF3478" s="46"/>
      <c r="AG3478" s="46"/>
      <c r="AH3478" s="46"/>
      <c r="AI3478" s="46"/>
      <c r="AJ3478" s="46"/>
      <c r="AK3478" s="46"/>
      <c r="AL3478" s="46"/>
      <c r="AM3478" s="46"/>
      <c r="AN3478" s="46"/>
      <c r="AO3478" s="46"/>
      <c r="AP3478" s="46"/>
      <c r="AQ3478" s="46"/>
      <c r="AR3478" s="46"/>
      <c r="AS3478" s="46"/>
    </row>
    <row r="3479" spans="10:45" x14ac:dyDescent="0.2"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  <c r="AA3479" s="46"/>
      <c r="AB3479" s="46"/>
      <c r="AC3479" s="46"/>
      <c r="AD3479" s="46"/>
      <c r="AE3479" s="46"/>
      <c r="AF3479" s="46"/>
      <c r="AG3479" s="46"/>
      <c r="AH3479" s="46"/>
      <c r="AI3479" s="46"/>
      <c r="AJ3479" s="46"/>
      <c r="AK3479" s="46"/>
      <c r="AL3479" s="46"/>
      <c r="AM3479" s="46"/>
      <c r="AN3479" s="46"/>
      <c r="AO3479" s="46"/>
      <c r="AP3479" s="46"/>
      <c r="AQ3479" s="46"/>
      <c r="AR3479" s="46"/>
      <c r="AS3479" s="46"/>
    </row>
    <row r="3480" spans="10:45" x14ac:dyDescent="0.2"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  <c r="AA3480" s="46"/>
      <c r="AB3480" s="46"/>
      <c r="AC3480" s="46"/>
      <c r="AD3480" s="46"/>
      <c r="AE3480" s="46"/>
      <c r="AF3480" s="46"/>
      <c r="AG3480" s="46"/>
      <c r="AH3480" s="46"/>
      <c r="AI3480" s="46"/>
      <c r="AJ3480" s="46"/>
      <c r="AK3480" s="46"/>
      <c r="AL3480" s="46"/>
      <c r="AM3480" s="46"/>
      <c r="AN3480" s="46"/>
      <c r="AO3480" s="46"/>
      <c r="AP3480" s="46"/>
      <c r="AQ3480" s="46"/>
      <c r="AR3480" s="46"/>
      <c r="AS3480" s="46"/>
    </row>
    <row r="3481" spans="10:45" x14ac:dyDescent="0.2"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  <c r="AA3481" s="46"/>
      <c r="AB3481" s="46"/>
      <c r="AC3481" s="46"/>
      <c r="AD3481" s="46"/>
      <c r="AE3481" s="46"/>
      <c r="AF3481" s="46"/>
      <c r="AG3481" s="46"/>
      <c r="AH3481" s="46"/>
      <c r="AI3481" s="46"/>
      <c r="AJ3481" s="46"/>
      <c r="AK3481" s="46"/>
      <c r="AL3481" s="46"/>
      <c r="AM3481" s="46"/>
      <c r="AN3481" s="46"/>
      <c r="AO3481" s="46"/>
      <c r="AP3481" s="46"/>
      <c r="AQ3481" s="46"/>
      <c r="AR3481" s="46"/>
      <c r="AS3481" s="46"/>
    </row>
    <row r="3482" spans="10:45" x14ac:dyDescent="0.2"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  <c r="AA3482" s="46"/>
      <c r="AB3482" s="46"/>
      <c r="AC3482" s="46"/>
      <c r="AD3482" s="46"/>
      <c r="AE3482" s="46"/>
      <c r="AF3482" s="46"/>
      <c r="AG3482" s="46"/>
      <c r="AH3482" s="46"/>
      <c r="AI3482" s="46"/>
      <c r="AJ3482" s="46"/>
      <c r="AK3482" s="46"/>
      <c r="AL3482" s="46"/>
      <c r="AM3482" s="46"/>
      <c r="AN3482" s="46"/>
      <c r="AO3482" s="46"/>
      <c r="AP3482" s="46"/>
      <c r="AQ3482" s="46"/>
      <c r="AR3482" s="46"/>
      <c r="AS3482" s="46"/>
    </row>
    <row r="3483" spans="10:45" x14ac:dyDescent="0.2"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  <c r="AA3483" s="46"/>
      <c r="AB3483" s="46"/>
      <c r="AC3483" s="46"/>
      <c r="AD3483" s="46"/>
      <c r="AE3483" s="46"/>
      <c r="AF3483" s="46"/>
      <c r="AG3483" s="46"/>
      <c r="AH3483" s="46"/>
      <c r="AI3483" s="46"/>
      <c r="AJ3483" s="46"/>
      <c r="AK3483" s="46"/>
      <c r="AL3483" s="46"/>
      <c r="AM3483" s="46"/>
      <c r="AN3483" s="46"/>
      <c r="AO3483" s="46"/>
      <c r="AP3483" s="46"/>
      <c r="AQ3483" s="46"/>
      <c r="AR3483" s="46"/>
      <c r="AS3483" s="46"/>
    </row>
    <row r="3484" spans="10:45" x14ac:dyDescent="0.2"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  <c r="AA3484" s="46"/>
      <c r="AB3484" s="46"/>
      <c r="AC3484" s="46"/>
      <c r="AD3484" s="46"/>
      <c r="AE3484" s="46"/>
      <c r="AF3484" s="46"/>
      <c r="AG3484" s="46"/>
      <c r="AH3484" s="46"/>
      <c r="AI3484" s="46"/>
      <c r="AJ3484" s="46"/>
      <c r="AK3484" s="46"/>
      <c r="AL3484" s="46"/>
      <c r="AM3484" s="46"/>
      <c r="AN3484" s="46"/>
      <c r="AO3484" s="46"/>
      <c r="AP3484" s="46"/>
      <c r="AQ3484" s="46"/>
      <c r="AR3484" s="46"/>
      <c r="AS3484" s="46"/>
    </row>
    <row r="3485" spans="10:45" x14ac:dyDescent="0.2"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  <c r="AA3485" s="46"/>
      <c r="AB3485" s="46"/>
      <c r="AC3485" s="46"/>
      <c r="AD3485" s="46"/>
      <c r="AE3485" s="46"/>
      <c r="AF3485" s="46"/>
      <c r="AG3485" s="46"/>
      <c r="AH3485" s="46"/>
      <c r="AI3485" s="46"/>
      <c r="AJ3485" s="46"/>
      <c r="AK3485" s="46"/>
      <c r="AL3485" s="46"/>
      <c r="AM3485" s="46"/>
      <c r="AN3485" s="46"/>
      <c r="AO3485" s="46"/>
      <c r="AP3485" s="46"/>
      <c r="AQ3485" s="46"/>
      <c r="AR3485" s="46"/>
      <c r="AS3485" s="46"/>
    </row>
    <row r="3486" spans="10:45" x14ac:dyDescent="0.2"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  <c r="AA3486" s="46"/>
      <c r="AB3486" s="46"/>
      <c r="AC3486" s="46"/>
      <c r="AD3486" s="46"/>
      <c r="AE3486" s="46"/>
      <c r="AF3486" s="46"/>
      <c r="AG3486" s="46"/>
      <c r="AH3486" s="46"/>
      <c r="AI3486" s="46"/>
      <c r="AJ3486" s="46"/>
      <c r="AK3486" s="46"/>
      <c r="AL3486" s="46"/>
      <c r="AM3486" s="46"/>
      <c r="AN3486" s="46"/>
      <c r="AO3486" s="46"/>
      <c r="AP3486" s="46"/>
      <c r="AQ3486" s="46"/>
      <c r="AR3486" s="46"/>
      <c r="AS3486" s="46"/>
    </row>
    <row r="3487" spans="10:45" x14ac:dyDescent="0.2"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  <c r="AA3487" s="46"/>
      <c r="AB3487" s="46"/>
      <c r="AC3487" s="46"/>
      <c r="AD3487" s="46"/>
      <c r="AE3487" s="46"/>
      <c r="AF3487" s="46"/>
      <c r="AG3487" s="46"/>
      <c r="AH3487" s="46"/>
      <c r="AI3487" s="46"/>
      <c r="AJ3487" s="46"/>
      <c r="AK3487" s="46"/>
      <c r="AL3487" s="46"/>
      <c r="AM3487" s="46"/>
      <c r="AN3487" s="46"/>
      <c r="AO3487" s="46"/>
      <c r="AP3487" s="46"/>
      <c r="AQ3487" s="46"/>
      <c r="AR3487" s="46"/>
      <c r="AS3487" s="46"/>
    </row>
    <row r="3488" spans="10:45" x14ac:dyDescent="0.2"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  <c r="AA3488" s="46"/>
      <c r="AB3488" s="46"/>
      <c r="AC3488" s="46"/>
      <c r="AD3488" s="46"/>
      <c r="AE3488" s="46"/>
      <c r="AF3488" s="46"/>
      <c r="AG3488" s="46"/>
      <c r="AH3488" s="46"/>
      <c r="AI3488" s="46"/>
      <c r="AJ3488" s="46"/>
      <c r="AK3488" s="46"/>
      <c r="AL3488" s="46"/>
      <c r="AM3488" s="46"/>
      <c r="AN3488" s="46"/>
      <c r="AO3488" s="46"/>
      <c r="AP3488" s="46"/>
      <c r="AQ3488" s="46"/>
      <c r="AR3488" s="46"/>
      <c r="AS3488" s="46"/>
    </row>
    <row r="3489" spans="10:45" x14ac:dyDescent="0.2"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  <c r="AA3489" s="46"/>
      <c r="AB3489" s="46"/>
      <c r="AC3489" s="46"/>
      <c r="AD3489" s="46"/>
      <c r="AE3489" s="46"/>
      <c r="AF3489" s="46"/>
      <c r="AG3489" s="46"/>
      <c r="AH3489" s="46"/>
      <c r="AI3489" s="46"/>
      <c r="AJ3489" s="46"/>
      <c r="AK3489" s="46"/>
      <c r="AL3489" s="46"/>
      <c r="AM3489" s="46"/>
      <c r="AN3489" s="46"/>
      <c r="AO3489" s="46"/>
      <c r="AP3489" s="46"/>
      <c r="AQ3489" s="46"/>
      <c r="AR3489" s="46"/>
      <c r="AS3489" s="46"/>
    </row>
    <row r="3490" spans="10:45" x14ac:dyDescent="0.2"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  <c r="AA3490" s="46"/>
      <c r="AB3490" s="46"/>
      <c r="AC3490" s="46"/>
      <c r="AD3490" s="46"/>
      <c r="AE3490" s="46"/>
      <c r="AF3490" s="46"/>
      <c r="AG3490" s="46"/>
      <c r="AH3490" s="46"/>
      <c r="AI3490" s="46"/>
      <c r="AJ3490" s="46"/>
      <c r="AK3490" s="46"/>
      <c r="AL3490" s="46"/>
      <c r="AM3490" s="46"/>
      <c r="AN3490" s="46"/>
      <c r="AO3490" s="46"/>
      <c r="AP3490" s="46"/>
      <c r="AQ3490" s="46"/>
      <c r="AR3490" s="46"/>
      <c r="AS3490" s="46"/>
    </row>
    <row r="3491" spans="10:45" x14ac:dyDescent="0.2"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  <c r="AA3491" s="46"/>
      <c r="AB3491" s="46"/>
      <c r="AC3491" s="46"/>
      <c r="AD3491" s="46"/>
      <c r="AE3491" s="46"/>
      <c r="AF3491" s="46"/>
      <c r="AG3491" s="46"/>
      <c r="AH3491" s="46"/>
      <c r="AI3491" s="46"/>
      <c r="AJ3491" s="46"/>
      <c r="AK3491" s="46"/>
      <c r="AL3491" s="46"/>
      <c r="AM3491" s="46"/>
      <c r="AN3491" s="46"/>
      <c r="AO3491" s="46"/>
      <c r="AP3491" s="46"/>
      <c r="AQ3491" s="46"/>
      <c r="AR3491" s="46"/>
      <c r="AS3491" s="46"/>
    </row>
    <row r="3492" spans="10:45" x14ac:dyDescent="0.2"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  <c r="AA3492" s="46"/>
      <c r="AB3492" s="46"/>
      <c r="AC3492" s="46"/>
      <c r="AD3492" s="46"/>
      <c r="AE3492" s="46"/>
      <c r="AF3492" s="46"/>
      <c r="AG3492" s="46"/>
      <c r="AH3492" s="46"/>
      <c r="AI3492" s="46"/>
      <c r="AJ3492" s="46"/>
      <c r="AK3492" s="46"/>
      <c r="AL3492" s="46"/>
      <c r="AM3492" s="46"/>
      <c r="AN3492" s="46"/>
      <c r="AO3492" s="46"/>
      <c r="AP3492" s="46"/>
      <c r="AQ3492" s="46"/>
      <c r="AR3492" s="46"/>
      <c r="AS3492" s="46"/>
    </row>
    <row r="3493" spans="10:45" x14ac:dyDescent="0.2"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  <c r="AA3493" s="46"/>
      <c r="AB3493" s="46"/>
      <c r="AC3493" s="46"/>
      <c r="AD3493" s="46"/>
      <c r="AE3493" s="46"/>
      <c r="AF3493" s="46"/>
      <c r="AG3493" s="46"/>
      <c r="AH3493" s="46"/>
      <c r="AI3493" s="46"/>
      <c r="AJ3493" s="46"/>
      <c r="AK3493" s="46"/>
      <c r="AL3493" s="46"/>
      <c r="AM3493" s="46"/>
      <c r="AN3493" s="46"/>
      <c r="AO3493" s="46"/>
      <c r="AP3493" s="46"/>
      <c r="AQ3493" s="46"/>
      <c r="AR3493" s="46"/>
      <c r="AS3493" s="46"/>
    </row>
    <row r="3494" spans="10:45" x14ac:dyDescent="0.2"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  <c r="AA3494" s="46"/>
      <c r="AB3494" s="46"/>
      <c r="AC3494" s="46"/>
      <c r="AD3494" s="46"/>
      <c r="AE3494" s="46"/>
      <c r="AF3494" s="46"/>
      <c r="AG3494" s="46"/>
      <c r="AH3494" s="46"/>
      <c r="AI3494" s="46"/>
      <c r="AJ3494" s="46"/>
      <c r="AK3494" s="46"/>
      <c r="AL3494" s="46"/>
      <c r="AM3494" s="46"/>
      <c r="AN3494" s="46"/>
      <c r="AO3494" s="46"/>
      <c r="AP3494" s="46"/>
      <c r="AQ3494" s="46"/>
      <c r="AR3494" s="46"/>
      <c r="AS3494" s="46"/>
    </row>
    <row r="3495" spans="10:45" x14ac:dyDescent="0.2"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  <c r="AA3495" s="46"/>
      <c r="AB3495" s="46"/>
      <c r="AC3495" s="46"/>
      <c r="AD3495" s="46"/>
      <c r="AE3495" s="46"/>
      <c r="AF3495" s="46"/>
      <c r="AG3495" s="46"/>
      <c r="AH3495" s="46"/>
      <c r="AI3495" s="46"/>
      <c r="AJ3495" s="46"/>
      <c r="AK3495" s="46"/>
      <c r="AL3495" s="46"/>
      <c r="AM3495" s="46"/>
      <c r="AN3495" s="46"/>
      <c r="AO3495" s="46"/>
      <c r="AP3495" s="46"/>
      <c r="AQ3495" s="46"/>
      <c r="AR3495" s="46"/>
      <c r="AS3495" s="46"/>
    </row>
    <row r="3496" spans="10:45" x14ac:dyDescent="0.2"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  <c r="AA3496" s="46"/>
      <c r="AB3496" s="46"/>
      <c r="AC3496" s="46"/>
      <c r="AD3496" s="46"/>
      <c r="AE3496" s="46"/>
      <c r="AF3496" s="46"/>
      <c r="AG3496" s="46"/>
      <c r="AH3496" s="46"/>
      <c r="AI3496" s="46"/>
      <c r="AJ3496" s="46"/>
      <c r="AK3496" s="46"/>
      <c r="AL3496" s="46"/>
      <c r="AM3496" s="46"/>
      <c r="AN3496" s="46"/>
      <c r="AO3496" s="46"/>
      <c r="AP3496" s="46"/>
      <c r="AQ3496" s="46"/>
      <c r="AR3496" s="46"/>
      <c r="AS3496" s="46"/>
    </row>
    <row r="3497" spans="10:45" x14ac:dyDescent="0.2"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  <c r="AA3497" s="46"/>
      <c r="AB3497" s="46"/>
      <c r="AC3497" s="46"/>
      <c r="AD3497" s="46"/>
      <c r="AE3497" s="46"/>
      <c r="AF3497" s="46"/>
      <c r="AG3497" s="46"/>
      <c r="AH3497" s="46"/>
      <c r="AI3497" s="46"/>
      <c r="AJ3497" s="46"/>
      <c r="AK3497" s="46"/>
      <c r="AL3497" s="46"/>
      <c r="AM3497" s="46"/>
      <c r="AN3497" s="46"/>
      <c r="AO3497" s="46"/>
      <c r="AP3497" s="46"/>
      <c r="AQ3497" s="46"/>
      <c r="AR3497" s="46"/>
      <c r="AS3497" s="46"/>
    </row>
    <row r="3498" spans="10:45" x14ac:dyDescent="0.2"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  <c r="AA3498" s="46"/>
      <c r="AB3498" s="46"/>
      <c r="AC3498" s="46"/>
      <c r="AD3498" s="46"/>
      <c r="AE3498" s="46"/>
      <c r="AF3498" s="46"/>
      <c r="AG3498" s="46"/>
      <c r="AH3498" s="46"/>
      <c r="AI3498" s="46"/>
      <c r="AJ3498" s="46"/>
      <c r="AK3498" s="46"/>
      <c r="AL3498" s="46"/>
      <c r="AM3498" s="46"/>
      <c r="AN3498" s="46"/>
      <c r="AO3498" s="46"/>
      <c r="AP3498" s="46"/>
      <c r="AQ3498" s="46"/>
      <c r="AR3498" s="46"/>
      <c r="AS3498" s="46"/>
    </row>
    <row r="3499" spans="10:45" x14ac:dyDescent="0.2"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  <c r="AA3499" s="46"/>
      <c r="AB3499" s="46"/>
      <c r="AC3499" s="46"/>
      <c r="AD3499" s="46"/>
      <c r="AE3499" s="46"/>
      <c r="AF3499" s="46"/>
      <c r="AG3499" s="46"/>
      <c r="AH3499" s="46"/>
      <c r="AI3499" s="46"/>
      <c r="AJ3499" s="46"/>
      <c r="AK3499" s="46"/>
      <c r="AL3499" s="46"/>
      <c r="AM3499" s="46"/>
      <c r="AN3499" s="46"/>
      <c r="AO3499" s="46"/>
      <c r="AP3499" s="46"/>
      <c r="AQ3499" s="46"/>
      <c r="AR3499" s="46"/>
      <c r="AS3499" s="46"/>
    </row>
    <row r="3500" spans="10:45" x14ac:dyDescent="0.2"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  <c r="AA3500" s="46"/>
      <c r="AB3500" s="46"/>
      <c r="AC3500" s="46"/>
      <c r="AD3500" s="46"/>
      <c r="AE3500" s="46"/>
      <c r="AF3500" s="46"/>
      <c r="AG3500" s="46"/>
      <c r="AH3500" s="46"/>
      <c r="AI3500" s="46"/>
      <c r="AJ3500" s="46"/>
      <c r="AK3500" s="46"/>
      <c r="AL3500" s="46"/>
      <c r="AM3500" s="46"/>
      <c r="AN3500" s="46"/>
      <c r="AO3500" s="46"/>
      <c r="AP3500" s="46"/>
      <c r="AQ3500" s="46"/>
      <c r="AR3500" s="46"/>
      <c r="AS3500" s="46"/>
    </row>
    <row r="3501" spans="10:45" x14ac:dyDescent="0.2"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  <c r="AA3501" s="46"/>
      <c r="AB3501" s="46"/>
      <c r="AC3501" s="46"/>
      <c r="AD3501" s="46"/>
      <c r="AE3501" s="46"/>
      <c r="AF3501" s="46"/>
      <c r="AG3501" s="46"/>
      <c r="AH3501" s="46"/>
      <c r="AI3501" s="46"/>
      <c r="AJ3501" s="46"/>
      <c r="AK3501" s="46"/>
      <c r="AL3501" s="46"/>
      <c r="AM3501" s="46"/>
      <c r="AN3501" s="46"/>
      <c r="AO3501" s="46"/>
      <c r="AP3501" s="46"/>
      <c r="AQ3501" s="46"/>
      <c r="AR3501" s="46"/>
      <c r="AS3501" s="46"/>
    </row>
    <row r="3502" spans="10:45" x14ac:dyDescent="0.2"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  <c r="AA3502" s="46"/>
      <c r="AB3502" s="46"/>
      <c r="AC3502" s="46"/>
      <c r="AD3502" s="46"/>
      <c r="AE3502" s="46"/>
      <c r="AF3502" s="46"/>
      <c r="AG3502" s="46"/>
      <c r="AH3502" s="46"/>
      <c r="AI3502" s="46"/>
      <c r="AJ3502" s="46"/>
      <c r="AK3502" s="46"/>
      <c r="AL3502" s="46"/>
      <c r="AM3502" s="46"/>
      <c r="AN3502" s="46"/>
      <c r="AO3502" s="46"/>
      <c r="AP3502" s="46"/>
      <c r="AQ3502" s="46"/>
      <c r="AR3502" s="46"/>
      <c r="AS3502" s="46"/>
    </row>
    <row r="3503" spans="10:45" x14ac:dyDescent="0.2"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  <c r="AA3503" s="46"/>
      <c r="AB3503" s="46"/>
      <c r="AC3503" s="46"/>
      <c r="AD3503" s="46"/>
      <c r="AE3503" s="46"/>
      <c r="AF3503" s="46"/>
      <c r="AG3503" s="46"/>
      <c r="AH3503" s="46"/>
      <c r="AI3503" s="46"/>
      <c r="AJ3503" s="46"/>
      <c r="AK3503" s="46"/>
      <c r="AL3503" s="46"/>
      <c r="AM3503" s="46"/>
      <c r="AN3503" s="46"/>
      <c r="AO3503" s="46"/>
      <c r="AP3503" s="46"/>
      <c r="AQ3503" s="46"/>
      <c r="AR3503" s="46"/>
      <c r="AS3503" s="46"/>
    </row>
    <row r="3504" spans="10:45" x14ac:dyDescent="0.2"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  <c r="AA3504" s="46"/>
      <c r="AB3504" s="46"/>
      <c r="AC3504" s="46"/>
      <c r="AD3504" s="46"/>
      <c r="AE3504" s="46"/>
      <c r="AF3504" s="46"/>
      <c r="AG3504" s="46"/>
      <c r="AH3504" s="46"/>
      <c r="AI3504" s="46"/>
      <c r="AJ3504" s="46"/>
      <c r="AK3504" s="46"/>
      <c r="AL3504" s="46"/>
      <c r="AM3504" s="46"/>
      <c r="AN3504" s="46"/>
      <c r="AO3504" s="46"/>
      <c r="AP3504" s="46"/>
      <c r="AQ3504" s="46"/>
      <c r="AR3504" s="46"/>
      <c r="AS3504" s="46"/>
    </row>
    <row r="3505" spans="10:45" x14ac:dyDescent="0.2"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  <c r="AA3505" s="46"/>
      <c r="AB3505" s="46"/>
      <c r="AC3505" s="46"/>
      <c r="AD3505" s="46"/>
      <c r="AE3505" s="46"/>
      <c r="AF3505" s="46"/>
      <c r="AG3505" s="46"/>
      <c r="AH3505" s="46"/>
      <c r="AI3505" s="46"/>
      <c r="AJ3505" s="46"/>
      <c r="AK3505" s="46"/>
      <c r="AL3505" s="46"/>
      <c r="AM3505" s="46"/>
      <c r="AN3505" s="46"/>
      <c r="AO3505" s="46"/>
      <c r="AP3505" s="46"/>
      <c r="AQ3505" s="46"/>
      <c r="AR3505" s="46"/>
      <c r="AS3505" s="46"/>
    </row>
    <row r="3506" spans="10:45" x14ac:dyDescent="0.2"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  <c r="AA3506" s="46"/>
      <c r="AB3506" s="46"/>
      <c r="AC3506" s="46"/>
      <c r="AD3506" s="46"/>
      <c r="AE3506" s="46"/>
      <c r="AF3506" s="46"/>
      <c r="AG3506" s="46"/>
      <c r="AH3506" s="46"/>
      <c r="AI3506" s="46"/>
      <c r="AJ3506" s="46"/>
      <c r="AK3506" s="46"/>
      <c r="AL3506" s="46"/>
      <c r="AM3506" s="46"/>
      <c r="AN3506" s="46"/>
      <c r="AO3506" s="46"/>
      <c r="AP3506" s="46"/>
      <c r="AQ3506" s="46"/>
      <c r="AR3506" s="46"/>
      <c r="AS3506" s="46"/>
    </row>
    <row r="3507" spans="10:45" x14ac:dyDescent="0.2"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  <c r="AA3507" s="46"/>
      <c r="AB3507" s="46"/>
      <c r="AC3507" s="46"/>
      <c r="AD3507" s="46"/>
      <c r="AE3507" s="46"/>
      <c r="AF3507" s="46"/>
      <c r="AG3507" s="46"/>
      <c r="AH3507" s="46"/>
      <c r="AI3507" s="46"/>
      <c r="AJ3507" s="46"/>
      <c r="AK3507" s="46"/>
      <c r="AL3507" s="46"/>
      <c r="AM3507" s="46"/>
      <c r="AN3507" s="46"/>
      <c r="AO3507" s="46"/>
      <c r="AP3507" s="46"/>
      <c r="AQ3507" s="46"/>
      <c r="AR3507" s="46"/>
      <c r="AS3507" s="46"/>
    </row>
    <row r="3508" spans="10:45" x14ac:dyDescent="0.2"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  <c r="AA3508" s="46"/>
      <c r="AB3508" s="46"/>
      <c r="AC3508" s="46"/>
      <c r="AD3508" s="46"/>
      <c r="AE3508" s="46"/>
      <c r="AF3508" s="46"/>
      <c r="AG3508" s="46"/>
      <c r="AH3508" s="46"/>
      <c r="AI3508" s="46"/>
      <c r="AJ3508" s="46"/>
      <c r="AK3508" s="46"/>
      <c r="AL3508" s="46"/>
      <c r="AM3508" s="46"/>
      <c r="AN3508" s="46"/>
      <c r="AO3508" s="46"/>
      <c r="AP3508" s="46"/>
      <c r="AQ3508" s="46"/>
      <c r="AR3508" s="46"/>
      <c r="AS3508" s="46"/>
    </row>
    <row r="3509" spans="10:45" x14ac:dyDescent="0.2"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  <c r="AA3509" s="46"/>
      <c r="AB3509" s="46"/>
      <c r="AC3509" s="46"/>
      <c r="AD3509" s="46"/>
      <c r="AE3509" s="46"/>
      <c r="AF3509" s="46"/>
      <c r="AG3509" s="46"/>
      <c r="AH3509" s="46"/>
      <c r="AI3509" s="46"/>
      <c r="AJ3509" s="46"/>
      <c r="AK3509" s="46"/>
      <c r="AL3509" s="46"/>
      <c r="AM3509" s="46"/>
      <c r="AN3509" s="46"/>
      <c r="AO3509" s="46"/>
      <c r="AP3509" s="46"/>
      <c r="AQ3509" s="46"/>
      <c r="AR3509" s="46"/>
      <c r="AS3509" s="46"/>
    </row>
    <row r="3510" spans="10:45" x14ac:dyDescent="0.2"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  <c r="AA3510" s="46"/>
      <c r="AB3510" s="46"/>
      <c r="AC3510" s="46"/>
      <c r="AD3510" s="46"/>
      <c r="AE3510" s="46"/>
      <c r="AF3510" s="46"/>
      <c r="AG3510" s="46"/>
      <c r="AH3510" s="46"/>
      <c r="AI3510" s="46"/>
      <c r="AJ3510" s="46"/>
      <c r="AK3510" s="46"/>
      <c r="AL3510" s="46"/>
      <c r="AM3510" s="46"/>
      <c r="AN3510" s="46"/>
      <c r="AO3510" s="46"/>
      <c r="AP3510" s="46"/>
      <c r="AQ3510" s="46"/>
      <c r="AR3510" s="46"/>
      <c r="AS3510" s="46"/>
    </row>
    <row r="3511" spans="10:45" x14ac:dyDescent="0.2"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  <c r="AA3511" s="46"/>
      <c r="AB3511" s="46"/>
      <c r="AC3511" s="46"/>
      <c r="AD3511" s="46"/>
      <c r="AE3511" s="46"/>
      <c r="AF3511" s="46"/>
      <c r="AG3511" s="46"/>
      <c r="AH3511" s="46"/>
      <c r="AI3511" s="46"/>
      <c r="AJ3511" s="46"/>
      <c r="AK3511" s="46"/>
      <c r="AL3511" s="46"/>
      <c r="AM3511" s="46"/>
      <c r="AN3511" s="46"/>
      <c r="AO3511" s="46"/>
      <c r="AP3511" s="46"/>
      <c r="AQ3511" s="46"/>
      <c r="AR3511" s="46"/>
      <c r="AS3511" s="46"/>
    </row>
    <row r="3512" spans="10:45" x14ac:dyDescent="0.2"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  <c r="AA3512" s="46"/>
      <c r="AB3512" s="46"/>
      <c r="AC3512" s="46"/>
      <c r="AD3512" s="46"/>
      <c r="AE3512" s="46"/>
      <c r="AF3512" s="46"/>
      <c r="AG3512" s="46"/>
      <c r="AH3512" s="46"/>
      <c r="AI3512" s="46"/>
      <c r="AJ3512" s="46"/>
      <c r="AK3512" s="46"/>
      <c r="AL3512" s="46"/>
      <c r="AM3512" s="46"/>
      <c r="AN3512" s="46"/>
      <c r="AO3512" s="46"/>
      <c r="AP3512" s="46"/>
      <c r="AQ3512" s="46"/>
      <c r="AR3512" s="46"/>
      <c r="AS3512" s="46"/>
    </row>
    <row r="3513" spans="10:45" x14ac:dyDescent="0.2"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  <c r="AA3513" s="46"/>
      <c r="AB3513" s="46"/>
      <c r="AC3513" s="46"/>
      <c r="AD3513" s="46"/>
      <c r="AE3513" s="46"/>
      <c r="AF3513" s="46"/>
      <c r="AG3513" s="46"/>
      <c r="AH3513" s="46"/>
      <c r="AI3513" s="46"/>
      <c r="AJ3513" s="46"/>
      <c r="AK3513" s="46"/>
      <c r="AL3513" s="46"/>
      <c r="AM3513" s="46"/>
      <c r="AN3513" s="46"/>
      <c r="AO3513" s="46"/>
      <c r="AP3513" s="46"/>
      <c r="AQ3513" s="46"/>
      <c r="AR3513" s="46"/>
      <c r="AS3513" s="46"/>
    </row>
    <row r="3514" spans="10:45" x14ac:dyDescent="0.2"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  <c r="AA3514" s="46"/>
      <c r="AB3514" s="46"/>
      <c r="AC3514" s="46"/>
      <c r="AD3514" s="46"/>
      <c r="AE3514" s="46"/>
      <c r="AF3514" s="46"/>
      <c r="AG3514" s="46"/>
      <c r="AH3514" s="46"/>
      <c r="AI3514" s="46"/>
      <c r="AJ3514" s="46"/>
      <c r="AK3514" s="46"/>
      <c r="AL3514" s="46"/>
      <c r="AM3514" s="46"/>
      <c r="AN3514" s="46"/>
      <c r="AO3514" s="46"/>
      <c r="AP3514" s="46"/>
      <c r="AQ3514" s="46"/>
      <c r="AR3514" s="46"/>
      <c r="AS3514" s="46"/>
    </row>
    <row r="3515" spans="10:45" x14ac:dyDescent="0.2"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  <c r="AA3515" s="46"/>
      <c r="AB3515" s="46"/>
      <c r="AC3515" s="46"/>
      <c r="AD3515" s="46"/>
      <c r="AE3515" s="46"/>
      <c r="AF3515" s="46"/>
      <c r="AG3515" s="46"/>
      <c r="AH3515" s="46"/>
      <c r="AI3515" s="46"/>
      <c r="AJ3515" s="46"/>
      <c r="AK3515" s="46"/>
      <c r="AL3515" s="46"/>
      <c r="AM3515" s="46"/>
      <c r="AN3515" s="46"/>
      <c r="AO3515" s="46"/>
      <c r="AP3515" s="46"/>
      <c r="AQ3515" s="46"/>
      <c r="AR3515" s="46"/>
      <c r="AS3515" s="46"/>
    </row>
    <row r="3516" spans="10:45" x14ac:dyDescent="0.2"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  <c r="AA3516" s="46"/>
      <c r="AB3516" s="46"/>
      <c r="AC3516" s="46"/>
      <c r="AD3516" s="46"/>
      <c r="AE3516" s="46"/>
      <c r="AF3516" s="46"/>
      <c r="AG3516" s="46"/>
      <c r="AH3516" s="46"/>
      <c r="AI3516" s="46"/>
      <c r="AJ3516" s="46"/>
      <c r="AK3516" s="46"/>
      <c r="AL3516" s="46"/>
      <c r="AM3516" s="46"/>
      <c r="AN3516" s="46"/>
      <c r="AO3516" s="46"/>
      <c r="AP3516" s="46"/>
      <c r="AQ3516" s="46"/>
      <c r="AR3516" s="46"/>
      <c r="AS3516" s="46"/>
    </row>
    <row r="3517" spans="10:45" x14ac:dyDescent="0.2"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  <c r="AA3517" s="46"/>
      <c r="AB3517" s="46"/>
      <c r="AC3517" s="46"/>
      <c r="AD3517" s="46"/>
      <c r="AE3517" s="46"/>
      <c r="AF3517" s="46"/>
      <c r="AG3517" s="46"/>
      <c r="AH3517" s="46"/>
      <c r="AI3517" s="46"/>
      <c r="AJ3517" s="46"/>
      <c r="AK3517" s="46"/>
      <c r="AL3517" s="46"/>
      <c r="AM3517" s="46"/>
      <c r="AN3517" s="46"/>
      <c r="AO3517" s="46"/>
      <c r="AP3517" s="46"/>
      <c r="AQ3517" s="46"/>
      <c r="AR3517" s="46"/>
      <c r="AS3517" s="46"/>
    </row>
    <row r="3518" spans="10:45" x14ac:dyDescent="0.2"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  <c r="AA3518" s="46"/>
      <c r="AB3518" s="46"/>
      <c r="AC3518" s="46"/>
      <c r="AD3518" s="46"/>
      <c r="AE3518" s="46"/>
      <c r="AF3518" s="46"/>
      <c r="AG3518" s="46"/>
      <c r="AH3518" s="46"/>
      <c r="AI3518" s="46"/>
      <c r="AJ3518" s="46"/>
      <c r="AK3518" s="46"/>
      <c r="AL3518" s="46"/>
      <c r="AM3518" s="46"/>
      <c r="AN3518" s="46"/>
      <c r="AO3518" s="46"/>
      <c r="AP3518" s="46"/>
      <c r="AQ3518" s="46"/>
      <c r="AR3518" s="46"/>
      <c r="AS3518" s="46"/>
    </row>
    <row r="3519" spans="10:45" x14ac:dyDescent="0.2"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  <c r="AA3519" s="46"/>
      <c r="AB3519" s="46"/>
      <c r="AC3519" s="46"/>
      <c r="AD3519" s="46"/>
      <c r="AE3519" s="46"/>
      <c r="AF3519" s="46"/>
      <c r="AG3519" s="46"/>
      <c r="AH3519" s="46"/>
      <c r="AI3519" s="46"/>
      <c r="AJ3519" s="46"/>
      <c r="AK3519" s="46"/>
      <c r="AL3519" s="46"/>
      <c r="AM3519" s="46"/>
      <c r="AN3519" s="46"/>
      <c r="AO3519" s="46"/>
      <c r="AP3519" s="46"/>
      <c r="AQ3519" s="46"/>
      <c r="AR3519" s="46"/>
      <c r="AS3519" s="46"/>
    </row>
    <row r="3520" spans="10:45" x14ac:dyDescent="0.2"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  <c r="AA3520" s="46"/>
      <c r="AB3520" s="46"/>
      <c r="AC3520" s="46"/>
      <c r="AD3520" s="46"/>
      <c r="AE3520" s="46"/>
      <c r="AF3520" s="46"/>
      <c r="AG3520" s="46"/>
      <c r="AH3520" s="46"/>
      <c r="AI3520" s="46"/>
      <c r="AJ3520" s="46"/>
      <c r="AK3520" s="46"/>
      <c r="AL3520" s="46"/>
      <c r="AM3520" s="46"/>
      <c r="AN3520" s="46"/>
      <c r="AO3520" s="46"/>
      <c r="AP3520" s="46"/>
      <c r="AQ3520" s="46"/>
      <c r="AR3520" s="46"/>
      <c r="AS3520" s="46"/>
    </row>
    <row r="3521" spans="10:45" x14ac:dyDescent="0.2"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  <c r="AA3521" s="46"/>
      <c r="AB3521" s="46"/>
      <c r="AC3521" s="46"/>
      <c r="AD3521" s="46"/>
      <c r="AE3521" s="46"/>
      <c r="AF3521" s="46"/>
      <c r="AG3521" s="46"/>
      <c r="AH3521" s="46"/>
      <c r="AI3521" s="46"/>
      <c r="AJ3521" s="46"/>
      <c r="AK3521" s="46"/>
      <c r="AL3521" s="46"/>
      <c r="AM3521" s="46"/>
      <c r="AN3521" s="46"/>
      <c r="AO3521" s="46"/>
      <c r="AP3521" s="46"/>
      <c r="AQ3521" s="46"/>
      <c r="AR3521" s="46"/>
      <c r="AS3521" s="46"/>
    </row>
    <row r="3522" spans="10:45" x14ac:dyDescent="0.2"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  <c r="AA3522" s="46"/>
      <c r="AB3522" s="46"/>
      <c r="AC3522" s="46"/>
      <c r="AD3522" s="46"/>
      <c r="AE3522" s="46"/>
      <c r="AF3522" s="46"/>
      <c r="AG3522" s="46"/>
      <c r="AH3522" s="46"/>
      <c r="AI3522" s="46"/>
      <c r="AJ3522" s="46"/>
      <c r="AK3522" s="46"/>
      <c r="AL3522" s="46"/>
      <c r="AM3522" s="46"/>
      <c r="AN3522" s="46"/>
      <c r="AO3522" s="46"/>
      <c r="AP3522" s="46"/>
      <c r="AQ3522" s="46"/>
      <c r="AR3522" s="46"/>
      <c r="AS3522" s="46"/>
    </row>
    <row r="3523" spans="10:45" x14ac:dyDescent="0.2"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  <c r="AA3523" s="46"/>
      <c r="AB3523" s="46"/>
      <c r="AC3523" s="46"/>
      <c r="AD3523" s="46"/>
      <c r="AE3523" s="46"/>
      <c r="AF3523" s="46"/>
      <c r="AG3523" s="46"/>
      <c r="AH3523" s="46"/>
      <c r="AI3523" s="46"/>
      <c r="AJ3523" s="46"/>
      <c r="AK3523" s="46"/>
      <c r="AL3523" s="46"/>
      <c r="AM3523" s="46"/>
      <c r="AN3523" s="46"/>
      <c r="AO3523" s="46"/>
      <c r="AP3523" s="46"/>
      <c r="AQ3523" s="46"/>
      <c r="AR3523" s="46"/>
      <c r="AS3523" s="46"/>
    </row>
    <row r="3524" spans="10:45" x14ac:dyDescent="0.2"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  <c r="AA3524" s="46"/>
      <c r="AB3524" s="46"/>
      <c r="AC3524" s="46"/>
      <c r="AD3524" s="46"/>
      <c r="AE3524" s="46"/>
      <c r="AF3524" s="46"/>
      <c r="AG3524" s="46"/>
      <c r="AH3524" s="46"/>
      <c r="AI3524" s="46"/>
      <c r="AJ3524" s="46"/>
      <c r="AK3524" s="46"/>
      <c r="AL3524" s="46"/>
      <c r="AM3524" s="46"/>
      <c r="AN3524" s="46"/>
      <c r="AO3524" s="46"/>
      <c r="AP3524" s="46"/>
      <c r="AQ3524" s="46"/>
      <c r="AR3524" s="46"/>
      <c r="AS3524" s="46"/>
    </row>
    <row r="3525" spans="10:45" x14ac:dyDescent="0.2"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  <c r="AA3525" s="46"/>
      <c r="AB3525" s="46"/>
      <c r="AC3525" s="46"/>
      <c r="AD3525" s="46"/>
      <c r="AE3525" s="46"/>
      <c r="AF3525" s="46"/>
      <c r="AG3525" s="46"/>
      <c r="AH3525" s="46"/>
      <c r="AI3525" s="46"/>
      <c r="AJ3525" s="46"/>
      <c r="AK3525" s="46"/>
      <c r="AL3525" s="46"/>
      <c r="AM3525" s="46"/>
      <c r="AN3525" s="46"/>
      <c r="AO3525" s="46"/>
      <c r="AP3525" s="46"/>
      <c r="AQ3525" s="46"/>
      <c r="AR3525" s="46"/>
      <c r="AS3525" s="46"/>
    </row>
    <row r="3526" spans="10:45" x14ac:dyDescent="0.2"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  <c r="AA3526" s="46"/>
      <c r="AB3526" s="46"/>
      <c r="AC3526" s="46"/>
      <c r="AD3526" s="46"/>
      <c r="AE3526" s="46"/>
      <c r="AF3526" s="46"/>
      <c r="AG3526" s="46"/>
      <c r="AH3526" s="46"/>
      <c r="AI3526" s="46"/>
      <c r="AJ3526" s="46"/>
      <c r="AK3526" s="46"/>
      <c r="AL3526" s="46"/>
      <c r="AM3526" s="46"/>
      <c r="AN3526" s="46"/>
      <c r="AO3526" s="46"/>
      <c r="AP3526" s="46"/>
      <c r="AQ3526" s="46"/>
      <c r="AR3526" s="46"/>
      <c r="AS3526" s="46"/>
    </row>
    <row r="3527" spans="10:45" x14ac:dyDescent="0.2"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  <c r="AA3527" s="46"/>
      <c r="AB3527" s="46"/>
      <c r="AC3527" s="46"/>
      <c r="AD3527" s="46"/>
      <c r="AE3527" s="46"/>
      <c r="AF3527" s="46"/>
      <c r="AG3527" s="46"/>
      <c r="AH3527" s="46"/>
      <c r="AI3527" s="46"/>
      <c r="AJ3527" s="46"/>
      <c r="AK3527" s="46"/>
      <c r="AL3527" s="46"/>
      <c r="AM3527" s="46"/>
      <c r="AN3527" s="46"/>
      <c r="AO3527" s="46"/>
      <c r="AP3527" s="46"/>
      <c r="AQ3527" s="46"/>
      <c r="AR3527" s="46"/>
      <c r="AS3527" s="46"/>
    </row>
    <row r="3528" spans="10:45" x14ac:dyDescent="0.2"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  <c r="AA3528" s="46"/>
      <c r="AB3528" s="46"/>
      <c r="AC3528" s="46"/>
      <c r="AD3528" s="46"/>
      <c r="AE3528" s="46"/>
      <c r="AF3528" s="46"/>
      <c r="AG3528" s="46"/>
      <c r="AH3528" s="46"/>
      <c r="AI3528" s="46"/>
      <c r="AJ3528" s="46"/>
      <c r="AK3528" s="46"/>
      <c r="AL3528" s="46"/>
      <c r="AM3528" s="46"/>
      <c r="AN3528" s="46"/>
      <c r="AO3528" s="46"/>
      <c r="AP3528" s="46"/>
      <c r="AQ3528" s="46"/>
      <c r="AR3528" s="46"/>
      <c r="AS3528" s="46"/>
    </row>
    <row r="3529" spans="10:45" x14ac:dyDescent="0.2"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  <c r="AA3529" s="46"/>
      <c r="AB3529" s="46"/>
      <c r="AC3529" s="46"/>
      <c r="AD3529" s="46"/>
      <c r="AE3529" s="46"/>
      <c r="AF3529" s="46"/>
      <c r="AG3529" s="46"/>
      <c r="AH3529" s="46"/>
      <c r="AI3529" s="46"/>
      <c r="AJ3529" s="46"/>
      <c r="AK3529" s="46"/>
      <c r="AL3529" s="46"/>
      <c r="AM3529" s="46"/>
      <c r="AN3529" s="46"/>
      <c r="AO3529" s="46"/>
      <c r="AP3529" s="46"/>
      <c r="AQ3529" s="46"/>
      <c r="AR3529" s="46"/>
      <c r="AS3529" s="46"/>
    </row>
    <row r="3530" spans="10:45" x14ac:dyDescent="0.2"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  <c r="AA3530" s="46"/>
      <c r="AB3530" s="46"/>
      <c r="AC3530" s="46"/>
      <c r="AD3530" s="46"/>
      <c r="AE3530" s="46"/>
      <c r="AF3530" s="46"/>
      <c r="AG3530" s="46"/>
      <c r="AH3530" s="46"/>
      <c r="AI3530" s="46"/>
      <c r="AJ3530" s="46"/>
      <c r="AK3530" s="46"/>
      <c r="AL3530" s="46"/>
      <c r="AM3530" s="46"/>
      <c r="AN3530" s="46"/>
      <c r="AO3530" s="46"/>
      <c r="AP3530" s="46"/>
      <c r="AQ3530" s="46"/>
      <c r="AR3530" s="46"/>
      <c r="AS3530" s="46"/>
    </row>
    <row r="3531" spans="10:45" x14ac:dyDescent="0.2"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  <c r="AA3531" s="46"/>
      <c r="AB3531" s="46"/>
      <c r="AC3531" s="46"/>
      <c r="AD3531" s="46"/>
      <c r="AE3531" s="46"/>
      <c r="AF3531" s="46"/>
      <c r="AG3531" s="46"/>
      <c r="AH3531" s="46"/>
      <c r="AI3531" s="46"/>
      <c r="AJ3531" s="46"/>
      <c r="AK3531" s="46"/>
      <c r="AL3531" s="46"/>
      <c r="AM3531" s="46"/>
      <c r="AN3531" s="46"/>
      <c r="AO3531" s="46"/>
      <c r="AP3531" s="46"/>
      <c r="AQ3531" s="46"/>
      <c r="AR3531" s="46"/>
      <c r="AS3531" s="46"/>
    </row>
    <row r="3532" spans="10:45" x14ac:dyDescent="0.2"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  <c r="AA3532" s="46"/>
      <c r="AB3532" s="46"/>
      <c r="AC3532" s="46"/>
      <c r="AD3532" s="46"/>
      <c r="AE3532" s="46"/>
      <c r="AF3532" s="46"/>
      <c r="AG3532" s="46"/>
      <c r="AH3532" s="46"/>
      <c r="AI3532" s="46"/>
      <c r="AJ3532" s="46"/>
      <c r="AK3532" s="46"/>
      <c r="AL3532" s="46"/>
      <c r="AM3532" s="46"/>
      <c r="AN3532" s="46"/>
      <c r="AO3532" s="46"/>
      <c r="AP3532" s="46"/>
      <c r="AQ3532" s="46"/>
      <c r="AR3532" s="46"/>
      <c r="AS3532" s="46"/>
    </row>
    <row r="3533" spans="10:45" x14ac:dyDescent="0.2"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  <c r="AA3533" s="46"/>
      <c r="AB3533" s="46"/>
      <c r="AC3533" s="46"/>
      <c r="AD3533" s="46"/>
      <c r="AE3533" s="46"/>
      <c r="AF3533" s="46"/>
      <c r="AG3533" s="46"/>
      <c r="AH3533" s="46"/>
      <c r="AI3533" s="46"/>
      <c r="AJ3533" s="46"/>
      <c r="AK3533" s="46"/>
      <c r="AL3533" s="46"/>
      <c r="AM3533" s="46"/>
      <c r="AN3533" s="46"/>
      <c r="AO3533" s="46"/>
      <c r="AP3533" s="46"/>
      <c r="AQ3533" s="46"/>
      <c r="AR3533" s="46"/>
      <c r="AS3533" s="46"/>
    </row>
    <row r="3534" spans="10:45" x14ac:dyDescent="0.2"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  <c r="AA3534" s="46"/>
      <c r="AB3534" s="46"/>
      <c r="AC3534" s="46"/>
      <c r="AD3534" s="46"/>
      <c r="AE3534" s="46"/>
      <c r="AF3534" s="46"/>
      <c r="AG3534" s="46"/>
      <c r="AH3534" s="46"/>
      <c r="AI3534" s="46"/>
      <c r="AJ3534" s="46"/>
      <c r="AK3534" s="46"/>
      <c r="AL3534" s="46"/>
      <c r="AM3534" s="46"/>
      <c r="AN3534" s="46"/>
      <c r="AO3534" s="46"/>
      <c r="AP3534" s="46"/>
      <c r="AQ3534" s="46"/>
      <c r="AR3534" s="46"/>
      <c r="AS3534" s="46"/>
    </row>
    <row r="3535" spans="10:45" x14ac:dyDescent="0.2"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  <c r="AA3535" s="46"/>
      <c r="AB3535" s="46"/>
      <c r="AC3535" s="46"/>
      <c r="AD3535" s="46"/>
      <c r="AE3535" s="46"/>
      <c r="AF3535" s="46"/>
      <c r="AG3535" s="46"/>
      <c r="AH3535" s="46"/>
      <c r="AI3535" s="46"/>
      <c r="AJ3535" s="46"/>
      <c r="AK3535" s="46"/>
      <c r="AL3535" s="46"/>
      <c r="AM3535" s="46"/>
      <c r="AN3535" s="46"/>
      <c r="AO3535" s="46"/>
      <c r="AP3535" s="46"/>
      <c r="AQ3535" s="46"/>
      <c r="AR3535" s="46"/>
      <c r="AS3535" s="46"/>
    </row>
    <row r="3536" spans="10:45" x14ac:dyDescent="0.2"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  <c r="AA3536" s="46"/>
      <c r="AB3536" s="46"/>
      <c r="AC3536" s="46"/>
      <c r="AD3536" s="46"/>
      <c r="AE3536" s="46"/>
      <c r="AF3536" s="46"/>
      <c r="AG3536" s="46"/>
      <c r="AH3536" s="46"/>
      <c r="AI3536" s="46"/>
      <c r="AJ3536" s="46"/>
      <c r="AK3536" s="46"/>
      <c r="AL3536" s="46"/>
      <c r="AM3536" s="46"/>
      <c r="AN3536" s="46"/>
      <c r="AO3536" s="46"/>
      <c r="AP3536" s="46"/>
      <c r="AQ3536" s="46"/>
      <c r="AR3536" s="46"/>
      <c r="AS3536" s="46"/>
    </row>
    <row r="3537" spans="10:45" x14ac:dyDescent="0.2"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  <c r="AA3537" s="46"/>
      <c r="AB3537" s="46"/>
      <c r="AC3537" s="46"/>
      <c r="AD3537" s="46"/>
      <c r="AE3537" s="46"/>
      <c r="AF3537" s="46"/>
      <c r="AG3537" s="46"/>
      <c r="AH3537" s="46"/>
      <c r="AI3537" s="46"/>
      <c r="AJ3537" s="46"/>
      <c r="AK3537" s="46"/>
      <c r="AL3537" s="46"/>
      <c r="AM3537" s="46"/>
      <c r="AN3537" s="46"/>
      <c r="AO3537" s="46"/>
      <c r="AP3537" s="46"/>
      <c r="AQ3537" s="46"/>
      <c r="AR3537" s="46"/>
      <c r="AS3537" s="46"/>
    </row>
    <row r="3538" spans="10:45" x14ac:dyDescent="0.2"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  <c r="AA3538" s="46"/>
      <c r="AB3538" s="46"/>
      <c r="AC3538" s="46"/>
      <c r="AD3538" s="46"/>
      <c r="AE3538" s="46"/>
      <c r="AF3538" s="46"/>
      <c r="AG3538" s="46"/>
      <c r="AH3538" s="46"/>
      <c r="AI3538" s="46"/>
      <c r="AJ3538" s="46"/>
      <c r="AK3538" s="46"/>
      <c r="AL3538" s="46"/>
      <c r="AM3538" s="46"/>
      <c r="AN3538" s="46"/>
      <c r="AO3538" s="46"/>
      <c r="AP3538" s="46"/>
      <c r="AQ3538" s="46"/>
      <c r="AR3538" s="46"/>
      <c r="AS3538" s="46"/>
    </row>
    <row r="3539" spans="10:45" x14ac:dyDescent="0.2"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  <c r="AA3539" s="46"/>
      <c r="AB3539" s="46"/>
      <c r="AC3539" s="46"/>
      <c r="AD3539" s="46"/>
      <c r="AE3539" s="46"/>
      <c r="AF3539" s="46"/>
      <c r="AG3539" s="46"/>
      <c r="AH3539" s="46"/>
      <c r="AI3539" s="46"/>
      <c r="AJ3539" s="46"/>
      <c r="AK3539" s="46"/>
      <c r="AL3539" s="46"/>
      <c r="AM3539" s="46"/>
      <c r="AN3539" s="46"/>
      <c r="AO3539" s="46"/>
      <c r="AP3539" s="46"/>
      <c r="AQ3539" s="46"/>
      <c r="AR3539" s="46"/>
      <c r="AS3539" s="46"/>
    </row>
    <row r="3540" spans="10:45" x14ac:dyDescent="0.2"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  <c r="AA3540" s="46"/>
      <c r="AB3540" s="46"/>
      <c r="AC3540" s="46"/>
      <c r="AD3540" s="46"/>
      <c r="AE3540" s="46"/>
      <c r="AF3540" s="46"/>
      <c r="AG3540" s="46"/>
      <c r="AH3540" s="46"/>
      <c r="AI3540" s="46"/>
      <c r="AJ3540" s="46"/>
      <c r="AK3540" s="46"/>
      <c r="AL3540" s="46"/>
      <c r="AM3540" s="46"/>
      <c r="AN3540" s="46"/>
      <c r="AO3540" s="46"/>
      <c r="AP3540" s="46"/>
      <c r="AQ3540" s="46"/>
      <c r="AR3540" s="46"/>
      <c r="AS3540" s="46"/>
    </row>
    <row r="3541" spans="10:45" x14ac:dyDescent="0.2"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  <c r="AA3541" s="46"/>
      <c r="AB3541" s="46"/>
      <c r="AC3541" s="46"/>
      <c r="AD3541" s="46"/>
      <c r="AE3541" s="46"/>
      <c r="AF3541" s="46"/>
      <c r="AG3541" s="46"/>
      <c r="AH3541" s="46"/>
      <c r="AI3541" s="46"/>
      <c r="AJ3541" s="46"/>
      <c r="AK3541" s="46"/>
      <c r="AL3541" s="46"/>
      <c r="AM3541" s="46"/>
      <c r="AN3541" s="46"/>
      <c r="AO3541" s="46"/>
      <c r="AP3541" s="46"/>
      <c r="AQ3541" s="46"/>
      <c r="AR3541" s="46"/>
      <c r="AS3541" s="46"/>
    </row>
    <row r="3542" spans="10:45" x14ac:dyDescent="0.2"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  <c r="AA3542" s="46"/>
      <c r="AB3542" s="46"/>
      <c r="AC3542" s="46"/>
      <c r="AD3542" s="46"/>
      <c r="AE3542" s="46"/>
      <c r="AF3542" s="46"/>
      <c r="AG3542" s="46"/>
      <c r="AH3542" s="46"/>
      <c r="AI3542" s="46"/>
      <c r="AJ3542" s="46"/>
      <c r="AK3542" s="46"/>
      <c r="AL3542" s="46"/>
      <c r="AM3542" s="46"/>
      <c r="AN3542" s="46"/>
      <c r="AO3542" s="46"/>
      <c r="AP3542" s="46"/>
      <c r="AQ3542" s="46"/>
      <c r="AR3542" s="46"/>
      <c r="AS3542" s="46"/>
    </row>
    <row r="3543" spans="10:45" x14ac:dyDescent="0.2"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  <c r="AA3543" s="46"/>
      <c r="AB3543" s="46"/>
      <c r="AC3543" s="46"/>
      <c r="AD3543" s="46"/>
      <c r="AE3543" s="46"/>
      <c r="AF3543" s="46"/>
      <c r="AG3543" s="46"/>
      <c r="AH3543" s="46"/>
      <c r="AI3543" s="46"/>
      <c r="AJ3543" s="46"/>
      <c r="AK3543" s="46"/>
      <c r="AL3543" s="46"/>
      <c r="AM3543" s="46"/>
      <c r="AN3543" s="46"/>
      <c r="AO3543" s="46"/>
      <c r="AP3543" s="46"/>
      <c r="AQ3543" s="46"/>
      <c r="AR3543" s="46"/>
      <c r="AS3543" s="46"/>
    </row>
    <row r="3544" spans="10:45" x14ac:dyDescent="0.2"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  <c r="AA3544" s="46"/>
      <c r="AB3544" s="46"/>
      <c r="AC3544" s="46"/>
      <c r="AD3544" s="46"/>
      <c r="AE3544" s="46"/>
      <c r="AF3544" s="46"/>
      <c r="AG3544" s="46"/>
      <c r="AH3544" s="46"/>
      <c r="AI3544" s="46"/>
      <c r="AJ3544" s="46"/>
      <c r="AK3544" s="46"/>
      <c r="AL3544" s="46"/>
      <c r="AM3544" s="46"/>
      <c r="AN3544" s="46"/>
      <c r="AO3544" s="46"/>
      <c r="AP3544" s="46"/>
      <c r="AQ3544" s="46"/>
      <c r="AR3544" s="46"/>
      <c r="AS3544" s="46"/>
    </row>
    <row r="3545" spans="10:45" x14ac:dyDescent="0.2"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  <c r="AA3545" s="46"/>
      <c r="AB3545" s="46"/>
      <c r="AC3545" s="46"/>
      <c r="AD3545" s="46"/>
      <c r="AE3545" s="46"/>
      <c r="AF3545" s="46"/>
      <c r="AG3545" s="46"/>
      <c r="AH3545" s="46"/>
      <c r="AI3545" s="46"/>
      <c r="AJ3545" s="46"/>
      <c r="AK3545" s="46"/>
      <c r="AL3545" s="46"/>
      <c r="AM3545" s="46"/>
      <c r="AN3545" s="46"/>
      <c r="AO3545" s="46"/>
      <c r="AP3545" s="46"/>
      <c r="AQ3545" s="46"/>
      <c r="AR3545" s="46"/>
      <c r="AS3545" s="46"/>
    </row>
    <row r="3546" spans="10:45" x14ac:dyDescent="0.2"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  <c r="AA3546" s="46"/>
      <c r="AB3546" s="46"/>
      <c r="AC3546" s="46"/>
      <c r="AD3546" s="46"/>
      <c r="AE3546" s="46"/>
      <c r="AF3546" s="46"/>
      <c r="AG3546" s="46"/>
      <c r="AH3546" s="46"/>
      <c r="AI3546" s="46"/>
      <c r="AJ3546" s="46"/>
      <c r="AK3546" s="46"/>
      <c r="AL3546" s="46"/>
      <c r="AM3546" s="46"/>
      <c r="AN3546" s="46"/>
      <c r="AO3546" s="46"/>
      <c r="AP3546" s="46"/>
      <c r="AQ3546" s="46"/>
      <c r="AR3546" s="46"/>
      <c r="AS3546" s="46"/>
    </row>
    <row r="3547" spans="10:45" x14ac:dyDescent="0.2"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  <c r="AA3547" s="46"/>
      <c r="AB3547" s="46"/>
      <c r="AC3547" s="46"/>
      <c r="AD3547" s="46"/>
      <c r="AE3547" s="46"/>
      <c r="AF3547" s="46"/>
      <c r="AG3547" s="46"/>
      <c r="AH3547" s="46"/>
      <c r="AI3547" s="46"/>
      <c r="AJ3547" s="46"/>
      <c r="AK3547" s="46"/>
      <c r="AL3547" s="46"/>
      <c r="AM3547" s="46"/>
      <c r="AN3547" s="46"/>
      <c r="AO3547" s="46"/>
      <c r="AP3547" s="46"/>
      <c r="AQ3547" s="46"/>
      <c r="AR3547" s="46"/>
      <c r="AS3547" s="46"/>
    </row>
    <row r="3548" spans="10:45" x14ac:dyDescent="0.2"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  <c r="AA3548" s="46"/>
      <c r="AB3548" s="46"/>
      <c r="AC3548" s="46"/>
      <c r="AD3548" s="46"/>
      <c r="AE3548" s="46"/>
      <c r="AF3548" s="46"/>
      <c r="AG3548" s="46"/>
      <c r="AH3548" s="46"/>
      <c r="AI3548" s="46"/>
      <c r="AJ3548" s="46"/>
      <c r="AK3548" s="46"/>
      <c r="AL3548" s="46"/>
      <c r="AM3548" s="46"/>
      <c r="AN3548" s="46"/>
      <c r="AO3548" s="46"/>
      <c r="AP3548" s="46"/>
      <c r="AQ3548" s="46"/>
      <c r="AR3548" s="46"/>
      <c r="AS3548" s="46"/>
    </row>
    <row r="3549" spans="10:45" x14ac:dyDescent="0.2"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  <c r="AA3549" s="46"/>
      <c r="AB3549" s="46"/>
      <c r="AC3549" s="46"/>
      <c r="AD3549" s="46"/>
      <c r="AE3549" s="46"/>
      <c r="AF3549" s="46"/>
      <c r="AG3549" s="46"/>
      <c r="AH3549" s="46"/>
      <c r="AI3549" s="46"/>
      <c r="AJ3549" s="46"/>
      <c r="AK3549" s="46"/>
      <c r="AL3549" s="46"/>
      <c r="AM3549" s="46"/>
      <c r="AN3549" s="46"/>
      <c r="AO3549" s="46"/>
      <c r="AP3549" s="46"/>
      <c r="AQ3549" s="46"/>
      <c r="AR3549" s="46"/>
      <c r="AS3549" s="46"/>
    </row>
    <row r="3550" spans="10:45" x14ac:dyDescent="0.2"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  <c r="AA3550" s="46"/>
      <c r="AB3550" s="46"/>
      <c r="AC3550" s="46"/>
      <c r="AD3550" s="46"/>
      <c r="AE3550" s="46"/>
      <c r="AF3550" s="46"/>
      <c r="AG3550" s="46"/>
      <c r="AH3550" s="46"/>
      <c r="AI3550" s="46"/>
      <c r="AJ3550" s="46"/>
      <c r="AK3550" s="46"/>
      <c r="AL3550" s="46"/>
      <c r="AM3550" s="46"/>
      <c r="AN3550" s="46"/>
      <c r="AO3550" s="46"/>
      <c r="AP3550" s="46"/>
      <c r="AQ3550" s="46"/>
      <c r="AR3550" s="46"/>
      <c r="AS3550" s="46"/>
    </row>
    <row r="3551" spans="10:45" x14ac:dyDescent="0.2"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  <c r="AA3551" s="46"/>
      <c r="AB3551" s="46"/>
      <c r="AC3551" s="46"/>
      <c r="AD3551" s="46"/>
      <c r="AE3551" s="46"/>
      <c r="AF3551" s="46"/>
      <c r="AG3551" s="46"/>
      <c r="AH3551" s="46"/>
      <c r="AI3551" s="46"/>
      <c r="AJ3551" s="46"/>
      <c r="AK3551" s="46"/>
      <c r="AL3551" s="46"/>
      <c r="AM3551" s="46"/>
      <c r="AN3551" s="46"/>
      <c r="AO3551" s="46"/>
      <c r="AP3551" s="46"/>
      <c r="AQ3551" s="46"/>
      <c r="AR3551" s="46"/>
      <c r="AS3551" s="46"/>
    </row>
    <row r="3552" spans="10:45" x14ac:dyDescent="0.2"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  <c r="AA3552" s="46"/>
      <c r="AB3552" s="46"/>
      <c r="AC3552" s="46"/>
      <c r="AD3552" s="46"/>
      <c r="AE3552" s="46"/>
      <c r="AF3552" s="46"/>
      <c r="AG3552" s="46"/>
      <c r="AH3552" s="46"/>
      <c r="AI3552" s="46"/>
      <c r="AJ3552" s="46"/>
      <c r="AK3552" s="46"/>
      <c r="AL3552" s="46"/>
      <c r="AM3552" s="46"/>
      <c r="AN3552" s="46"/>
      <c r="AO3552" s="46"/>
      <c r="AP3552" s="46"/>
      <c r="AQ3552" s="46"/>
      <c r="AR3552" s="46"/>
      <c r="AS3552" s="46"/>
    </row>
    <row r="3553" spans="10:45" x14ac:dyDescent="0.2"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  <c r="AA3553" s="46"/>
      <c r="AB3553" s="46"/>
      <c r="AC3553" s="46"/>
      <c r="AD3553" s="46"/>
      <c r="AE3553" s="46"/>
      <c r="AF3553" s="46"/>
      <c r="AG3553" s="46"/>
      <c r="AH3553" s="46"/>
      <c r="AI3553" s="46"/>
      <c r="AJ3553" s="46"/>
      <c r="AK3553" s="46"/>
      <c r="AL3553" s="46"/>
      <c r="AM3553" s="46"/>
      <c r="AN3553" s="46"/>
      <c r="AO3553" s="46"/>
      <c r="AP3553" s="46"/>
      <c r="AQ3553" s="46"/>
      <c r="AR3553" s="46"/>
      <c r="AS3553" s="46"/>
    </row>
    <row r="3554" spans="10:45" x14ac:dyDescent="0.2"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  <c r="AA3554" s="46"/>
      <c r="AB3554" s="46"/>
      <c r="AC3554" s="46"/>
      <c r="AD3554" s="46"/>
      <c r="AE3554" s="46"/>
      <c r="AF3554" s="46"/>
      <c r="AG3554" s="46"/>
      <c r="AH3554" s="46"/>
      <c r="AI3554" s="46"/>
      <c r="AJ3554" s="46"/>
      <c r="AK3554" s="46"/>
      <c r="AL3554" s="46"/>
      <c r="AM3554" s="46"/>
      <c r="AN3554" s="46"/>
      <c r="AO3554" s="46"/>
      <c r="AP3554" s="46"/>
      <c r="AQ3554" s="46"/>
      <c r="AR3554" s="46"/>
      <c r="AS3554" s="46"/>
    </row>
    <row r="3555" spans="10:45" x14ac:dyDescent="0.2"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  <c r="AA3555" s="46"/>
      <c r="AB3555" s="46"/>
      <c r="AC3555" s="46"/>
      <c r="AD3555" s="46"/>
      <c r="AE3555" s="46"/>
      <c r="AF3555" s="46"/>
      <c r="AG3555" s="46"/>
      <c r="AH3555" s="46"/>
      <c r="AI3555" s="46"/>
      <c r="AJ3555" s="46"/>
      <c r="AK3555" s="46"/>
      <c r="AL3555" s="46"/>
      <c r="AM3555" s="46"/>
      <c r="AN3555" s="46"/>
      <c r="AO3555" s="46"/>
      <c r="AP3555" s="46"/>
      <c r="AQ3555" s="46"/>
      <c r="AR3555" s="46"/>
      <c r="AS3555" s="46"/>
    </row>
    <row r="3556" spans="10:45" x14ac:dyDescent="0.2"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  <c r="AA3556" s="46"/>
      <c r="AB3556" s="46"/>
      <c r="AC3556" s="46"/>
      <c r="AD3556" s="46"/>
      <c r="AE3556" s="46"/>
      <c r="AF3556" s="46"/>
      <c r="AG3556" s="46"/>
      <c r="AH3556" s="46"/>
      <c r="AI3556" s="46"/>
      <c r="AJ3556" s="46"/>
      <c r="AK3556" s="46"/>
      <c r="AL3556" s="46"/>
      <c r="AM3556" s="46"/>
      <c r="AN3556" s="46"/>
      <c r="AO3556" s="46"/>
      <c r="AP3556" s="46"/>
      <c r="AQ3556" s="46"/>
      <c r="AR3556" s="46"/>
      <c r="AS3556" s="46"/>
    </row>
    <row r="3557" spans="10:45" x14ac:dyDescent="0.2"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  <c r="AA3557" s="46"/>
      <c r="AB3557" s="46"/>
      <c r="AC3557" s="46"/>
      <c r="AD3557" s="46"/>
      <c r="AE3557" s="46"/>
      <c r="AF3557" s="46"/>
      <c r="AG3557" s="46"/>
      <c r="AH3557" s="46"/>
      <c r="AI3557" s="46"/>
      <c r="AJ3557" s="46"/>
      <c r="AK3557" s="46"/>
      <c r="AL3557" s="46"/>
      <c r="AM3557" s="46"/>
      <c r="AN3557" s="46"/>
      <c r="AO3557" s="46"/>
      <c r="AP3557" s="46"/>
      <c r="AQ3557" s="46"/>
      <c r="AR3557" s="46"/>
      <c r="AS3557" s="46"/>
    </row>
    <row r="3558" spans="10:45" x14ac:dyDescent="0.2"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  <c r="AA3558" s="46"/>
      <c r="AB3558" s="46"/>
      <c r="AC3558" s="46"/>
      <c r="AD3558" s="46"/>
      <c r="AE3558" s="46"/>
      <c r="AF3558" s="46"/>
      <c r="AG3558" s="46"/>
      <c r="AH3558" s="46"/>
      <c r="AI3558" s="46"/>
      <c r="AJ3558" s="46"/>
      <c r="AK3558" s="46"/>
      <c r="AL3558" s="46"/>
      <c r="AM3558" s="46"/>
      <c r="AN3558" s="46"/>
      <c r="AO3558" s="46"/>
      <c r="AP3558" s="46"/>
      <c r="AQ3558" s="46"/>
      <c r="AR3558" s="46"/>
      <c r="AS3558" s="46"/>
    </row>
    <row r="3559" spans="10:45" x14ac:dyDescent="0.2"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  <c r="AA3559" s="46"/>
      <c r="AB3559" s="46"/>
      <c r="AC3559" s="46"/>
      <c r="AD3559" s="46"/>
      <c r="AE3559" s="46"/>
      <c r="AF3559" s="46"/>
      <c r="AG3559" s="46"/>
      <c r="AH3559" s="46"/>
      <c r="AI3559" s="46"/>
      <c r="AJ3559" s="46"/>
      <c r="AK3559" s="46"/>
      <c r="AL3559" s="46"/>
      <c r="AM3559" s="46"/>
      <c r="AN3559" s="46"/>
      <c r="AO3559" s="46"/>
      <c r="AP3559" s="46"/>
      <c r="AQ3559" s="46"/>
      <c r="AR3559" s="46"/>
      <c r="AS3559" s="46"/>
    </row>
    <row r="3560" spans="10:45" x14ac:dyDescent="0.2"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  <c r="AA3560" s="46"/>
      <c r="AB3560" s="46"/>
      <c r="AC3560" s="46"/>
      <c r="AD3560" s="46"/>
      <c r="AE3560" s="46"/>
      <c r="AF3560" s="46"/>
      <c r="AG3560" s="46"/>
      <c r="AH3560" s="46"/>
      <c r="AI3560" s="46"/>
      <c r="AJ3560" s="46"/>
      <c r="AK3560" s="46"/>
      <c r="AL3560" s="46"/>
      <c r="AM3560" s="46"/>
      <c r="AN3560" s="46"/>
      <c r="AO3560" s="46"/>
      <c r="AP3560" s="46"/>
      <c r="AQ3560" s="46"/>
      <c r="AR3560" s="46"/>
      <c r="AS3560" s="46"/>
    </row>
    <row r="3561" spans="10:45" x14ac:dyDescent="0.2"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  <c r="AA3561" s="46"/>
      <c r="AB3561" s="46"/>
      <c r="AC3561" s="46"/>
      <c r="AD3561" s="46"/>
      <c r="AE3561" s="46"/>
      <c r="AF3561" s="46"/>
      <c r="AG3561" s="46"/>
      <c r="AH3561" s="46"/>
      <c r="AI3561" s="46"/>
      <c r="AJ3561" s="46"/>
      <c r="AK3561" s="46"/>
      <c r="AL3561" s="46"/>
      <c r="AM3561" s="46"/>
      <c r="AN3561" s="46"/>
      <c r="AO3561" s="46"/>
      <c r="AP3561" s="46"/>
      <c r="AQ3561" s="46"/>
      <c r="AR3561" s="46"/>
      <c r="AS3561" s="46"/>
    </row>
    <row r="3562" spans="10:45" x14ac:dyDescent="0.2"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  <c r="AA3562" s="46"/>
      <c r="AB3562" s="46"/>
      <c r="AC3562" s="46"/>
      <c r="AD3562" s="46"/>
      <c r="AE3562" s="46"/>
      <c r="AF3562" s="46"/>
      <c r="AG3562" s="46"/>
      <c r="AH3562" s="46"/>
      <c r="AI3562" s="46"/>
      <c r="AJ3562" s="46"/>
      <c r="AK3562" s="46"/>
      <c r="AL3562" s="46"/>
      <c r="AM3562" s="46"/>
      <c r="AN3562" s="46"/>
      <c r="AO3562" s="46"/>
      <c r="AP3562" s="46"/>
      <c r="AQ3562" s="46"/>
      <c r="AR3562" s="46"/>
      <c r="AS3562" s="46"/>
    </row>
    <row r="3563" spans="10:45" x14ac:dyDescent="0.2"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  <c r="AA3563" s="46"/>
      <c r="AB3563" s="46"/>
      <c r="AC3563" s="46"/>
      <c r="AD3563" s="46"/>
      <c r="AE3563" s="46"/>
      <c r="AF3563" s="46"/>
      <c r="AG3563" s="46"/>
      <c r="AH3563" s="46"/>
      <c r="AI3563" s="46"/>
      <c r="AJ3563" s="46"/>
      <c r="AK3563" s="46"/>
      <c r="AL3563" s="46"/>
      <c r="AM3563" s="46"/>
      <c r="AN3563" s="46"/>
      <c r="AO3563" s="46"/>
      <c r="AP3563" s="46"/>
      <c r="AQ3563" s="46"/>
      <c r="AR3563" s="46"/>
      <c r="AS3563" s="46"/>
    </row>
    <row r="3564" spans="10:45" x14ac:dyDescent="0.2"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  <c r="AA3564" s="46"/>
      <c r="AB3564" s="46"/>
      <c r="AC3564" s="46"/>
      <c r="AD3564" s="46"/>
      <c r="AE3564" s="46"/>
      <c r="AF3564" s="46"/>
      <c r="AG3564" s="46"/>
      <c r="AH3564" s="46"/>
      <c r="AI3564" s="46"/>
      <c r="AJ3564" s="46"/>
      <c r="AK3564" s="46"/>
      <c r="AL3564" s="46"/>
      <c r="AM3564" s="46"/>
      <c r="AN3564" s="46"/>
      <c r="AO3564" s="46"/>
      <c r="AP3564" s="46"/>
      <c r="AQ3564" s="46"/>
      <c r="AR3564" s="46"/>
      <c r="AS3564" s="46"/>
    </row>
    <row r="3565" spans="10:45" x14ac:dyDescent="0.2"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  <c r="AA3565" s="46"/>
      <c r="AB3565" s="46"/>
      <c r="AC3565" s="46"/>
      <c r="AD3565" s="46"/>
      <c r="AE3565" s="46"/>
      <c r="AF3565" s="46"/>
      <c r="AG3565" s="46"/>
      <c r="AH3565" s="46"/>
      <c r="AI3565" s="46"/>
      <c r="AJ3565" s="46"/>
      <c r="AK3565" s="46"/>
      <c r="AL3565" s="46"/>
      <c r="AM3565" s="46"/>
      <c r="AN3565" s="46"/>
      <c r="AO3565" s="46"/>
      <c r="AP3565" s="46"/>
      <c r="AQ3565" s="46"/>
      <c r="AR3565" s="46"/>
      <c r="AS3565" s="46"/>
    </row>
    <row r="3566" spans="10:45" x14ac:dyDescent="0.2"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  <c r="AA3566" s="46"/>
      <c r="AB3566" s="46"/>
      <c r="AC3566" s="46"/>
      <c r="AD3566" s="46"/>
      <c r="AE3566" s="46"/>
      <c r="AF3566" s="46"/>
      <c r="AG3566" s="46"/>
      <c r="AH3566" s="46"/>
      <c r="AI3566" s="46"/>
      <c r="AJ3566" s="46"/>
      <c r="AK3566" s="46"/>
      <c r="AL3566" s="46"/>
      <c r="AM3566" s="46"/>
      <c r="AN3566" s="46"/>
      <c r="AO3566" s="46"/>
      <c r="AP3566" s="46"/>
      <c r="AQ3566" s="46"/>
      <c r="AR3566" s="46"/>
      <c r="AS3566" s="46"/>
    </row>
    <row r="3567" spans="10:45" x14ac:dyDescent="0.2"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  <c r="AA3567" s="46"/>
      <c r="AB3567" s="46"/>
      <c r="AC3567" s="46"/>
      <c r="AD3567" s="46"/>
      <c r="AE3567" s="46"/>
      <c r="AF3567" s="46"/>
      <c r="AG3567" s="46"/>
      <c r="AH3567" s="46"/>
      <c r="AI3567" s="46"/>
      <c r="AJ3567" s="46"/>
      <c r="AK3567" s="46"/>
      <c r="AL3567" s="46"/>
      <c r="AM3567" s="46"/>
      <c r="AN3567" s="46"/>
      <c r="AO3567" s="46"/>
      <c r="AP3567" s="46"/>
      <c r="AQ3567" s="46"/>
      <c r="AR3567" s="46"/>
      <c r="AS3567" s="46"/>
    </row>
    <row r="3568" spans="10:45" x14ac:dyDescent="0.2"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  <c r="AA3568" s="46"/>
      <c r="AB3568" s="46"/>
      <c r="AC3568" s="46"/>
      <c r="AD3568" s="46"/>
      <c r="AE3568" s="46"/>
      <c r="AF3568" s="46"/>
      <c r="AG3568" s="46"/>
      <c r="AH3568" s="46"/>
      <c r="AI3568" s="46"/>
      <c r="AJ3568" s="46"/>
      <c r="AK3568" s="46"/>
      <c r="AL3568" s="46"/>
      <c r="AM3568" s="46"/>
      <c r="AN3568" s="46"/>
      <c r="AO3568" s="46"/>
      <c r="AP3568" s="46"/>
      <c r="AQ3568" s="46"/>
      <c r="AR3568" s="46"/>
      <c r="AS3568" s="46"/>
    </row>
    <row r="3569" spans="10:45" x14ac:dyDescent="0.2"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  <c r="AA3569" s="46"/>
      <c r="AB3569" s="46"/>
      <c r="AC3569" s="46"/>
      <c r="AD3569" s="46"/>
      <c r="AE3569" s="46"/>
      <c r="AF3569" s="46"/>
      <c r="AG3569" s="46"/>
      <c r="AH3569" s="46"/>
      <c r="AI3569" s="46"/>
      <c r="AJ3569" s="46"/>
      <c r="AK3569" s="46"/>
      <c r="AL3569" s="46"/>
      <c r="AM3569" s="46"/>
      <c r="AN3569" s="46"/>
      <c r="AO3569" s="46"/>
      <c r="AP3569" s="46"/>
      <c r="AQ3569" s="46"/>
      <c r="AR3569" s="46"/>
      <c r="AS3569" s="46"/>
    </row>
    <row r="3570" spans="10:45" x14ac:dyDescent="0.2"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  <c r="AA3570" s="46"/>
      <c r="AB3570" s="46"/>
      <c r="AC3570" s="46"/>
      <c r="AD3570" s="46"/>
      <c r="AE3570" s="46"/>
      <c r="AF3570" s="46"/>
      <c r="AG3570" s="46"/>
      <c r="AH3570" s="46"/>
      <c r="AI3570" s="46"/>
      <c r="AJ3570" s="46"/>
      <c r="AK3570" s="46"/>
      <c r="AL3570" s="46"/>
      <c r="AM3570" s="46"/>
      <c r="AN3570" s="46"/>
      <c r="AO3570" s="46"/>
      <c r="AP3570" s="46"/>
      <c r="AQ3570" s="46"/>
      <c r="AR3570" s="46"/>
      <c r="AS3570" s="46"/>
    </row>
    <row r="3571" spans="10:45" x14ac:dyDescent="0.2"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  <c r="AA3571" s="46"/>
      <c r="AB3571" s="46"/>
      <c r="AC3571" s="46"/>
      <c r="AD3571" s="46"/>
      <c r="AE3571" s="46"/>
      <c r="AF3571" s="46"/>
      <c r="AG3571" s="46"/>
      <c r="AH3571" s="46"/>
      <c r="AI3571" s="46"/>
      <c r="AJ3571" s="46"/>
      <c r="AK3571" s="46"/>
      <c r="AL3571" s="46"/>
      <c r="AM3571" s="46"/>
      <c r="AN3571" s="46"/>
      <c r="AO3571" s="46"/>
      <c r="AP3571" s="46"/>
      <c r="AQ3571" s="46"/>
      <c r="AR3571" s="46"/>
      <c r="AS3571" s="46"/>
    </row>
    <row r="3572" spans="10:45" x14ac:dyDescent="0.2"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  <c r="AA3572" s="46"/>
      <c r="AB3572" s="46"/>
      <c r="AC3572" s="46"/>
      <c r="AD3572" s="46"/>
      <c r="AE3572" s="46"/>
      <c r="AF3572" s="46"/>
      <c r="AG3572" s="46"/>
      <c r="AH3572" s="46"/>
      <c r="AI3572" s="46"/>
      <c r="AJ3572" s="46"/>
      <c r="AK3572" s="46"/>
      <c r="AL3572" s="46"/>
      <c r="AM3572" s="46"/>
      <c r="AN3572" s="46"/>
      <c r="AO3572" s="46"/>
      <c r="AP3572" s="46"/>
      <c r="AQ3572" s="46"/>
      <c r="AR3572" s="46"/>
      <c r="AS3572" s="46"/>
    </row>
    <row r="3573" spans="10:45" x14ac:dyDescent="0.2"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  <c r="AA3573" s="46"/>
      <c r="AB3573" s="46"/>
      <c r="AC3573" s="46"/>
      <c r="AD3573" s="46"/>
      <c r="AE3573" s="46"/>
      <c r="AF3573" s="46"/>
      <c r="AG3573" s="46"/>
      <c r="AH3573" s="46"/>
      <c r="AI3573" s="46"/>
      <c r="AJ3573" s="46"/>
      <c r="AK3573" s="46"/>
      <c r="AL3573" s="46"/>
      <c r="AM3573" s="46"/>
      <c r="AN3573" s="46"/>
      <c r="AO3573" s="46"/>
      <c r="AP3573" s="46"/>
      <c r="AQ3573" s="46"/>
      <c r="AR3573" s="46"/>
      <c r="AS3573" s="46"/>
    </row>
    <row r="3574" spans="10:45" x14ac:dyDescent="0.2"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  <c r="AA3574" s="46"/>
      <c r="AB3574" s="46"/>
      <c r="AC3574" s="46"/>
      <c r="AD3574" s="46"/>
      <c r="AE3574" s="46"/>
      <c r="AF3574" s="46"/>
      <c r="AG3574" s="46"/>
      <c r="AH3574" s="46"/>
      <c r="AI3574" s="46"/>
      <c r="AJ3574" s="46"/>
      <c r="AK3574" s="46"/>
      <c r="AL3574" s="46"/>
      <c r="AM3574" s="46"/>
      <c r="AN3574" s="46"/>
      <c r="AO3574" s="46"/>
      <c r="AP3574" s="46"/>
      <c r="AQ3574" s="46"/>
      <c r="AR3574" s="46"/>
      <c r="AS3574" s="46"/>
    </row>
    <row r="3575" spans="10:45" x14ac:dyDescent="0.2"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  <c r="AA3575" s="46"/>
      <c r="AB3575" s="46"/>
      <c r="AC3575" s="46"/>
      <c r="AD3575" s="46"/>
      <c r="AE3575" s="46"/>
      <c r="AF3575" s="46"/>
      <c r="AG3575" s="46"/>
      <c r="AH3575" s="46"/>
      <c r="AI3575" s="46"/>
      <c r="AJ3575" s="46"/>
      <c r="AK3575" s="46"/>
      <c r="AL3575" s="46"/>
      <c r="AM3575" s="46"/>
      <c r="AN3575" s="46"/>
      <c r="AO3575" s="46"/>
      <c r="AP3575" s="46"/>
      <c r="AQ3575" s="46"/>
      <c r="AR3575" s="46"/>
      <c r="AS3575" s="46"/>
    </row>
    <row r="3576" spans="10:45" x14ac:dyDescent="0.2"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  <c r="AA3576" s="46"/>
      <c r="AB3576" s="46"/>
      <c r="AC3576" s="46"/>
      <c r="AD3576" s="46"/>
      <c r="AE3576" s="46"/>
      <c r="AF3576" s="46"/>
      <c r="AG3576" s="46"/>
      <c r="AH3576" s="46"/>
      <c r="AI3576" s="46"/>
      <c r="AJ3576" s="46"/>
      <c r="AK3576" s="46"/>
      <c r="AL3576" s="46"/>
      <c r="AM3576" s="46"/>
      <c r="AN3576" s="46"/>
      <c r="AO3576" s="46"/>
      <c r="AP3576" s="46"/>
      <c r="AQ3576" s="46"/>
      <c r="AR3576" s="46"/>
      <c r="AS3576" s="46"/>
    </row>
    <row r="3577" spans="10:45" x14ac:dyDescent="0.2"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  <c r="AA3577" s="46"/>
      <c r="AB3577" s="46"/>
      <c r="AC3577" s="46"/>
      <c r="AD3577" s="46"/>
      <c r="AE3577" s="46"/>
      <c r="AF3577" s="46"/>
      <c r="AG3577" s="46"/>
      <c r="AH3577" s="46"/>
      <c r="AI3577" s="46"/>
      <c r="AJ3577" s="46"/>
      <c r="AK3577" s="46"/>
      <c r="AL3577" s="46"/>
      <c r="AM3577" s="46"/>
      <c r="AN3577" s="46"/>
      <c r="AO3577" s="46"/>
      <c r="AP3577" s="46"/>
      <c r="AQ3577" s="46"/>
      <c r="AR3577" s="46"/>
      <c r="AS3577" s="46"/>
    </row>
    <row r="3578" spans="10:45" x14ac:dyDescent="0.2"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  <c r="AA3578" s="46"/>
      <c r="AB3578" s="46"/>
      <c r="AC3578" s="46"/>
      <c r="AD3578" s="46"/>
      <c r="AE3578" s="46"/>
      <c r="AF3578" s="46"/>
      <c r="AG3578" s="46"/>
      <c r="AH3578" s="46"/>
      <c r="AI3578" s="46"/>
      <c r="AJ3578" s="46"/>
      <c r="AK3578" s="46"/>
      <c r="AL3578" s="46"/>
      <c r="AM3578" s="46"/>
      <c r="AN3578" s="46"/>
      <c r="AO3578" s="46"/>
      <c r="AP3578" s="46"/>
      <c r="AQ3578" s="46"/>
      <c r="AR3578" s="46"/>
      <c r="AS3578" s="46"/>
    </row>
    <row r="3579" spans="10:45" x14ac:dyDescent="0.2"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  <c r="AA3579" s="46"/>
      <c r="AB3579" s="46"/>
      <c r="AC3579" s="46"/>
      <c r="AD3579" s="46"/>
      <c r="AE3579" s="46"/>
      <c r="AF3579" s="46"/>
      <c r="AG3579" s="46"/>
      <c r="AH3579" s="46"/>
      <c r="AI3579" s="46"/>
      <c r="AJ3579" s="46"/>
      <c r="AK3579" s="46"/>
      <c r="AL3579" s="46"/>
      <c r="AM3579" s="46"/>
      <c r="AN3579" s="46"/>
      <c r="AO3579" s="46"/>
      <c r="AP3579" s="46"/>
      <c r="AQ3579" s="46"/>
      <c r="AR3579" s="46"/>
      <c r="AS3579" s="46"/>
    </row>
    <row r="3580" spans="10:45" x14ac:dyDescent="0.2"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  <c r="AA3580" s="46"/>
      <c r="AB3580" s="46"/>
      <c r="AC3580" s="46"/>
      <c r="AD3580" s="46"/>
      <c r="AE3580" s="46"/>
      <c r="AF3580" s="46"/>
      <c r="AG3580" s="46"/>
      <c r="AH3580" s="46"/>
      <c r="AI3580" s="46"/>
      <c r="AJ3580" s="46"/>
      <c r="AK3580" s="46"/>
      <c r="AL3580" s="46"/>
      <c r="AM3580" s="46"/>
      <c r="AN3580" s="46"/>
      <c r="AO3580" s="46"/>
      <c r="AP3580" s="46"/>
      <c r="AQ3580" s="46"/>
      <c r="AR3580" s="46"/>
      <c r="AS3580" s="46"/>
    </row>
    <row r="3581" spans="10:45" x14ac:dyDescent="0.2"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  <c r="AA3581" s="46"/>
      <c r="AB3581" s="46"/>
      <c r="AC3581" s="46"/>
      <c r="AD3581" s="46"/>
      <c r="AE3581" s="46"/>
      <c r="AF3581" s="46"/>
      <c r="AG3581" s="46"/>
      <c r="AH3581" s="46"/>
      <c r="AI3581" s="46"/>
      <c r="AJ3581" s="46"/>
      <c r="AK3581" s="46"/>
      <c r="AL3581" s="46"/>
      <c r="AM3581" s="46"/>
      <c r="AN3581" s="46"/>
      <c r="AO3581" s="46"/>
      <c r="AP3581" s="46"/>
      <c r="AQ3581" s="46"/>
      <c r="AR3581" s="46"/>
      <c r="AS3581" s="46"/>
    </row>
    <row r="3582" spans="10:45" x14ac:dyDescent="0.2"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  <c r="AA3582" s="46"/>
      <c r="AB3582" s="46"/>
      <c r="AC3582" s="46"/>
      <c r="AD3582" s="46"/>
      <c r="AE3582" s="46"/>
      <c r="AF3582" s="46"/>
      <c r="AG3582" s="46"/>
      <c r="AH3582" s="46"/>
      <c r="AI3582" s="46"/>
      <c r="AJ3582" s="46"/>
      <c r="AK3582" s="46"/>
      <c r="AL3582" s="46"/>
      <c r="AM3582" s="46"/>
      <c r="AN3582" s="46"/>
      <c r="AO3582" s="46"/>
      <c r="AP3582" s="46"/>
      <c r="AQ3582" s="46"/>
      <c r="AR3582" s="46"/>
      <c r="AS3582" s="46"/>
    </row>
    <row r="3583" spans="10:45" x14ac:dyDescent="0.2"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  <c r="AA3583" s="46"/>
      <c r="AB3583" s="46"/>
      <c r="AC3583" s="46"/>
      <c r="AD3583" s="46"/>
      <c r="AE3583" s="46"/>
      <c r="AF3583" s="46"/>
      <c r="AG3583" s="46"/>
      <c r="AH3583" s="46"/>
      <c r="AI3583" s="46"/>
      <c r="AJ3583" s="46"/>
      <c r="AK3583" s="46"/>
      <c r="AL3583" s="46"/>
      <c r="AM3583" s="46"/>
      <c r="AN3583" s="46"/>
      <c r="AO3583" s="46"/>
      <c r="AP3583" s="46"/>
      <c r="AQ3583" s="46"/>
      <c r="AR3583" s="46"/>
      <c r="AS3583" s="46"/>
    </row>
    <row r="3584" spans="10:45" x14ac:dyDescent="0.2"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  <c r="AA3584" s="46"/>
      <c r="AB3584" s="46"/>
      <c r="AC3584" s="46"/>
      <c r="AD3584" s="46"/>
      <c r="AE3584" s="46"/>
      <c r="AF3584" s="46"/>
      <c r="AG3584" s="46"/>
      <c r="AH3584" s="46"/>
      <c r="AI3584" s="46"/>
      <c r="AJ3584" s="46"/>
      <c r="AK3584" s="46"/>
      <c r="AL3584" s="46"/>
      <c r="AM3584" s="46"/>
      <c r="AN3584" s="46"/>
      <c r="AO3584" s="46"/>
      <c r="AP3584" s="46"/>
      <c r="AQ3584" s="46"/>
      <c r="AR3584" s="46"/>
      <c r="AS3584" s="46"/>
    </row>
    <row r="3585" spans="10:45" x14ac:dyDescent="0.2"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  <c r="AA3585" s="46"/>
      <c r="AB3585" s="46"/>
      <c r="AC3585" s="46"/>
      <c r="AD3585" s="46"/>
      <c r="AE3585" s="46"/>
      <c r="AF3585" s="46"/>
      <c r="AG3585" s="46"/>
      <c r="AH3585" s="46"/>
      <c r="AI3585" s="46"/>
      <c r="AJ3585" s="46"/>
      <c r="AK3585" s="46"/>
      <c r="AL3585" s="46"/>
      <c r="AM3585" s="46"/>
      <c r="AN3585" s="46"/>
      <c r="AO3585" s="46"/>
      <c r="AP3585" s="46"/>
      <c r="AQ3585" s="46"/>
      <c r="AR3585" s="46"/>
      <c r="AS3585" s="46"/>
    </row>
    <row r="3586" spans="10:45" x14ac:dyDescent="0.2"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  <c r="AA3586" s="46"/>
      <c r="AB3586" s="46"/>
      <c r="AC3586" s="46"/>
      <c r="AD3586" s="46"/>
      <c r="AE3586" s="46"/>
      <c r="AF3586" s="46"/>
      <c r="AG3586" s="46"/>
      <c r="AH3586" s="46"/>
      <c r="AI3586" s="46"/>
      <c r="AJ3586" s="46"/>
      <c r="AK3586" s="46"/>
      <c r="AL3586" s="46"/>
      <c r="AM3586" s="46"/>
      <c r="AN3586" s="46"/>
      <c r="AO3586" s="46"/>
      <c r="AP3586" s="46"/>
      <c r="AQ3586" s="46"/>
      <c r="AR3586" s="46"/>
      <c r="AS3586" s="46"/>
    </row>
    <row r="3587" spans="10:45" x14ac:dyDescent="0.2"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  <c r="AA3587" s="46"/>
      <c r="AB3587" s="46"/>
      <c r="AC3587" s="46"/>
      <c r="AD3587" s="46"/>
      <c r="AE3587" s="46"/>
      <c r="AF3587" s="46"/>
      <c r="AG3587" s="46"/>
      <c r="AH3587" s="46"/>
      <c r="AI3587" s="46"/>
      <c r="AJ3587" s="46"/>
      <c r="AK3587" s="46"/>
      <c r="AL3587" s="46"/>
      <c r="AM3587" s="46"/>
      <c r="AN3587" s="46"/>
      <c r="AO3587" s="46"/>
      <c r="AP3587" s="46"/>
      <c r="AQ3587" s="46"/>
      <c r="AR3587" s="46"/>
      <c r="AS3587" s="46"/>
    </row>
    <row r="3588" spans="10:45" x14ac:dyDescent="0.2"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  <c r="AA3588" s="46"/>
      <c r="AB3588" s="46"/>
      <c r="AC3588" s="46"/>
      <c r="AD3588" s="46"/>
      <c r="AE3588" s="46"/>
      <c r="AF3588" s="46"/>
      <c r="AG3588" s="46"/>
      <c r="AH3588" s="46"/>
      <c r="AI3588" s="46"/>
      <c r="AJ3588" s="46"/>
      <c r="AK3588" s="46"/>
      <c r="AL3588" s="46"/>
      <c r="AM3588" s="46"/>
      <c r="AN3588" s="46"/>
      <c r="AO3588" s="46"/>
      <c r="AP3588" s="46"/>
      <c r="AQ3588" s="46"/>
      <c r="AR3588" s="46"/>
      <c r="AS3588" s="46"/>
    </row>
    <row r="3589" spans="10:45" x14ac:dyDescent="0.2"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  <c r="AA3589" s="46"/>
      <c r="AB3589" s="46"/>
      <c r="AC3589" s="46"/>
      <c r="AD3589" s="46"/>
      <c r="AE3589" s="46"/>
      <c r="AF3589" s="46"/>
      <c r="AG3589" s="46"/>
      <c r="AH3589" s="46"/>
      <c r="AI3589" s="46"/>
      <c r="AJ3589" s="46"/>
      <c r="AK3589" s="46"/>
      <c r="AL3589" s="46"/>
      <c r="AM3589" s="46"/>
      <c r="AN3589" s="46"/>
      <c r="AO3589" s="46"/>
      <c r="AP3589" s="46"/>
      <c r="AQ3589" s="46"/>
      <c r="AR3589" s="46"/>
      <c r="AS3589" s="46"/>
    </row>
    <row r="3590" spans="10:45" x14ac:dyDescent="0.2"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  <c r="AA3590" s="46"/>
      <c r="AB3590" s="46"/>
      <c r="AC3590" s="46"/>
      <c r="AD3590" s="46"/>
      <c r="AE3590" s="46"/>
      <c r="AF3590" s="46"/>
      <c r="AG3590" s="46"/>
      <c r="AH3590" s="46"/>
      <c r="AI3590" s="46"/>
      <c r="AJ3590" s="46"/>
      <c r="AK3590" s="46"/>
      <c r="AL3590" s="46"/>
      <c r="AM3590" s="46"/>
      <c r="AN3590" s="46"/>
      <c r="AO3590" s="46"/>
      <c r="AP3590" s="46"/>
      <c r="AQ3590" s="46"/>
      <c r="AR3590" s="46"/>
      <c r="AS3590" s="46"/>
    </row>
    <row r="3591" spans="10:45" x14ac:dyDescent="0.2"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  <c r="AA3591" s="46"/>
      <c r="AB3591" s="46"/>
      <c r="AC3591" s="46"/>
      <c r="AD3591" s="46"/>
      <c r="AE3591" s="46"/>
      <c r="AF3591" s="46"/>
      <c r="AG3591" s="46"/>
      <c r="AH3591" s="46"/>
      <c r="AI3591" s="46"/>
      <c r="AJ3591" s="46"/>
      <c r="AK3591" s="46"/>
      <c r="AL3591" s="46"/>
      <c r="AM3591" s="46"/>
      <c r="AN3591" s="46"/>
      <c r="AO3591" s="46"/>
      <c r="AP3591" s="46"/>
      <c r="AQ3591" s="46"/>
      <c r="AR3591" s="46"/>
      <c r="AS3591" s="46"/>
    </row>
    <row r="3592" spans="10:45" x14ac:dyDescent="0.2"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  <c r="AA3592" s="46"/>
      <c r="AB3592" s="46"/>
      <c r="AC3592" s="46"/>
      <c r="AD3592" s="46"/>
      <c r="AE3592" s="46"/>
      <c r="AF3592" s="46"/>
      <c r="AG3592" s="46"/>
      <c r="AH3592" s="46"/>
      <c r="AI3592" s="46"/>
      <c r="AJ3592" s="46"/>
      <c r="AK3592" s="46"/>
      <c r="AL3592" s="46"/>
      <c r="AM3592" s="46"/>
      <c r="AN3592" s="46"/>
      <c r="AO3592" s="46"/>
      <c r="AP3592" s="46"/>
      <c r="AQ3592" s="46"/>
      <c r="AR3592" s="46"/>
      <c r="AS3592" s="46"/>
    </row>
    <row r="3593" spans="10:45" x14ac:dyDescent="0.2"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  <c r="AA3593" s="46"/>
      <c r="AB3593" s="46"/>
      <c r="AC3593" s="46"/>
      <c r="AD3593" s="46"/>
      <c r="AE3593" s="46"/>
      <c r="AF3593" s="46"/>
      <c r="AG3593" s="46"/>
      <c r="AH3593" s="46"/>
      <c r="AI3593" s="46"/>
      <c r="AJ3593" s="46"/>
      <c r="AK3593" s="46"/>
      <c r="AL3593" s="46"/>
      <c r="AM3593" s="46"/>
      <c r="AN3593" s="46"/>
      <c r="AO3593" s="46"/>
      <c r="AP3593" s="46"/>
      <c r="AQ3593" s="46"/>
      <c r="AR3593" s="46"/>
      <c r="AS3593" s="46"/>
    </row>
    <row r="3594" spans="10:45" x14ac:dyDescent="0.2"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  <c r="AA3594" s="46"/>
      <c r="AB3594" s="46"/>
      <c r="AC3594" s="46"/>
      <c r="AD3594" s="46"/>
      <c r="AE3594" s="46"/>
      <c r="AF3594" s="46"/>
      <c r="AG3594" s="46"/>
      <c r="AH3594" s="46"/>
      <c r="AI3594" s="46"/>
      <c r="AJ3594" s="46"/>
      <c r="AK3594" s="46"/>
      <c r="AL3594" s="46"/>
      <c r="AM3594" s="46"/>
      <c r="AN3594" s="46"/>
      <c r="AO3594" s="46"/>
      <c r="AP3594" s="46"/>
      <c r="AQ3594" s="46"/>
      <c r="AR3594" s="46"/>
      <c r="AS3594" s="46"/>
    </row>
    <row r="3595" spans="10:45" x14ac:dyDescent="0.2"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  <c r="AA3595" s="46"/>
      <c r="AB3595" s="46"/>
      <c r="AC3595" s="46"/>
      <c r="AD3595" s="46"/>
      <c r="AE3595" s="46"/>
      <c r="AF3595" s="46"/>
      <c r="AG3595" s="46"/>
      <c r="AH3595" s="46"/>
      <c r="AI3595" s="46"/>
      <c r="AJ3595" s="46"/>
      <c r="AK3595" s="46"/>
      <c r="AL3595" s="46"/>
      <c r="AM3595" s="46"/>
      <c r="AN3595" s="46"/>
      <c r="AO3595" s="46"/>
      <c r="AP3595" s="46"/>
      <c r="AQ3595" s="46"/>
      <c r="AR3595" s="46"/>
      <c r="AS3595" s="46"/>
    </row>
    <row r="3596" spans="10:45" x14ac:dyDescent="0.2"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  <c r="AA3596" s="46"/>
      <c r="AB3596" s="46"/>
      <c r="AC3596" s="46"/>
      <c r="AD3596" s="46"/>
      <c r="AE3596" s="46"/>
      <c r="AF3596" s="46"/>
      <c r="AG3596" s="46"/>
      <c r="AH3596" s="46"/>
      <c r="AI3596" s="46"/>
      <c r="AJ3596" s="46"/>
      <c r="AK3596" s="46"/>
      <c r="AL3596" s="46"/>
      <c r="AM3596" s="46"/>
      <c r="AN3596" s="46"/>
      <c r="AO3596" s="46"/>
      <c r="AP3596" s="46"/>
      <c r="AQ3596" s="46"/>
      <c r="AR3596" s="46"/>
      <c r="AS3596" s="46"/>
    </row>
    <row r="3597" spans="10:45" x14ac:dyDescent="0.2"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  <c r="AA3597" s="46"/>
      <c r="AB3597" s="46"/>
      <c r="AC3597" s="46"/>
      <c r="AD3597" s="46"/>
      <c r="AE3597" s="46"/>
      <c r="AF3597" s="46"/>
      <c r="AG3597" s="46"/>
      <c r="AH3597" s="46"/>
      <c r="AI3597" s="46"/>
      <c r="AJ3597" s="46"/>
      <c r="AK3597" s="46"/>
      <c r="AL3597" s="46"/>
      <c r="AM3597" s="46"/>
      <c r="AN3597" s="46"/>
      <c r="AO3597" s="46"/>
      <c r="AP3597" s="46"/>
      <c r="AQ3597" s="46"/>
      <c r="AR3597" s="46"/>
      <c r="AS3597" s="46"/>
    </row>
    <row r="3598" spans="10:45" x14ac:dyDescent="0.2"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  <c r="AA3598" s="46"/>
      <c r="AB3598" s="46"/>
      <c r="AC3598" s="46"/>
      <c r="AD3598" s="46"/>
      <c r="AE3598" s="46"/>
      <c r="AF3598" s="46"/>
      <c r="AG3598" s="46"/>
      <c r="AH3598" s="46"/>
      <c r="AI3598" s="46"/>
      <c r="AJ3598" s="46"/>
      <c r="AK3598" s="46"/>
      <c r="AL3598" s="46"/>
      <c r="AM3598" s="46"/>
      <c r="AN3598" s="46"/>
      <c r="AO3598" s="46"/>
      <c r="AP3598" s="46"/>
      <c r="AQ3598" s="46"/>
      <c r="AR3598" s="46"/>
      <c r="AS3598" s="46"/>
    </row>
    <row r="3599" spans="10:45" x14ac:dyDescent="0.2"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  <c r="AA3599" s="46"/>
      <c r="AB3599" s="46"/>
      <c r="AC3599" s="46"/>
      <c r="AD3599" s="46"/>
      <c r="AE3599" s="46"/>
      <c r="AF3599" s="46"/>
      <c r="AG3599" s="46"/>
      <c r="AH3599" s="46"/>
      <c r="AI3599" s="46"/>
      <c r="AJ3599" s="46"/>
      <c r="AK3599" s="46"/>
      <c r="AL3599" s="46"/>
      <c r="AM3599" s="46"/>
      <c r="AN3599" s="46"/>
      <c r="AO3599" s="46"/>
      <c r="AP3599" s="46"/>
      <c r="AQ3599" s="46"/>
      <c r="AR3599" s="46"/>
      <c r="AS3599" s="46"/>
    </row>
    <row r="3600" spans="10:45" x14ac:dyDescent="0.2"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  <c r="AA3600" s="46"/>
      <c r="AB3600" s="46"/>
      <c r="AC3600" s="46"/>
      <c r="AD3600" s="46"/>
      <c r="AE3600" s="46"/>
      <c r="AF3600" s="46"/>
      <c r="AG3600" s="46"/>
      <c r="AH3600" s="46"/>
      <c r="AI3600" s="46"/>
      <c r="AJ3600" s="46"/>
      <c r="AK3600" s="46"/>
      <c r="AL3600" s="46"/>
      <c r="AM3600" s="46"/>
      <c r="AN3600" s="46"/>
      <c r="AO3600" s="46"/>
      <c r="AP3600" s="46"/>
      <c r="AQ3600" s="46"/>
      <c r="AR3600" s="46"/>
      <c r="AS3600" s="46"/>
    </row>
    <row r="3601" spans="10:45" x14ac:dyDescent="0.2"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  <c r="AA3601" s="46"/>
      <c r="AB3601" s="46"/>
      <c r="AC3601" s="46"/>
      <c r="AD3601" s="46"/>
      <c r="AE3601" s="46"/>
      <c r="AF3601" s="46"/>
      <c r="AG3601" s="46"/>
      <c r="AH3601" s="46"/>
      <c r="AI3601" s="46"/>
      <c r="AJ3601" s="46"/>
      <c r="AK3601" s="46"/>
      <c r="AL3601" s="46"/>
      <c r="AM3601" s="46"/>
      <c r="AN3601" s="46"/>
      <c r="AO3601" s="46"/>
      <c r="AP3601" s="46"/>
      <c r="AQ3601" s="46"/>
      <c r="AR3601" s="46"/>
      <c r="AS3601" s="46"/>
    </row>
    <row r="3602" spans="10:45" x14ac:dyDescent="0.2"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  <c r="AA3602" s="46"/>
      <c r="AB3602" s="46"/>
      <c r="AC3602" s="46"/>
      <c r="AD3602" s="46"/>
      <c r="AE3602" s="46"/>
      <c r="AF3602" s="46"/>
      <c r="AG3602" s="46"/>
      <c r="AH3602" s="46"/>
      <c r="AI3602" s="46"/>
      <c r="AJ3602" s="46"/>
      <c r="AK3602" s="46"/>
      <c r="AL3602" s="46"/>
      <c r="AM3602" s="46"/>
      <c r="AN3602" s="46"/>
      <c r="AO3602" s="46"/>
      <c r="AP3602" s="46"/>
      <c r="AQ3602" s="46"/>
      <c r="AR3602" s="46"/>
      <c r="AS3602" s="46"/>
    </row>
    <row r="3603" spans="10:45" x14ac:dyDescent="0.2"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  <c r="AA3603" s="46"/>
      <c r="AB3603" s="46"/>
      <c r="AC3603" s="46"/>
      <c r="AD3603" s="46"/>
      <c r="AE3603" s="46"/>
      <c r="AF3603" s="46"/>
      <c r="AG3603" s="46"/>
      <c r="AH3603" s="46"/>
      <c r="AI3603" s="46"/>
      <c r="AJ3603" s="46"/>
      <c r="AK3603" s="46"/>
      <c r="AL3603" s="46"/>
      <c r="AM3603" s="46"/>
      <c r="AN3603" s="46"/>
      <c r="AO3603" s="46"/>
      <c r="AP3603" s="46"/>
      <c r="AQ3603" s="46"/>
      <c r="AR3603" s="46"/>
      <c r="AS3603" s="46"/>
    </row>
    <row r="3604" spans="10:45" x14ac:dyDescent="0.2"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  <c r="AA3604" s="46"/>
      <c r="AB3604" s="46"/>
      <c r="AC3604" s="46"/>
      <c r="AD3604" s="46"/>
      <c r="AE3604" s="46"/>
      <c r="AF3604" s="46"/>
      <c r="AG3604" s="46"/>
      <c r="AH3604" s="46"/>
      <c r="AI3604" s="46"/>
      <c r="AJ3604" s="46"/>
      <c r="AK3604" s="46"/>
      <c r="AL3604" s="46"/>
      <c r="AM3604" s="46"/>
      <c r="AN3604" s="46"/>
      <c r="AO3604" s="46"/>
      <c r="AP3604" s="46"/>
      <c r="AQ3604" s="46"/>
      <c r="AR3604" s="46"/>
      <c r="AS3604" s="46"/>
    </row>
    <row r="3605" spans="10:45" x14ac:dyDescent="0.2"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  <c r="AA3605" s="46"/>
      <c r="AB3605" s="46"/>
      <c r="AC3605" s="46"/>
      <c r="AD3605" s="46"/>
      <c r="AE3605" s="46"/>
      <c r="AF3605" s="46"/>
      <c r="AG3605" s="46"/>
      <c r="AH3605" s="46"/>
      <c r="AI3605" s="46"/>
      <c r="AJ3605" s="46"/>
      <c r="AK3605" s="46"/>
      <c r="AL3605" s="46"/>
      <c r="AM3605" s="46"/>
      <c r="AN3605" s="46"/>
      <c r="AO3605" s="46"/>
      <c r="AP3605" s="46"/>
      <c r="AQ3605" s="46"/>
      <c r="AR3605" s="46"/>
      <c r="AS3605" s="46"/>
    </row>
    <row r="3606" spans="10:45" x14ac:dyDescent="0.2"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  <c r="AA3606" s="46"/>
      <c r="AB3606" s="46"/>
      <c r="AC3606" s="46"/>
      <c r="AD3606" s="46"/>
      <c r="AE3606" s="46"/>
      <c r="AF3606" s="46"/>
      <c r="AG3606" s="46"/>
      <c r="AH3606" s="46"/>
      <c r="AI3606" s="46"/>
      <c r="AJ3606" s="46"/>
      <c r="AK3606" s="46"/>
      <c r="AL3606" s="46"/>
      <c r="AM3606" s="46"/>
      <c r="AN3606" s="46"/>
      <c r="AO3606" s="46"/>
      <c r="AP3606" s="46"/>
      <c r="AQ3606" s="46"/>
      <c r="AR3606" s="46"/>
      <c r="AS3606" s="46"/>
    </row>
    <row r="3607" spans="10:45" x14ac:dyDescent="0.2"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  <c r="AA3607" s="46"/>
      <c r="AB3607" s="46"/>
      <c r="AC3607" s="46"/>
      <c r="AD3607" s="46"/>
      <c r="AE3607" s="46"/>
      <c r="AF3607" s="46"/>
      <c r="AG3607" s="46"/>
      <c r="AH3607" s="46"/>
      <c r="AI3607" s="46"/>
      <c r="AJ3607" s="46"/>
      <c r="AK3607" s="46"/>
      <c r="AL3607" s="46"/>
      <c r="AM3607" s="46"/>
      <c r="AN3607" s="46"/>
      <c r="AO3607" s="46"/>
      <c r="AP3607" s="46"/>
      <c r="AQ3607" s="46"/>
      <c r="AR3607" s="46"/>
      <c r="AS3607" s="46"/>
    </row>
    <row r="3608" spans="10:45" x14ac:dyDescent="0.2"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  <c r="AA3608" s="46"/>
      <c r="AB3608" s="46"/>
      <c r="AC3608" s="46"/>
      <c r="AD3608" s="46"/>
      <c r="AE3608" s="46"/>
      <c r="AF3608" s="46"/>
      <c r="AG3608" s="46"/>
      <c r="AH3608" s="46"/>
      <c r="AI3608" s="46"/>
      <c r="AJ3608" s="46"/>
      <c r="AK3608" s="46"/>
      <c r="AL3608" s="46"/>
      <c r="AM3608" s="46"/>
      <c r="AN3608" s="46"/>
      <c r="AO3608" s="46"/>
      <c r="AP3608" s="46"/>
      <c r="AQ3608" s="46"/>
      <c r="AR3608" s="46"/>
      <c r="AS3608" s="46"/>
    </row>
    <row r="3609" spans="10:45" x14ac:dyDescent="0.2"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  <c r="AA3609" s="46"/>
      <c r="AB3609" s="46"/>
      <c r="AC3609" s="46"/>
      <c r="AD3609" s="46"/>
      <c r="AE3609" s="46"/>
      <c r="AF3609" s="46"/>
      <c r="AG3609" s="46"/>
      <c r="AH3609" s="46"/>
      <c r="AI3609" s="46"/>
      <c r="AJ3609" s="46"/>
      <c r="AK3609" s="46"/>
      <c r="AL3609" s="46"/>
      <c r="AM3609" s="46"/>
      <c r="AN3609" s="46"/>
      <c r="AO3609" s="46"/>
      <c r="AP3609" s="46"/>
      <c r="AQ3609" s="46"/>
      <c r="AR3609" s="46"/>
      <c r="AS3609" s="46"/>
    </row>
    <row r="3610" spans="10:45" x14ac:dyDescent="0.2"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  <c r="AA3610" s="46"/>
      <c r="AB3610" s="46"/>
      <c r="AC3610" s="46"/>
      <c r="AD3610" s="46"/>
      <c r="AE3610" s="46"/>
      <c r="AF3610" s="46"/>
      <c r="AG3610" s="46"/>
      <c r="AH3610" s="46"/>
      <c r="AI3610" s="46"/>
      <c r="AJ3610" s="46"/>
      <c r="AK3610" s="46"/>
      <c r="AL3610" s="46"/>
      <c r="AM3610" s="46"/>
      <c r="AN3610" s="46"/>
      <c r="AO3610" s="46"/>
      <c r="AP3610" s="46"/>
      <c r="AQ3610" s="46"/>
      <c r="AR3610" s="46"/>
      <c r="AS3610" s="46"/>
    </row>
    <row r="3611" spans="10:45" x14ac:dyDescent="0.2"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  <c r="AA3611" s="46"/>
      <c r="AB3611" s="46"/>
      <c r="AC3611" s="46"/>
      <c r="AD3611" s="46"/>
      <c r="AE3611" s="46"/>
      <c r="AF3611" s="46"/>
      <c r="AG3611" s="46"/>
      <c r="AH3611" s="46"/>
      <c r="AI3611" s="46"/>
      <c r="AJ3611" s="46"/>
      <c r="AK3611" s="46"/>
      <c r="AL3611" s="46"/>
      <c r="AM3611" s="46"/>
      <c r="AN3611" s="46"/>
      <c r="AO3611" s="46"/>
      <c r="AP3611" s="46"/>
      <c r="AQ3611" s="46"/>
      <c r="AR3611" s="46"/>
      <c r="AS3611" s="46"/>
    </row>
    <row r="3612" spans="10:45" x14ac:dyDescent="0.2"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  <c r="AA3612" s="46"/>
      <c r="AB3612" s="46"/>
      <c r="AC3612" s="46"/>
      <c r="AD3612" s="46"/>
      <c r="AE3612" s="46"/>
      <c r="AF3612" s="46"/>
      <c r="AG3612" s="46"/>
      <c r="AH3612" s="46"/>
      <c r="AI3612" s="46"/>
      <c r="AJ3612" s="46"/>
      <c r="AK3612" s="46"/>
      <c r="AL3612" s="46"/>
      <c r="AM3612" s="46"/>
      <c r="AN3612" s="46"/>
      <c r="AO3612" s="46"/>
      <c r="AP3612" s="46"/>
      <c r="AQ3612" s="46"/>
      <c r="AR3612" s="46"/>
      <c r="AS3612" s="46"/>
    </row>
    <row r="3613" spans="10:45" x14ac:dyDescent="0.2"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  <c r="AA3613" s="46"/>
      <c r="AB3613" s="46"/>
      <c r="AC3613" s="46"/>
      <c r="AD3613" s="46"/>
      <c r="AE3613" s="46"/>
      <c r="AF3613" s="46"/>
      <c r="AG3613" s="46"/>
      <c r="AH3613" s="46"/>
      <c r="AI3613" s="46"/>
      <c r="AJ3613" s="46"/>
      <c r="AK3613" s="46"/>
      <c r="AL3613" s="46"/>
      <c r="AM3613" s="46"/>
      <c r="AN3613" s="46"/>
      <c r="AO3613" s="46"/>
      <c r="AP3613" s="46"/>
      <c r="AQ3613" s="46"/>
      <c r="AR3613" s="46"/>
      <c r="AS3613" s="46"/>
    </row>
    <row r="3614" spans="10:45" x14ac:dyDescent="0.2"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  <c r="AA3614" s="46"/>
      <c r="AB3614" s="46"/>
      <c r="AC3614" s="46"/>
      <c r="AD3614" s="46"/>
      <c r="AE3614" s="46"/>
      <c r="AF3614" s="46"/>
      <c r="AG3614" s="46"/>
      <c r="AH3614" s="46"/>
      <c r="AI3614" s="46"/>
      <c r="AJ3614" s="46"/>
      <c r="AK3614" s="46"/>
      <c r="AL3614" s="46"/>
      <c r="AM3614" s="46"/>
      <c r="AN3614" s="46"/>
      <c r="AO3614" s="46"/>
      <c r="AP3614" s="46"/>
      <c r="AQ3614" s="46"/>
      <c r="AR3614" s="46"/>
      <c r="AS3614" s="46"/>
    </row>
    <row r="3615" spans="10:45" x14ac:dyDescent="0.2"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  <c r="AA3615" s="46"/>
      <c r="AB3615" s="46"/>
      <c r="AC3615" s="46"/>
      <c r="AD3615" s="46"/>
      <c r="AE3615" s="46"/>
      <c r="AF3615" s="46"/>
      <c r="AG3615" s="46"/>
      <c r="AH3615" s="46"/>
      <c r="AI3615" s="46"/>
      <c r="AJ3615" s="46"/>
      <c r="AK3615" s="46"/>
      <c r="AL3615" s="46"/>
      <c r="AM3615" s="46"/>
      <c r="AN3615" s="46"/>
      <c r="AO3615" s="46"/>
      <c r="AP3615" s="46"/>
      <c r="AQ3615" s="46"/>
      <c r="AR3615" s="46"/>
      <c r="AS3615" s="46"/>
    </row>
    <row r="3616" spans="10:45" x14ac:dyDescent="0.2"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  <c r="AA3616" s="46"/>
      <c r="AB3616" s="46"/>
      <c r="AC3616" s="46"/>
      <c r="AD3616" s="46"/>
      <c r="AE3616" s="46"/>
      <c r="AF3616" s="46"/>
      <c r="AG3616" s="46"/>
      <c r="AH3616" s="46"/>
      <c r="AI3616" s="46"/>
      <c r="AJ3616" s="46"/>
      <c r="AK3616" s="46"/>
      <c r="AL3616" s="46"/>
      <c r="AM3616" s="46"/>
      <c r="AN3616" s="46"/>
      <c r="AO3616" s="46"/>
      <c r="AP3616" s="46"/>
      <c r="AQ3616" s="46"/>
      <c r="AR3616" s="46"/>
      <c r="AS3616" s="46"/>
    </row>
    <row r="3617" spans="10:45" x14ac:dyDescent="0.2"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  <c r="AA3617" s="46"/>
      <c r="AB3617" s="46"/>
      <c r="AC3617" s="46"/>
      <c r="AD3617" s="46"/>
      <c r="AE3617" s="46"/>
      <c r="AF3617" s="46"/>
      <c r="AG3617" s="46"/>
      <c r="AH3617" s="46"/>
      <c r="AI3617" s="46"/>
      <c r="AJ3617" s="46"/>
      <c r="AK3617" s="46"/>
      <c r="AL3617" s="46"/>
      <c r="AM3617" s="46"/>
      <c r="AN3617" s="46"/>
      <c r="AO3617" s="46"/>
      <c r="AP3617" s="46"/>
      <c r="AQ3617" s="46"/>
      <c r="AR3617" s="46"/>
      <c r="AS3617" s="46"/>
    </row>
    <row r="3618" spans="10:45" x14ac:dyDescent="0.2"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  <c r="AA3618" s="46"/>
      <c r="AB3618" s="46"/>
      <c r="AC3618" s="46"/>
      <c r="AD3618" s="46"/>
      <c r="AE3618" s="46"/>
      <c r="AF3618" s="46"/>
      <c r="AG3618" s="46"/>
      <c r="AH3618" s="46"/>
      <c r="AI3618" s="46"/>
      <c r="AJ3618" s="46"/>
      <c r="AK3618" s="46"/>
      <c r="AL3618" s="46"/>
      <c r="AM3618" s="46"/>
      <c r="AN3618" s="46"/>
      <c r="AO3618" s="46"/>
      <c r="AP3618" s="46"/>
      <c r="AQ3618" s="46"/>
      <c r="AR3618" s="46"/>
      <c r="AS3618" s="46"/>
    </row>
    <row r="3619" spans="10:45" x14ac:dyDescent="0.2"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  <c r="AA3619" s="46"/>
      <c r="AB3619" s="46"/>
      <c r="AC3619" s="46"/>
      <c r="AD3619" s="46"/>
      <c r="AE3619" s="46"/>
      <c r="AF3619" s="46"/>
      <c r="AG3619" s="46"/>
      <c r="AH3619" s="46"/>
      <c r="AI3619" s="46"/>
      <c r="AJ3619" s="46"/>
      <c r="AK3619" s="46"/>
      <c r="AL3619" s="46"/>
      <c r="AM3619" s="46"/>
      <c r="AN3619" s="46"/>
      <c r="AO3619" s="46"/>
      <c r="AP3619" s="46"/>
      <c r="AQ3619" s="46"/>
      <c r="AR3619" s="46"/>
      <c r="AS3619" s="46"/>
    </row>
    <row r="3620" spans="10:45" x14ac:dyDescent="0.2"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  <c r="AA3620" s="46"/>
      <c r="AB3620" s="46"/>
      <c r="AC3620" s="46"/>
      <c r="AD3620" s="46"/>
      <c r="AE3620" s="46"/>
      <c r="AF3620" s="46"/>
      <c r="AG3620" s="46"/>
      <c r="AH3620" s="46"/>
      <c r="AI3620" s="46"/>
      <c r="AJ3620" s="46"/>
      <c r="AK3620" s="46"/>
      <c r="AL3620" s="46"/>
      <c r="AM3620" s="46"/>
      <c r="AN3620" s="46"/>
      <c r="AO3620" s="46"/>
      <c r="AP3620" s="46"/>
      <c r="AQ3620" s="46"/>
      <c r="AR3620" s="46"/>
      <c r="AS3620" s="46"/>
    </row>
    <row r="3621" spans="10:45" x14ac:dyDescent="0.2"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  <c r="AA3621" s="46"/>
      <c r="AB3621" s="46"/>
      <c r="AC3621" s="46"/>
      <c r="AD3621" s="46"/>
      <c r="AE3621" s="46"/>
      <c r="AF3621" s="46"/>
      <c r="AG3621" s="46"/>
      <c r="AH3621" s="46"/>
      <c r="AI3621" s="46"/>
      <c r="AJ3621" s="46"/>
      <c r="AK3621" s="46"/>
      <c r="AL3621" s="46"/>
      <c r="AM3621" s="46"/>
      <c r="AN3621" s="46"/>
      <c r="AO3621" s="46"/>
      <c r="AP3621" s="46"/>
      <c r="AQ3621" s="46"/>
      <c r="AR3621" s="46"/>
      <c r="AS3621" s="46"/>
    </row>
    <row r="3622" spans="10:45" x14ac:dyDescent="0.2"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  <c r="AA3622" s="46"/>
      <c r="AB3622" s="46"/>
      <c r="AC3622" s="46"/>
      <c r="AD3622" s="46"/>
      <c r="AE3622" s="46"/>
      <c r="AF3622" s="46"/>
      <c r="AG3622" s="46"/>
      <c r="AH3622" s="46"/>
      <c r="AI3622" s="46"/>
      <c r="AJ3622" s="46"/>
      <c r="AK3622" s="46"/>
      <c r="AL3622" s="46"/>
      <c r="AM3622" s="46"/>
      <c r="AN3622" s="46"/>
      <c r="AO3622" s="46"/>
      <c r="AP3622" s="46"/>
      <c r="AQ3622" s="46"/>
      <c r="AR3622" s="46"/>
      <c r="AS3622" s="46"/>
    </row>
    <row r="3623" spans="10:45" x14ac:dyDescent="0.2"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  <c r="AA3623" s="46"/>
      <c r="AB3623" s="46"/>
      <c r="AC3623" s="46"/>
      <c r="AD3623" s="46"/>
      <c r="AE3623" s="46"/>
      <c r="AF3623" s="46"/>
      <c r="AG3623" s="46"/>
      <c r="AH3623" s="46"/>
      <c r="AI3623" s="46"/>
      <c r="AJ3623" s="46"/>
      <c r="AK3623" s="46"/>
      <c r="AL3623" s="46"/>
      <c r="AM3623" s="46"/>
      <c r="AN3623" s="46"/>
      <c r="AO3623" s="46"/>
      <c r="AP3623" s="46"/>
      <c r="AQ3623" s="46"/>
      <c r="AR3623" s="46"/>
      <c r="AS3623" s="46"/>
    </row>
    <row r="3624" spans="10:45" x14ac:dyDescent="0.2"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  <c r="AA3624" s="46"/>
      <c r="AB3624" s="46"/>
      <c r="AC3624" s="46"/>
      <c r="AD3624" s="46"/>
      <c r="AE3624" s="46"/>
      <c r="AF3624" s="46"/>
      <c r="AG3624" s="46"/>
      <c r="AH3624" s="46"/>
      <c r="AI3624" s="46"/>
      <c r="AJ3624" s="46"/>
      <c r="AK3624" s="46"/>
      <c r="AL3624" s="46"/>
      <c r="AM3624" s="46"/>
      <c r="AN3624" s="46"/>
      <c r="AO3624" s="46"/>
      <c r="AP3624" s="46"/>
      <c r="AQ3624" s="46"/>
      <c r="AR3624" s="46"/>
      <c r="AS3624" s="46"/>
    </row>
    <row r="3625" spans="10:45" x14ac:dyDescent="0.2"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  <c r="AA3625" s="46"/>
      <c r="AB3625" s="46"/>
      <c r="AC3625" s="46"/>
      <c r="AD3625" s="46"/>
      <c r="AE3625" s="46"/>
      <c r="AF3625" s="46"/>
      <c r="AG3625" s="46"/>
      <c r="AH3625" s="46"/>
      <c r="AI3625" s="46"/>
      <c r="AJ3625" s="46"/>
      <c r="AK3625" s="46"/>
      <c r="AL3625" s="46"/>
      <c r="AM3625" s="46"/>
      <c r="AN3625" s="46"/>
      <c r="AO3625" s="46"/>
      <c r="AP3625" s="46"/>
      <c r="AQ3625" s="46"/>
      <c r="AR3625" s="46"/>
      <c r="AS3625" s="46"/>
    </row>
    <row r="3626" spans="10:45" x14ac:dyDescent="0.2"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  <c r="AA3626" s="46"/>
      <c r="AB3626" s="46"/>
      <c r="AC3626" s="46"/>
      <c r="AD3626" s="46"/>
      <c r="AE3626" s="46"/>
      <c r="AF3626" s="46"/>
      <c r="AG3626" s="46"/>
      <c r="AH3626" s="46"/>
      <c r="AI3626" s="46"/>
      <c r="AJ3626" s="46"/>
      <c r="AK3626" s="46"/>
      <c r="AL3626" s="46"/>
      <c r="AM3626" s="46"/>
      <c r="AN3626" s="46"/>
      <c r="AO3626" s="46"/>
      <c r="AP3626" s="46"/>
      <c r="AQ3626" s="46"/>
      <c r="AR3626" s="46"/>
      <c r="AS3626" s="46"/>
    </row>
    <row r="3627" spans="10:45" x14ac:dyDescent="0.2"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  <c r="AA3627" s="46"/>
      <c r="AB3627" s="46"/>
      <c r="AC3627" s="46"/>
      <c r="AD3627" s="46"/>
      <c r="AE3627" s="46"/>
      <c r="AF3627" s="46"/>
      <c r="AG3627" s="46"/>
      <c r="AH3627" s="46"/>
      <c r="AI3627" s="46"/>
      <c r="AJ3627" s="46"/>
      <c r="AK3627" s="46"/>
      <c r="AL3627" s="46"/>
      <c r="AM3627" s="46"/>
      <c r="AN3627" s="46"/>
      <c r="AO3627" s="46"/>
      <c r="AP3627" s="46"/>
      <c r="AQ3627" s="46"/>
      <c r="AR3627" s="46"/>
      <c r="AS3627" s="46"/>
    </row>
    <row r="3628" spans="10:45" x14ac:dyDescent="0.2"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  <c r="AA3628" s="46"/>
      <c r="AB3628" s="46"/>
      <c r="AC3628" s="46"/>
      <c r="AD3628" s="46"/>
      <c r="AE3628" s="46"/>
      <c r="AF3628" s="46"/>
      <c r="AG3628" s="46"/>
      <c r="AH3628" s="46"/>
      <c r="AI3628" s="46"/>
      <c r="AJ3628" s="46"/>
      <c r="AK3628" s="46"/>
      <c r="AL3628" s="46"/>
      <c r="AM3628" s="46"/>
      <c r="AN3628" s="46"/>
      <c r="AO3628" s="46"/>
      <c r="AP3628" s="46"/>
      <c r="AQ3628" s="46"/>
      <c r="AR3628" s="46"/>
      <c r="AS3628" s="46"/>
    </row>
    <row r="3629" spans="10:45" x14ac:dyDescent="0.2"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  <c r="AA3629" s="46"/>
      <c r="AB3629" s="46"/>
      <c r="AC3629" s="46"/>
      <c r="AD3629" s="46"/>
      <c r="AE3629" s="46"/>
      <c r="AF3629" s="46"/>
      <c r="AG3629" s="46"/>
      <c r="AH3629" s="46"/>
      <c r="AI3629" s="46"/>
      <c r="AJ3629" s="46"/>
      <c r="AK3629" s="46"/>
      <c r="AL3629" s="46"/>
      <c r="AM3629" s="46"/>
      <c r="AN3629" s="46"/>
      <c r="AO3629" s="46"/>
      <c r="AP3629" s="46"/>
      <c r="AQ3629" s="46"/>
      <c r="AR3629" s="46"/>
      <c r="AS3629" s="46"/>
    </row>
    <row r="3630" spans="10:45" x14ac:dyDescent="0.2"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  <c r="AA3630" s="46"/>
      <c r="AB3630" s="46"/>
      <c r="AC3630" s="46"/>
      <c r="AD3630" s="46"/>
      <c r="AE3630" s="46"/>
      <c r="AF3630" s="46"/>
      <c r="AG3630" s="46"/>
      <c r="AH3630" s="46"/>
      <c r="AI3630" s="46"/>
      <c r="AJ3630" s="46"/>
      <c r="AK3630" s="46"/>
      <c r="AL3630" s="46"/>
      <c r="AM3630" s="46"/>
      <c r="AN3630" s="46"/>
      <c r="AO3630" s="46"/>
      <c r="AP3630" s="46"/>
      <c r="AQ3630" s="46"/>
      <c r="AR3630" s="46"/>
      <c r="AS3630" s="46"/>
    </row>
    <row r="3631" spans="10:45" x14ac:dyDescent="0.2"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  <c r="AA3631" s="46"/>
      <c r="AB3631" s="46"/>
      <c r="AC3631" s="46"/>
      <c r="AD3631" s="46"/>
      <c r="AE3631" s="46"/>
      <c r="AF3631" s="46"/>
      <c r="AG3631" s="46"/>
      <c r="AH3631" s="46"/>
      <c r="AI3631" s="46"/>
      <c r="AJ3631" s="46"/>
      <c r="AK3631" s="46"/>
      <c r="AL3631" s="46"/>
      <c r="AM3631" s="46"/>
      <c r="AN3631" s="46"/>
      <c r="AO3631" s="46"/>
      <c r="AP3631" s="46"/>
      <c r="AQ3631" s="46"/>
      <c r="AR3631" s="46"/>
      <c r="AS3631" s="46"/>
    </row>
    <row r="3632" spans="10:45" x14ac:dyDescent="0.2"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  <c r="AA3632" s="46"/>
      <c r="AB3632" s="46"/>
      <c r="AC3632" s="46"/>
      <c r="AD3632" s="46"/>
      <c r="AE3632" s="46"/>
      <c r="AF3632" s="46"/>
      <c r="AG3632" s="46"/>
      <c r="AH3632" s="46"/>
      <c r="AI3632" s="46"/>
      <c r="AJ3632" s="46"/>
      <c r="AK3632" s="46"/>
      <c r="AL3632" s="46"/>
      <c r="AM3632" s="46"/>
      <c r="AN3632" s="46"/>
      <c r="AO3632" s="46"/>
      <c r="AP3632" s="46"/>
      <c r="AQ3632" s="46"/>
      <c r="AR3632" s="46"/>
      <c r="AS3632" s="46"/>
    </row>
    <row r="3633" spans="10:45" x14ac:dyDescent="0.2"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  <c r="AA3633" s="46"/>
      <c r="AB3633" s="46"/>
      <c r="AC3633" s="46"/>
      <c r="AD3633" s="46"/>
      <c r="AE3633" s="46"/>
      <c r="AF3633" s="46"/>
      <c r="AG3633" s="46"/>
      <c r="AH3633" s="46"/>
      <c r="AI3633" s="46"/>
      <c r="AJ3633" s="46"/>
      <c r="AK3633" s="46"/>
      <c r="AL3633" s="46"/>
      <c r="AM3633" s="46"/>
      <c r="AN3633" s="46"/>
      <c r="AO3633" s="46"/>
      <c r="AP3633" s="46"/>
      <c r="AQ3633" s="46"/>
      <c r="AR3633" s="46"/>
      <c r="AS3633" s="46"/>
    </row>
    <row r="3634" spans="10:45" x14ac:dyDescent="0.2"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  <c r="AA3634" s="46"/>
      <c r="AB3634" s="46"/>
      <c r="AC3634" s="46"/>
      <c r="AD3634" s="46"/>
      <c r="AE3634" s="46"/>
      <c r="AF3634" s="46"/>
      <c r="AG3634" s="46"/>
      <c r="AH3634" s="46"/>
      <c r="AI3634" s="46"/>
      <c r="AJ3634" s="46"/>
      <c r="AK3634" s="46"/>
      <c r="AL3634" s="46"/>
      <c r="AM3634" s="46"/>
      <c r="AN3634" s="46"/>
      <c r="AO3634" s="46"/>
      <c r="AP3634" s="46"/>
      <c r="AQ3634" s="46"/>
      <c r="AR3634" s="46"/>
      <c r="AS3634" s="46"/>
    </row>
    <row r="3635" spans="10:45" x14ac:dyDescent="0.2"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  <c r="AA3635" s="46"/>
      <c r="AB3635" s="46"/>
      <c r="AC3635" s="46"/>
      <c r="AD3635" s="46"/>
      <c r="AE3635" s="46"/>
      <c r="AF3635" s="46"/>
      <c r="AG3635" s="46"/>
      <c r="AH3635" s="46"/>
      <c r="AI3635" s="46"/>
      <c r="AJ3635" s="46"/>
      <c r="AK3635" s="46"/>
      <c r="AL3635" s="46"/>
      <c r="AM3635" s="46"/>
      <c r="AN3635" s="46"/>
      <c r="AO3635" s="46"/>
      <c r="AP3635" s="46"/>
      <c r="AQ3635" s="46"/>
      <c r="AR3635" s="46"/>
      <c r="AS3635" s="46"/>
    </row>
    <row r="3636" spans="10:45" x14ac:dyDescent="0.2"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  <c r="AA3636" s="46"/>
      <c r="AB3636" s="46"/>
      <c r="AC3636" s="46"/>
      <c r="AD3636" s="46"/>
      <c r="AE3636" s="46"/>
      <c r="AF3636" s="46"/>
      <c r="AG3636" s="46"/>
      <c r="AH3636" s="46"/>
      <c r="AI3636" s="46"/>
      <c r="AJ3636" s="46"/>
      <c r="AK3636" s="46"/>
      <c r="AL3636" s="46"/>
      <c r="AM3636" s="46"/>
      <c r="AN3636" s="46"/>
      <c r="AO3636" s="46"/>
      <c r="AP3636" s="46"/>
      <c r="AQ3636" s="46"/>
      <c r="AR3636" s="46"/>
      <c r="AS3636" s="46"/>
    </row>
    <row r="3637" spans="10:45" x14ac:dyDescent="0.2"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  <c r="AA3637" s="46"/>
      <c r="AB3637" s="46"/>
      <c r="AC3637" s="46"/>
      <c r="AD3637" s="46"/>
      <c r="AE3637" s="46"/>
      <c r="AF3637" s="46"/>
      <c r="AG3637" s="46"/>
      <c r="AH3637" s="46"/>
      <c r="AI3637" s="46"/>
      <c r="AJ3637" s="46"/>
      <c r="AK3637" s="46"/>
      <c r="AL3637" s="46"/>
      <c r="AM3637" s="46"/>
      <c r="AN3637" s="46"/>
      <c r="AO3637" s="46"/>
      <c r="AP3637" s="46"/>
      <c r="AQ3637" s="46"/>
      <c r="AR3637" s="46"/>
      <c r="AS3637" s="46"/>
    </row>
    <row r="3638" spans="10:45" x14ac:dyDescent="0.2"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  <c r="AA3638" s="46"/>
      <c r="AB3638" s="46"/>
      <c r="AC3638" s="46"/>
      <c r="AD3638" s="46"/>
      <c r="AE3638" s="46"/>
      <c r="AF3638" s="46"/>
      <c r="AG3638" s="46"/>
      <c r="AH3638" s="46"/>
      <c r="AI3638" s="46"/>
      <c r="AJ3638" s="46"/>
      <c r="AK3638" s="46"/>
      <c r="AL3638" s="46"/>
      <c r="AM3638" s="46"/>
      <c r="AN3638" s="46"/>
      <c r="AO3638" s="46"/>
      <c r="AP3638" s="46"/>
      <c r="AQ3638" s="46"/>
      <c r="AR3638" s="46"/>
      <c r="AS3638" s="46"/>
    </row>
    <row r="3639" spans="10:45" x14ac:dyDescent="0.2"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  <c r="AA3639" s="46"/>
      <c r="AB3639" s="46"/>
      <c r="AC3639" s="46"/>
      <c r="AD3639" s="46"/>
      <c r="AE3639" s="46"/>
      <c r="AF3639" s="46"/>
      <c r="AG3639" s="46"/>
      <c r="AH3639" s="46"/>
      <c r="AI3639" s="46"/>
      <c r="AJ3639" s="46"/>
      <c r="AK3639" s="46"/>
      <c r="AL3639" s="46"/>
      <c r="AM3639" s="46"/>
      <c r="AN3639" s="46"/>
      <c r="AO3639" s="46"/>
      <c r="AP3639" s="46"/>
      <c r="AQ3639" s="46"/>
      <c r="AR3639" s="46"/>
      <c r="AS3639" s="46"/>
    </row>
    <row r="3640" spans="10:45" x14ac:dyDescent="0.2"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  <c r="AA3640" s="46"/>
      <c r="AB3640" s="46"/>
      <c r="AC3640" s="46"/>
      <c r="AD3640" s="46"/>
      <c r="AE3640" s="46"/>
      <c r="AF3640" s="46"/>
      <c r="AG3640" s="46"/>
      <c r="AH3640" s="46"/>
      <c r="AI3640" s="46"/>
      <c r="AJ3640" s="46"/>
      <c r="AK3640" s="46"/>
      <c r="AL3640" s="46"/>
      <c r="AM3640" s="46"/>
      <c r="AN3640" s="46"/>
      <c r="AO3640" s="46"/>
      <c r="AP3640" s="46"/>
      <c r="AQ3640" s="46"/>
      <c r="AR3640" s="46"/>
      <c r="AS3640" s="46"/>
    </row>
    <row r="3641" spans="10:45" x14ac:dyDescent="0.2"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  <c r="AA3641" s="46"/>
      <c r="AB3641" s="46"/>
      <c r="AC3641" s="46"/>
      <c r="AD3641" s="46"/>
      <c r="AE3641" s="46"/>
      <c r="AF3641" s="46"/>
      <c r="AG3641" s="46"/>
      <c r="AH3641" s="46"/>
      <c r="AI3641" s="46"/>
      <c r="AJ3641" s="46"/>
      <c r="AK3641" s="46"/>
      <c r="AL3641" s="46"/>
      <c r="AM3641" s="46"/>
      <c r="AN3641" s="46"/>
      <c r="AO3641" s="46"/>
      <c r="AP3641" s="46"/>
      <c r="AQ3641" s="46"/>
      <c r="AR3641" s="46"/>
      <c r="AS3641" s="46"/>
    </row>
    <row r="3642" spans="10:45" x14ac:dyDescent="0.2"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  <c r="AA3642" s="46"/>
      <c r="AB3642" s="46"/>
      <c r="AC3642" s="46"/>
      <c r="AD3642" s="46"/>
      <c r="AE3642" s="46"/>
      <c r="AF3642" s="46"/>
      <c r="AG3642" s="46"/>
      <c r="AH3642" s="46"/>
      <c r="AI3642" s="46"/>
      <c r="AJ3642" s="46"/>
      <c r="AK3642" s="46"/>
      <c r="AL3642" s="46"/>
      <c r="AM3642" s="46"/>
      <c r="AN3642" s="46"/>
      <c r="AO3642" s="46"/>
      <c r="AP3642" s="46"/>
      <c r="AQ3642" s="46"/>
      <c r="AR3642" s="46"/>
      <c r="AS3642" s="46"/>
    </row>
    <row r="3643" spans="10:45" x14ac:dyDescent="0.2"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  <c r="AA3643" s="46"/>
      <c r="AB3643" s="46"/>
      <c r="AC3643" s="46"/>
      <c r="AD3643" s="46"/>
      <c r="AE3643" s="46"/>
      <c r="AF3643" s="46"/>
      <c r="AG3643" s="46"/>
      <c r="AH3643" s="46"/>
      <c r="AI3643" s="46"/>
      <c r="AJ3643" s="46"/>
      <c r="AK3643" s="46"/>
      <c r="AL3643" s="46"/>
      <c r="AM3643" s="46"/>
      <c r="AN3643" s="46"/>
      <c r="AO3643" s="46"/>
      <c r="AP3643" s="46"/>
      <c r="AQ3643" s="46"/>
      <c r="AR3643" s="46"/>
      <c r="AS3643" s="46"/>
    </row>
    <row r="3644" spans="10:45" x14ac:dyDescent="0.2"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  <c r="AA3644" s="46"/>
      <c r="AB3644" s="46"/>
      <c r="AC3644" s="46"/>
      <c r="AD3644" s="46"/>
      <c r="AE3644" s="46"/>
      <c r="AF3644" s="46"/>
      <c r="AG3644" s="46"/>
      <c r="AH3644" s="46"/>
      <c r="AI3644" s="46"/>
      <c r="AJ3644" s="46"/>
      <c r="AK3644" s="46"/>
      <c r="AL3644" s="46"/>
      <c r="AM3644" s="46"/>
      <c r="AN3644" s="46"/>
      <c r="AO3644" s="46"/>
      <c r="AP3644" s="46"/>
      <c r="AQ3644" s="46"/>
      <c r="AR3644" s="46"/>
      <c r="AS3644" s="46"/>
    </row>
    <row r="3645" spans="10:45" x14ac:dyDescent="0.2"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  <c r="AA3645" s="46"/>
      <c r="AB3645" s="46"/>
      <c r="AC3645" s="46"/>
      <c r="AD3645" s="46"/>
      <c r="AE3645" s="46"/>
      <c r="AF3645" s="46"/>
      <c r="AG3645" s="46"/>
      <c r="AH3645" s="46"/>
      <c r="AI3645" s="46"/>
      <c r="AJ3645" s="46"/>
      <c r="AK3645" s="46"/>
      <c r="AL3645" s="46"/>
      <c r="AM3645" s="46"/>
      <c r="AN3645" s="46"/>
      <c r="AO3645" s="46"/>
      <c r="AP3645" s="46"/>
      <c r="AQ3645" s="46"/>
      <c r="AR3645" s="46"/>
      <c r="AS3645" s="46"/>
    </row>
    <row r="3646" spans="10:45" x14ac:dyDescent="0.2"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  <c r="AA3646" s="46"/>
      <c r="AB3646" s="46"/>
      <c r="AC3646" s="46"/>
      <c r="AD3646" s="46"/>
      <c r="AE3646" s="46"/>
      <c r="AF3646" s="46"/>
      <c r="AG3646" s="46"/>
      <c r="AH3646" s="46"/>
      <c r="AI3646" s="46"/>
      <c r="AJ3646" s="46"/>
      <c r="AK3646" s="46"/>
      <c r="AL3646" s="46"/>
      <c r="AM3646" s="46"/>
      <c r="AN3646" s="46"/>
      <c r="AO3646" s="46"/>
      <c r="AP3646" s="46"/>
      <c r="AQ3646" s="46"/>
      <c r="AR3646" s="46"/>
      <c r="AS3646" s="46"/>
    </row>
    <row r="3647" spans="10:45" x14ac:dyDescent="0.2"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  <c r="AA3647" s="46"/>
      <c r="AB3647" s="46"/>
      <c r="AC3647" s="46"/>
      <c r="AD3647" s="46"/>
      <c r="AE3647" s="46"/>
      <c r="AF3647" s="46"/>
      <c r="AG3647" s="46"/>
      <c r="AH3647" s="46"/>
      <c r="AI3647" s="46"/>
      <c r="AJ3647" s="46"/>
      <c r="AK3647" s="46"/>
      <c r="AL3647" s="46"/>
      <c r="AM3647" s="46"/>
      <c r="AN3647" s="46"/>
      <c r="AO3647" s="46"/>
      <c r="AP3647" s="46"/>
      <c r="AQ3647" s="46"/>
      <c r="AR3647" s="46"/>
      <c r="AS3647" s="46"/>
    </row>
    <row r="3648" spans="10:45" x14ac:dyDescent="0.2"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  <c r="AA3648" s="46"/>
      <c r="AB3648" s="46"/>
      <c r="AC3648" s="46"/>
      <c r="AD3648" s="46"/>
      <c r="AE3648" s="46"/>
      <c r="AF3648" s="46"/>
      <c r="AG3648" s="46"/>
      <c r="AH3648" s="46"/>
      <c r="AI3648" s="46"/>
      <c r="AJ3648" s="46"/>
      <c r="AK3648" s="46"/>
      <c r="AL3648" s="46"/>
      <c r="AM3648" s="46"/>
      <c r="AN3648" s="46"/>
      <c r="AO3648" s="46"/>
      <c r="AP3648" s="46"/>
      <c r="AQ3648" s="46"/>
      <c r="AR3648" s="46"/>
      <c r="AS3648" s="46"/>
    </row>
    <row r="3649" spans="10:45" x14ac:dyDescent="0.2"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  <c r="AA3649" s="46"/>
      <c r="AB3649" s="46"/>
      <c r="AC3649" s="46"/>
      <c r="AD3649" s="46"/>
      <c r="AE3649" s="46"/>
      <c r="AF3649" s="46"/>
      <c r="AG3649" s="46"/>
      <c r="AH3649" s="46"/>
      <c r="AI3649" s="46"/>
      <c r="AJ3649" s="46"/>
      <c r="AK3649" s="46"/>
      <c r="AL3649" s="46"/>
      <c r="AM3649" s="46"/>
      <c r="AN3649" s="46"/>
      <c r="AO3649" s="46"/>
      <c r="AP3649" s="46"/>
      <c r="AQ3649" s="46"/>
      <c r="AR3649" s="46"/>
      <c r="AS3649" s="46"/>
    </row>
    <row r="3650" spans="10:45" x14ac:dyDescent="0.2"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  <c r="AA3650" s="46"/>
      <c r="AB3650" s="46"/>
      <c r="AC3650" s="46"/>
      <c r="AD3650" s="46"/>
      <c r="AE3650" s="46"/>
      <c r="AF3650" s="46"/>
      <c r="AG3650" s="46"/>
      <c r="AH3650" s="46"/>
      <c r="AI3650" s="46"/>
      <c r="AJ3650" s="46"/>
      <c r="AK3650" s="46"/>
      <c r="AL3650" s="46"/>
      <c r="AM3650" s="46"/>
      <c r="AN3650" s="46"/>
      <c r="AO3650" s="46"/>
      <c r="AP3650" s="46"/>
      <c r="AQ3650" s="46"/>
      <c r="AR3650" s="46"/>
      <c r="AS3650" s="46"/>
    </row>
    <row r="3651" spans="10:45" x14ac:dyDescent="0.2"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  <c r="AA3651" s="46"/>
      <c r="AB3651" s="46"/>
      <c r="AC3651" s="46"/>
      <c r="AD3651" s="46"/>
      <c r="AE3651" s="46"/>
      <c r="AF3651" s="46"/>
      <c r="AG3651" s="46"/>
      <c r="AH3651" s="46"/>
      <c r="AI3651" s="46"/>
      <c r="AJ3651" s="46"/>
      <c r="AK3651" s="46"/>
      <c r="AL3651" s="46"/>
      <c r="AM3651" s="46"/>
      <c r="AN3651" s="46"/>
      <c r="AO3651" s="46"/>
      <c r="AP3651" s="46"/>
      <c r="AQ3651" s="46"/>
      <c r="AR3651" s="46"/>
      <c r="AS3651" s="46"/>
    </row>
    <row r="3652" spans="10:45" x14ac:dyDescent="0.2"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  <c r="AA3652" s="46"/>
      <c r="AB3652" s="46"/>
      <c r="AC3652" s="46"/>
      <c r="AD3652" s="46"/>
      <c r="AE3652" s="46"/>
      <c r="AF3652" s="46"/>
      <c r="AG3652" s="46"/>
      <c r="AH3652" s="46"/>
      <c r="AI3652" s="46"/>
      <c r="AJ3652" s="46"/>
      <c r="AK3652" s="46"/>
      <c r="AL3652" s="46"/>
      <c r="AM3652" s="46"/>
      <c r="AN3652" s="46"/>
      <c r="AO3652" s="46"/>
      <c r="AP3652" s="46"/>
      <c r="AQ3652" s="46"/>
      <c r="AR3652" s="46"/>
      <c r="AS3652" s="46"/>
    </row>
    <row r="3653" spans="10:45" x14ac:dyDescent="0.2"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  <c r="AA3653" s="46"/>
      <c r="AB3653" s="46"/>
      <c r="AC3653" s="46"/>
      <c r="AD3653" s="46"/>
      <c r="AE3653" s="46"/>
      <c r="AF3653" s="46"/>
      <c r="AG3653" s="46"/>
      <c r="AH3653" s="46"/>
      <c r="AI3653" s="46"/>
      <c r="AJ3653" s="46"/>
      <c r="AK3653" s="46"/>
      <c r="AL3653" s="46"/>
      <c r="AM3653" s="46"/>
      <c r="AN3653" s="46"/>
      <c r="AO3653" s="46"/>
      <c r="AP3653" s="46"/>
      <c r="AQ3653" s="46"/>
      <c r="AR3653" s="46"/>
      <c r="AS3653" s="46"/>
    </row>
    <row r="3654" spans="10:45" x14ac:dyDescent="0.2"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  <c r="AA3654" s="46"/>
      <c r="AB3654" s="46"/>
      <c r="AC3654" s="46"/>
      <c r="AD3654" s="46"/>
      <c r="AE3654" s="46"/>
      <c r="AF3654" s="46"/>
      <c r="AG3654" s="46"/>
      <c r="AH3654" s="46"/>
      <c r="AI3654" s="46"/>
      <c r="AJ3654" s="46"/>
      <c r="AK3654" s="46"/>
      <c r="AL3654" s="46"/>
      <c r="AM3654" s="46"/>
      <c r="AN3654" s="46"/>
      <c r="AO3654" s="46"/>
      <c r="AP3654" s="46"/>
      <c r="AQ3654" s="46"/>
      <c r="AR3654" s="46"/>
      <c r="AS3654" s="46"/>
    </row>
    <row r="3655" spans="10:45" x14ac:dyDescent="0.2"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  <c r="AA3655" s="46"/>
      <c r="AB3655" s="46"/>
      <c r="AC3655" s="46"/>
      <c r="AD3655" s="46"/>
      <c r="AE3655" s="46"/>
      <c r="AF3655" s="46"/>
      <c r="AG3655" s="46"/>
      <c r="AH3655" s="46"/>
      <c r="AI3655" s="46"/>
      <c r="AJ3655" s="46"/>
      <c r="AK3655" s="46"/>
      <c r="AL3655" s="46"/>
      <c r="AM3655" s="46"/>
      <c r="AN3655" s="46"/>
      <c r="AO3655" s="46"/>
      <c r="AP3655" s="46"/>
      <c r="AQ3655" s="46"/>
      <c r="AR3655" s="46"/>
      <c r="AS3655" s="46"/>
    </row>
    <row r="3656" spans="10:45" x14ac:dyDescent="0.2"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  <c r="AA3656" s="46"/>
      <c r="AB3656" s="46"/>
      <c r="AC3656" s="46"/>
      <c r="AD3656" s="46"/>
      <c r="AE3656" s="46"/>
      <c r="AF3656" s="46"/>
      <c r="AG3656" s="46"/>
      <c r="AH3656" s="46"/>
      <c r="AI3656" s="46"/>
      <c r="AJ3656" s="46"/>
      <c r="AK3656" s="46"/>
      <c r="AL3656" s="46"/>
      <c r="AM3656" s="46"/>
      <c r="AN3656" s="46"/>
      <c r="AO3656" s="46"/>
      <c r="AP3656" s="46"/>
      <c r="AQ3656" s="46"/>
      <c r="AR3656" s="46"/>
      <c r="AS3656" s="46"/>
    </row>
    <row r="3657" spans="10:45" x14ac:dyDescent="0.2"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  <c r="AA3657" s="46"/>
      <c r="AB3657" s="46"/>
      <c r="AC3657" s="46"/>
      <c r="AD3657" s="46"/>
      <c r="AE3657" s="46"/>
      <c r="AF3657" s="46"/>
      <c r="AG3657" s="46"/>
      <c r="AH3657" s="46"/>
      <c r="AI3657" s="46"/>
      <c r="AJ3657" s="46"/>
      <c r="AK3657" s="46"/>
      <c r="AL3657" s="46"/>
      <c r="AM3657" s="46"/>
      <c r="AN3657" s="46"/>
      <c r="AO3657" s="46"/>
      <c r="AP3657" s="46"/>
      <c r="AQ3657" s="46"/>
      <c r="AR3657" s="46"/>
      <c r="AS3657" s="46"/>
    </row>
    <row r="3658" spans="10:45" x14ac:dyDescent="0.2"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  <c r="AA3658" s="46"/>
      <c r="AB3658" s="46"/>
      <c r="AC3658" s="46"/>
      <c r="AD3658" s="46"/>
      <c r="AE3658" s="46"/>
      <c r="AF3658" s="46"/>
      <c r="AG3658" s="46"/>
      <c r="AH3658" s="46"/>
      <c r="AI3658" s="46"/>
      <c r="AJ3658" s="46"/>
      <c r="AK3658" s="46"/>
      <c r="AL3658" s="46"/>
      <c r="AM3658" s="46"/>
      <c r="AN3658" s="46"/>
      <c r="AO3658" s="46"/>
      <c r="AP3658" s="46"/>
      <c r="AQ3658" s="46"/>
      <c r="AR3658" s="46"/>
      <c r="AS3658" s="46"/>
    </row>
    <row r="3659" spans="10:45" x14ac:dyDescent="0.2"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  <c r="AA3659" s="46"/>
      <c r="AB3659" s="46"/>
      <c r="AC3659" s="46"/>
      <c r="AD3659" s="46"/>
      <c r="AE3659" s="46"/>
      <c r="AF3659" s="46"/>
      <c r="AG3659" s="46"/>
      <c r="AH3659" s="46"/>
      <c r="AI3659" s="46"/>
      <c r="AJ3659" s="46"/>
      <c r="AK3659" s="46"/>
      <c r="AL3659" s="46"/>
      <c r="AM3659" s="46"/>
      <c r="AN3659" s="46"/>
      <c r="AO3659" s="46"/>
      <c r="AP3659" s="46"/>
      <c r="AQ3659" s="46"/>
      <c r="AR3659" s="46"/>
      <c r="AS3659" s="46"/>
    </row>
    <row r="3660" spans="10:45" x14ac:dyDescent="0.2"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  <c r="AA3660" s="46"/>
      <c r="AB3660" s="46"/>
      <c r="AC3660" s="46"/>
      <c r="AD3660" s="46"/>
      <c r="AE3660" s="46"/>
      <c r="AF3660" s="46"/>
      <c r="AG3660" s="46"/>
      <c r="AH3660" s="46"/>
      <c r="AI3660" s="46"/>
      <c r="AJ3660" s="46"/>
      <c r="AK3660" s="46"/>
      <c r="AL3660" s="46"/>
      <c r="AM3660" s="46"/>
      <c r="AN3660" s="46"/>
      <c r="AO3660" s="46"/>
      <c r="AP3660" s="46"/>
      <c r="AQ3660" s="46"/>
      <c r="AR3660" s="46"/>
      <c r="AS3660" s="46"/>
    </row>
    <row r="3661" spans="10:45" x14ac:dyDescent="0.2"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  <c r="AA3661" s="46"/>
      <c r="AB3661" s="46"/>
      <c r="AC3661" s="46"/>
      <c r="AD3661" s="46"/>
      <c r="AE3661" s="46"/>
      <c r="AF3661" s="46"/>
      <c r="AG3661" s="46"/>
      <c r="AH3661" s="46"/>
      <c r="AI3661" s="46"/>
      <c r="AJ3661" s="46"/>
      <c r="AK3661" s="46"/>
      <c r="AL3661" s="46"/>
      <c r="AM3661" s="46"/>
      <c r="AN3661" s="46"/>
      <c r="AO3661" s="46"/>
      <c r="AP3661" s="46"/>
      <c r="AQ3661" s="46"/>
      <c r="AR3661" s="46"/>
      <c r="AS3661" s="46"/>
    </row>
    <row r="3662" spans="10:45" x14ac:dyDescent="0.2"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  <c r="AA3662" s="46"/>
      <c r="AB3662" s="46"/>
      <c r="AC3662" s="46"/>
      <c r="AD3662" s="46"/>
      <c r="AE3662" s="46"/>
      <c r="AF3662" s="46"/>
      <c r="AG3662" s="46"/>
      <c r="AH3662" s="46"/>
      <c r="AI3662" s="46"/>
      <c r="AJ3662" s="46"/>
      <c r="AK3662" s="46"/>
      <c r="AL3662" s="46"/>
      <c r="AM3662" s="46"/>
      <c r="AN3662" s="46"/>
      <c r="AO3662" s="46"/>
      <c r="AP3662" s="46"/>
      <c r="AQ3662" s="46"/>
      <c r="AR3662" s="46"/>
      <c r="AS3662" s="46"/>
    </row>
    <row r="3663" spans="10:45" x14ac:dyDescent="0.2"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  <c r="AA3663" s="46"/>
      <c r="AB3663" s="46"/>
      <c r="AC3663" s="46"/>
      <c r="AD3663" s="46"/>
      <c r="AE3663" s="46"/>
      <c r="AF3663" s="46"/>
      <c r="AG3663" s="46"/>
      <c r="AH3663" s="46"/>
      <c r="AI3663" s="46"/>
      <c r="AJ3663" s="46"/>
      <c r="AK3663" s="46"/>
      <c r="AL3663" s="46"/>
      <c r="AM3663" s="46"/>
      <c r="AN3663" s="46"/>
      <c r="AO3663" s="46"/>
      <c r="AP3663" s="46"/>
      <c r="AQ3663" s="46"/>
      <c r="AR3663" s="46"/>
      <c r="AS3663" s="46"/>
    </row>
    <row r="3664" spans="10:45" x14ac:dyDescent="0.2"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  <c r="AA3664" s="46"/>
      <c r="AB3664" s="46"/>
      <c r="AC3664" s="46"/>
      <c r="AD3664" s="46"/>
      <c r="AE3664" s="46"/>
      <c r="AF3664" s="46"/>
      <c r="AG3664" s="46"/>
      <c r="AH3664" s="46"/>
      <c r="AI3664" s="46"/>
      <c r="AJ3664" s="46"/>
      <c r="AK3664" s="46"/>
      <c r="AL3664" s="46"/>
      <c r="AM3664" s="46"/>
      <c r="AN3664" s="46"/>
      <c r="AO3664" s="46"/>
      <c r="AP3664" s="46"/>
      <c r="AQ3664" s="46"/>
      <c r="AR3664" s="46"/>
      <c r="AS3664" s="46"/>
    </row>
    <row r="3665" spans="10:45" x14ac:dyDescent="0.2"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  <c r="AA3665" s="46"/>
      <c r="AB3665" s="46"/>
      <c r="AC3665" s="46"/>
      <c r="AD3665" s="46"/>
      <c r="AE3665" s="46"/>
      <c r="AF3665" s="46"/>
      <c r="AG3665" s="46"/>
      <c r="AH3665" s="46"/>
      <c r="AI3665" s="46"/>
      <c r="AJ3665" s="46"/>
      <c r="AK3665" s="46"/>
      <c r="AL3665" s="46"/>
      <c r="AM3665" s="46"/>
      <c r="AN3665" s="46"/>
      <c r="AO3665" s="46"/>
      <c r="AP3665" s="46"/>
      <c r="AQ3665" s="46"/>
      <c r="AR3665" s="46"/>
      <c r="AS3665" s="46"/>
    </row>
    <row r="3666" spans="10:45" x14ac:dyDescent="0.2"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  <c r="AA3666" s="46"/>
      <c r="AB3666" s="46"/>
      <c r="AC3666" s="46"/>
      <c r="AD3666" s="46"/>
      <c r="AE3666" s="46"/>
      <c r="AF3666" s="46"/>
      <c r="AG3666" s="46"/>
      <c r="AH3666" s="46"/>
      <c r="AI3666" s="46"/>
      <c r="AJ3666" s="46"/>
      <c r="AK3666" s="46"/>
      <c r="AL3666" s="46"/>
      <c r="AM3666" s="46"/>
      <c r="AN3666" s="46"/>
      <c r="AO3666" s="46"/>
      <c r="AP3666" s="46"/>
      <c r="AQ3666" s="46"/>
      <c r="AR3666" s="46"/>
      <c r="AS3666" s="46"/>
    </row>
    <row r="3667" spans="10:45" x14ac:dyDescent="0.2"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  <c r="AA3667" s="46"/>
      <c r="AB3667" s="46"/>
      <c r="AC3667" s="46"/>
      <c r="AD3667" s="46"/>
      <c r="AE3667" s="46"/>
      <c r="AF3667" s="46"/>
      <c r="AG3667" s="46"/>
      <c r="AH3667" s="46"/>
      <c r="AI3667" s="46"/>
      <c r="AJ3667" s="46"/>
      <c r="AK3667" s="46"/>
      <c r="AL3667" s="46"/>
      <c r="AM3667" s="46"/>
      <c r="AN3667" s="46"/>
      <c r="AO3667" s="46"/>
      <c r="AP3667" s="46"/>
      <c r="AQ3667" s="46"/>
      <c r="AR3667" s="46"/>
      <c r="AS3667" s="46"/>
    </row>
    <row r="3668" spans="10:45" x14ac:dyDescent="0.2"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  <c r="AA3668" s="46"/>
      <c r="AB3668" s="46"/>
      <c r="AC3668" s="46"/>
      <c r="AD3668" s="46"/>
      <c r="AE3668" s="46"/>
      <c r="AF3668" s="46"/>
      <c r="AG3668" s="46"/>
      <c r="AH3668" s="46"/>
      <c r="AI3668" s="46"/>
      <c r="AJ3668" s="46"/>
      <c r="AK3668" s="46"/>
      <c r="AL3668" s="46"/>
      <c r="AM3668" s="46"/>
      <c r="AN3668" s="46"/>
      <c r="AO3668" s="46"/>
      <c r="AP3668" s="46"/>
      <c r="AQ3668" s="46"/>
      <c r="AR3668" s="46"/>
      <c r="AS3668" s="46"/>
    </row>
    <row r="3669" spans="10:45" x14ac:dyDescent="0.2"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  <c r="AA3669" s="46"/>
      <c r="AB3669" s="46"/>
      <c r="AC3669" s="46"/>
      <c r="AD3669" s="46"/>
      <c r="AE3669" s="46"/>
      <c r="AF3669" s="46"/>
      <c r="AG3669" s="46"/>
      <c r="AH3669" s="46"/>
      <c r="AI3669" s="46"/>
      <c r="AJ3669" s="46"/>
      <c r="AK3669" s="46"/>
      <c r="AL3669" s="46"/>
      <c r="AM3669" s="46"/>
      <c r="AN3669" s="46"/>
      <c r="AO3669" s="46"/>
      <c r="AP3669" s="46"/>
      <c r="AQ3669" s="46"/>
      <c r="AR3669" s="46"/>
      <c r="AS3669" s="46"/>
    </row>
    <row r="3670" spans="10:45" x14ac:dyDescent="0.2"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  <c r="AA3670" s="46"/>
      <c r="AB3670" s="46"/>
      <c r="AC3670" s="46"/>
      <c r="AD3670" s="46"/>
      <c r="AE3670" s="46"/>
      <c r="AF3670" s="46"/>
      <c r="AG3670" s="46"/>
      <c r="AH3670" s="46"/>
      <c r="AI3670" s="46"/>
      <c r="AJ3670" s="46"/>
      <c r="AK3670" s="46"/>
      <c r="AL3670" s="46"/>
      <c r="AM3670" s="46"/>
      <c r="AN3670" s="46"/>
      <c r="AO3670" s="46"/>
      <c r="AP3670" s="46"/>
      <c r="AQ3670" s="46"/>
      <c r="AR3670" s="46"/>
      <c r="AS3670" s="46"/>
    </row>
    <row r="3671" spans="10:45" x14ac:dyDescent="0.2"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  <c r="AA3671" s="46"/>
      <c r="AB3671" s="46"/>
      <c r="AC3671" s="46"/>
      <c r="AD3671" s="46"/>
      <c r="AE3671" s="46"/>
      <c r="AF3671" s="46"/>
      <c r="AG3671" s="46"/>
      <c r="AH3671" s="46"/>
      <c r="AI3671" s="46"/>
      <c r="AJ3671" s="46"/>
      <c r="AK3671" s="46"/>
      <c r="AL3671" s="46"/>
      <c r="AM3671" s="46"/>
      <c r="AN3671" s="46"/>
      <c r="AO3671" s="46"/>
      <c r="AP3671" s="46"/>
      <c r="AQ3671" s="46"/>
      <c r="AR3671" s="46"/>
      <c r="AS3671" s="46"/>
    </row>
    <row r="3672" spans="10:45" x14ac:dyDescent="0.2"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  <c r="AA3672" s="46"/>
      <c r="AB3672" s="46"/>
      <c r="AC3672" s="46"/>
      <c r="AD3672" s="46"/>
      <c r="AE3672" s="46"/>
      <c r="AF3672" s="46"/>
      <c r="AG3672" s="46"/>
      <c r="AH3672" s="46"/>
      <c r="AI3672" s="46"/>
      <c r="AJ3672" s="46"/>
      <c r="AK3672" s="46"/>
      <c r="AL3672" s="46"/>
      <c r="AM3672" s="46"/>
      <c r="AN3672" s="46"/>
      <c r="AO3672" s="46"/>
      <c r="AP3672" s="46"/>
      <c r="AQ3672" s="46"/>
      <c r="AR3672" s="46"/>
      <c r="AS3672" s="46"/>
    </row>
    <row r="3673" spans="10:45" x14ac:dyDescent="0.2"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  <c r="AA3673" s="46"/>
      <c r="AB3673" s="46"/>
      <c r="AC3673" s="46"/>
      <c r="AD3673" s="46"/>
      <c r="AE3673" s="46"/>
      <c r="AF3673" s="46"/>
      <c r="AG3673" s="46"/>
      <c r="AH3673" s="46"/>
      <c r="AI3673" s="46"/>
      <c r="AJ3673" s="46"/>
      <c r="AK3673" s="46"/>
      <c r="AL3673" s="46"/>
      <c r="AM3673" s="46"/>
      <c r="AN3673" s="46"/>
      <c r="AO3673" s="46"/>
      <c r="AP3673" s="46"/>
      <c r="AQ3673" s="46"/>
      <c r="AR3673" s="46"/>
      <c r="AS3673" s="46"/>
    </row>
    <row r="3674" spans="10:45" x14ac:dyDescent="0.2"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  <c r="AA3674" s="46"/>
      <c r="AB3674" s="46"/>
      <c r="AC3674" s="46"/>
      <c r="AD3674" s="46"/>
      <c r="AE3674" s="46"/>
      <c r="AF3674" s="46"/>
      <c r="AG3674" s="46"/>
      <c r="AH3674" s="46"/>
      <c r="AI3674" s="46"/>
      <c r="AJ3674" s="46"/>
      <c r="AK3674" s="46"/>
      <c r="AL3674" s="46"/>
      <c r="AM3674" s="46"/>
      <c r="AN3674" s="46"/>
      <c r="AO3674" s="46"/>
      <c r="AP3674" s="46"/>
      <c r="AQ3674" s="46"/>
      <c r="AR3674" s="46"/>
      <c r="AS3674" s="46"/>
    </row>
    <row r="3675" spans="10:45" x14ac:dyDescent="0.2"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  <c r="AA3675" s="46"/>
      <c r="AB3675" s="46"/>
      <c r="AC3675" s="46"/>
      <c r="AD3675" s="46"/>
      <c r="AE3675" s="46"/>
      <c r="AF3675" s="46"/>
      <c r="AG3675" s="46"/>
      <c r="AH3675" s="46"/>
      <c r="AI3675" s="46"/>
      <c r="AJ3675" s="46"/>
      <c r="AK3675" s="46"/>
      <c r="AL3675" s="46"/>
      <c r="AM3675" s="46"/>
      <c r="AN3675" s="46"/>
      <c r="AO3675" s="46"/>
      <c r="AP3675" s="46"/>
      <c r="AQ3675" s="46"/>
      <c r="AR3675" s="46"/>
      <c r="AS3675" s="46"/>
    </row>
    <row r="3676" spans="10:45" x14ac:dyDescent="0.2"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  <c r="AA3676" s="46"/>
      <c r="AB3676" s="46"/>
      <c r="AC3676" s="46"/>
      <c r="AD3676" s="46"/>
      <c r="AE3676" s="46"/>
      <c r="AF3676" s="46"/>
      <c r="AG3676" s="46"/>
      <c r="AH3676" s="46"/>
      <c r="AI3676" s="46"/>
      <c r="AJ3676" s="46"/>
      <c r="AK3676" s="46"/>
      <c r="AL3676" s="46"/>
      <c r="AM3676" s="46"/>
      <c r="AN3676" s="46"/>
      <c r="AO3676" s="46"/>
      <c r="AP3676" s="46"/>
      <c r="AQ3676" s="46"/>
      <c r="AR3676" s="46"/>
      <c r="AS3676" s="46"/>
    </row>
    <row r="3677" spans="10:45" x14ac:dyDescent="0.2"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  <c r="AA3677" s="46"/>
      <c r="AB3677" s="46"/>
      <c r="AC3677" s="46"/>
      <c r="AD3677" s="46"/>
      <c r="AE3677" s="46"/>
      <c r="AF3677" s="46"/>
      <c r="AG3677" s="46"/>
      <c r="AH3677" s="46"/>
      <c r="AI3677" s="46"/>
      <c r="AJ3677" s="46"/>
      <c r="AK3677" s="46"/>
      <c r="AL3677" s="46"/>
      <c r="AM3677" s="46"/>
      <c r="AN3677" s="46"/>
      <c r="AO3677" s="46"/>
      <c r="AP3677" s="46"/>
      <c r="AQ3677" s="46"/>
      <c r="AR3677" s="46"/>
      <c r="AS3677" s="46"/>
    </row>
    <row r="3678" spans="10:45" x14ac:dyDescent="0.2"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  <c r="AA3678" s="46"/>
      <c r="AB3678" s="46"/>
      <c r="AC3678" s="46"/>
      <c r="AD3678" s="46"/>
      <c r="AE3678" s="46"/>
      <c r="AF3678" s="46"/>
      <c r="AG3678" s="46"/>
      <c r="AH3678" s="46"/>
      <c r="AI3678" s="46"/>
      <c r="AJ3678" s="46"/>
      <c r="AK3678" s="46"/>
      <c r="AL3678" s="46"/>
      <c r="AM3678" s="46"/>
      <c r="AN3678" s="46"/>
      <c r="AO3678" s="46"/>
      <c r="AP3678" s="46"/>
      <c r="AQ3678" s="46"/>
      <c r="AR3678" s="46"/>
      <c r="AS3678" s="46"/>
    </row>
    <row r="3679" spans="10:45" x14ac:dyDescent="0.2"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  <c r="AA3679" s="46"/>
      <c r="AB3679" s="46"/>
      <c r="AC3679" s="46"/>
      <c r="AD3679" s="46"/>
      <c r="AE3679" s="46"/>
      <c r="AF3679" s="46"/>
      <c r="AG3679" s="46"/>
      <c r="AH3679" s="46"/>
      <c r="AI3679" s="46"/>
      <c r="AJ3679" s="46"/>
      <c r="AK3679" s="46"/>
      <c r="AL3679" s="46"/>
      <c r="AM3679" s="46"/>
      <c r="AN3679" s="46"/>
      <c r="AO3679" s="46"/>
      <c r="AP3679" s="46"/>
      <c r="AQ3679" s="46"/>
      <c r="AR3679" s="46"/>
      <c r="AS3679" s="46"/>
    </row>
    <row r="3680" spans="10:45" x14ac:dyDescent="0.2"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  <c r="AA3680" s="46"/>
      <c r="AB3680" s="46"/>
      <c r="AC3680" s="46"/>
      <c r="AD3680" s="46"/>
      <c r="AE3680" s="46"/>
      <c r="AF3680" s="46"/>
      <c r="AG3680" s="46"/>
      <c r="AH3680" s="46"/>
      <c r="AI3680" s="46"/>
      <c r="AJ3680" s="46"/>
      <c r="AK3680" s="46"/>
      <c r="AL3680" s="46"/>
      <c r="AM3680" s="46"/>
      <c r="AN3680" s="46"/>
      <c r="AO3680" s="46"/>
      <c r="AP3680" s="46"/>
      <c r="AQ3680" s="46"/>
      <c r="AR3680" s="46"/>
      <c r="AS3680" s="46"/>
    </row>
    <row r="3681" spans="10:45" x14ac:dyDescent="0.2"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  <c r="AA3681" s="46"/>
      <c r="AB3681" s="46"/>
      <c r="AC3681" s="46"/>
      <c r="AD3681" s="46"/>
      <c r="AE3681" s="46"/>
      <c r="AF3681" s="46"/>
      <c r="AG3681" s="46"/>
      <c r="AH3681" s="46"/>
      <c r="AI3681" s="46"/>
      <c r="AJ3681" s="46"/>
      <c r="AK3681" s="46"/>
      <c r="AL3681" s="46"/>
      <c r="AM3681" s="46"/>
      <c r="AN3681" s="46"/>
      <c r="AO3681" s="46"/>
      <c r="AP3681" s="46"/>
      <c r="AQ3681" s="46"/>
      <c r="AR3681" s="46"/>
      <c r="AS3681" s="46"/>
    </row>
    <row r="3682" spans="10:45" x14ac:dyDescent="0.2"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  <c r="AA3682" s="46"/>
      <c r="AB3682" s="46"/>
      <c r="AC3682" s="46"/>
      <c r="AD3682" s="46"/>
      <c r="AE3682" s="46"/>
      <c r="AF3682" s="46"/>
      <c r="AG3682" s="46"/>
      <c r="AH3682" s="46"/>
      <c r="AI3682" s="46"/>
      <c r="AJ3682" s="46"/>
      <c r="AK3682" s="46"/>
      <c r="AL3682" s="46"/>
      <c r="AM3682" s="46"/>
      <c r="AN3682" s="46"/>
      <c r="AO3682" s="46"/>
      <c r="AP3682" s="46"/>
      <c r="AQ3682" s="46"/>
      <c r="AR3682" s="46"/>
      <c r="AS3682" s="46"/>
    </row>
    <row r="3683" spans="10:45" x14ac:dyDescent="0.2"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  <c r="AA3683" s="46"/>
      <c r="AB3683" s="46"/>
      <c r="AC3683" s="46"/>
      <c r="AD3683" s="46"/>
      <c r="AE3683" s="46"/>
      <c r="AF3683" s="46"/>
      <c r="AG3683" s="46"/>
      <c r="AH3683" s="46"/>
      <c r="AI3683" s="46"/>
      <c r="AJ3683" s="46"/>
      <c r="AK3683" s="46"/>
      <c r="AL3683" s="46"/>
      <c r="AM3683" s="46"/>
      <c r="AN3683" s="46"/>
      <c r="AO3683" s="46"/>
      <c r="AP3683" s="46"/>
      <c r="AQ3683" s="46"/>
      <c r="AR3683" s="46"/>
      <c r="AS3683" s="46"/>
    </row>
    <row r="3684" spans="10:45" x14ac:dyDescent="0.2"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  <c r="AA3684" s="46"/>
      <c r="AB3684" s="46"/>
      <c r="AC3684" s="46"/>
      <c r="AD3684" s="46"/>
      <c r="AE3684" s="46"/>
      <c r="AF3684" s="46"/>
      <c r="AG3684" s="46"/>
      <c r="AH3684" s="46"/>
      <c r="AI3684" s="46"/>
      <c r="AJ3684" s="46"/>
      <c r="AK3684" s="46"/>
      <c r="AL3684" s="46"/>
      <c r="AM3684" s="46"/>
      <c r="AN3684" s="46"/>
      <c r="AO3684" s="46"/>
      <c r="AP3684" s="46"/>
      <c r="AQ3684" s="46"/>
      <c r="AR3684" s="46"/>
      <c r="AS3684" s="46"/>
    </row>
    <row r="3685" spans="10:45" x14ac:dyDescent="0.2"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  <c r="AA3685" s="46"/>
      <c r="AB3685" s="46"/>
      <c r="AC3685" s="46"/>
      <c r="AD3685" s="46"/>
      <c r="AE3685" s="46"/>
      <c r="AF3685" s="46"/>
      <c r="AG3685" s="46"/>
      <c r="AH3685" s="46"/>
      <c r="AI3685" s="46"/>
      <c r="AJ3685" s="46"/>
      <c r="AK3685" s="46"/>
      <c r="AL3685" s="46"/>
      <c r="AM3685" s="46"/>
      <c r="AN3685" s="46"/>
      <c r="AO3685" s="46"/>
      <c r="AP3685" s="46"/>
      <c r="AQ3685" s="46"/>
      <c r="AR3685" s="46"/>
      <c r="AS3685" s="46"/>
    </row>
    <row r="3686" spans="10:45" x14ac:dyDescent="0.2"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  <c r="AA3686" s="46"/>
      <c r="AB3686" s="46"/>
      <c r="AC3686" s="46"/>
      <c r="AD3686" s="46"/>
      <c r="AE3686" s="46"/>
      <c r="AF3686" s="46"/>
      <c r="AG3686" s="46"/>
      <c r="AH3686" s="46"/>
      <c r="AI3686" s="46"/>
      <c r="AJ3686" s="46"/>
      <c r="AK3686" s="46"/>
      <c r="AL3686" s="46"/>
      <c r="AM3686" s="46"/>
      <c r="AN3686" s="46"/>
      <c r="AO3686" s="46"/>
      <c r="AP3686" s="46"/>
      <c r="AQ3686" s="46"/>
      <c r="AR3686" s="46"/>
      <c r="AS3686" s="46"/>
    </row>
    <row r="3687" spans="10:45" x14ac:dyDescent="0.2"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  <c r="AA3687" s="46"/>
      <c r="AB3687" s="46"/>
      <c r="AC3687" s="46"/>
      <c r="AD3687" s="46"/>
      <c r="AE3687" s="46"/>
      <c r="AF3687" s="46"/>
      <c r="AG3687" s="46"/>
      <c r="AH3687" s="46"/>
      <c r="AI3687" s="46"/>
      <c r="AJ3687" s="46"/>
      <c r="AK3687" s="46"/>
      <c r="AL3687" s="46"/>
      <c r="AM3687" s="46"/>
      <c r="AN3687" s="46"/>
      <c r="AO3687" s="46"/>
      <c r="AP3687" s="46"/>
      <c r="AQ3687" s="46"/>
      <c r="AR3687" s="46"/>
      <c r="AS3687" s="46"/>
    </row>
    <row r="3688" spans="10:45" x14ac:dyDescent="0.2"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  <c r="AA3688" s="46"/>
      <c r="AB3688" s="46"/>
      <c r="AC3688" s="46"/>
      <c r="AD3688" s="46"/>
      <c r="AE3688" s="46"/>
      <c r="AF3688" s="46"/>
      <c r="AG3688" s="46"/>
      <c r="AH3688" s="46"/>
      <c r="AI3688" s="46"/>
      <c r="AJ3688" s="46"/>
      <c r="AK3688" s="46"/>
      <c r="AL3688" s="46"/>
      <c r="AM3688" s="46"/>
      <c r="AN3688" s="46"/>
      <c r="AO3688" s="46"/>
      <c r="AP3688" s="46"/>
      <c r="AQ3688" s="46"/>
      <c r="AR3688" s="46"/>
      <c r="AS3688" s="46"/>
    </row>
    <row r="3689" spans="10:45" x14ac:dyDescent="0.2"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  <c r="AA3689" s="46"/>
      <c r="AB3689" s="46"/>
      <c r="AC3689" s="46"/>
      <c r="AD3689" s="46"/>
      <c r="AE3689" s="46"/>
      <c r="AF3689" s="46"/>
      <c r="AG3689" s="46"/>
      <c r="AH3689" s="46"/>
      <c r="AI3689" s="46"/>
      <c r="AJ3689" s="46"/>
      <c r="AK3689" s="46"/>
      <c r="AL3689" s="46"/>
      <c r="AM3689" s="46"/>
      <c r="AN3689" s="46"/>
      <c r="AO3689" s="46"/>
      <c r="AP3689" s="46"/>
      <c r="AQ3689" s="46"/>
      <c r="AR3689" s="46"/>
      <c r="AS3689" s="46"/>
    </row>
    <row r="3690" spans="10:45" x14ac:dyDescent="0.2"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  <c r="AA3690" s="46"/>
      <c r="AB3690" s="46"/>
      <c r="AC3690" s="46"/>
      <c r="AD3690" s="46"/>
      <c r="AE3690" s="46"/>
      <c r="AF3690" s="46"/>
      <c r="AG3690" s="46"/>
      <c r="AH3690" s="46"/>
      <c r="AI3690" s="46"/>
      <c r="AJ3690" s="46"/>
      <c r="AK3690" s="46"/>
      <c r="AL3690" s="46"/>
      <c r="AM3690" s="46"/>
      <c r="AN3690" s="46"/>
      <c r="AO3690" s="46"/>
      <c r="AP3690" s="46"/>
      <c r="AQ3690" s="46"/>
      <c r="AR3690" s="46"/>
      <c r="AS3690" s="46"/>
    </row>
    <row r="3691" spans="10:45" x14ac:dyDescent="0.2"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  <c r="AA3691" s="46"/>
      <c r="AB3691" s="46"/>
      <c r="AC3691" s="46"/>
      <c r="AD3691" s="46"/>
      <c r="AE3691" s="46"/>
      <c r="AF3691" s="46"/>
      <c r="AG3691" s="46"/>
      <c r="AH3691" s="46"/>
      <c r="AI3691" s="46"/>
      <c r="AJ3691" s="46"/>
      <c r="AK3691" s="46"/>
      <c r="AL3691" s="46"/>
      <c r="AM3691" s="46"/>
      <c r="AN3691" s="46"/>
      <c r="AO3691" s="46"/>
      <c r="AP3691" s="46"/>
      <c r="AQ3691" s="46"/>
      <c r="AR3691" s="46"/>
      <c r="AS3691" s="46"/>
    </row>
    <row r="3692" spans="10:45" x14ac:dyDescent="0.2"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  <c r="AA3692" s="46"/>
      <c r="AB3692" s="46"/>
      <c r="AC3692" s="46"/>
      <c r="AD3692" s="46"/>
      <c r="AE3692" s="46"/>
      <c r="AF3692" s="46"/>
      <c r="AG3692" s="46"/>
      <c r="AH3692" s="46"/>
      <c r="AI3692" s="46"/>
      <c r="AJ3692" s="46"/>
      <c r="AK3692" s="46"/>
      <c r="AL3692" s="46"/>
      <c r="AM3692" s="46"/>
      <c r="AN3692" s="46"/>
      <c r="AO3692" s="46"/>
      <c r="AP3692" s="46"/>
      <c r="AQ3692" s="46"/>
      <c r="AR3692" s="46"/>
      <c r="AS3692" s="46"/>
    </row>
    <row r="3693" spans="10:45" x14ac:dyDescent="0.2"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  <c r="AA3693" s="46"/>
      <c r="AB3693" s="46"/>
      <c r="AC3693" s="46"/>
      <c r="AD3693" s="46"/>
      <c r="AE3693" s="46"/>
      <c r="AF3693" s="46"/>
      <c r="AG3693" s="46"/>
      <c r="AH3693" s="46"/>
      <c r="AI3693" s="46"/>
      <c r="AJ3693" s="46"/>
      <c r="AK3693" s="46"/>
      <c r="AL3693" s="46"/>
      <c r="AM3693" s="46"/>
      <c r="AN3693" s="46"/>
      <c r="AO3693" s="46"/>
      <c r="AP3693" s="46"/>
      <c r="AQ3693" s="46"/>
      <c r="AR3693" s="46"/>
      <c r="AS3693" s="46"/>
    </row>
    <row r="3694" spans="10:45" x14ac:dyDescent="0.2"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  <c r="AA3694" s="46"/>
      <c r="AB3694" s="46"/>
      <c r="AC3694" s="46"/>
      <c r="AD3694" s="46"/>
      <c r="AE3694" s="46"/>
      <c r="AF3694" s="46"/>
      <c r="AG3694" s="46"/>
      <c r="AH3694" s="46"/>
      <c r="AI3694" s="46"/>
      <c r="AJ3694" s="46"/>
      <c r="AK3694" s="46"/>
      <c r="AL3694" s="46"/>
      <c r="AM3694" s="46"/>
      <c r="AN3694" s="46"/>
      <c r="AO3694" s="46"/>
      <c r="AP3694" s="46"/>
      <c r="AQ3694" s="46"/>
      <c r="AR3694" s="46"/>
      <c r="AS3694" s="46"/>
    </row>
    <row r="3695" spans="10:45" x14ac:dyDescent="0.2"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  <c r="AA3695" s="46"/>
      <c r="AB3695" s="46"/>
      <c r="AC3695" s="46"/>
      <c r="AD3695" s="46"/>
      <c r="AE3695" s="46"/>
      <c r="AF3695" s="46"/>
      <c r="AG3695" s="46"/>
      <c r="AH3695" s="46"/>
      <c r="AI3695" s="46"/>
      <c r="AJ3695" s="46"/>
      <c r="AK3695" s="46"/>
      <c r="AL3695" s="46"/>
      <c r="AM3695" s="46"/>
      <c r="AN3695" s="46"/>
      <c r="AO3695" s="46"/>
      <c r="AP3695" s="46"/>
      <c r="AQ3695" s="46"/>
      <c r="AR3695" s="46"/>
      <c r="AS3695" s="46"/>
    </row>
    <row r="3696" spans="10:45" x14ac:dyDescent="0.2"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  <c r="AA3696" s="46"/>
      <c r="AB3696" s="46"/>
      <c r="AC3696" s="46"/>
      <c r="AD3696" s="46"/>
      <c r="AE3696" s="46"/>
      <c r="AF3696" s="46"/>
      <c r="AG3696" s="46"/>
      <c r="AH3696" s="46"/>
      <c r="AI3696" s="46"/>
      <c r="AJ3696" s="46"/>
      <c r="AK3696" s="46"/>
      <c r="AL3696" s="46"/>
      <c r="AM3696" s="46"/>
      <c r="AN3696" s="46"/>
      <c r="AO3696" s="46"/>
      <c r="AP3696" s="46"/>
      <c r="AQ3696" s="46"/>
      <c r="AR3696" s="46"/>
      <c r="AS3696" s="46"/>
    </row>
    <row r="3697" spans="10:45" x14ac:dyDescent="0.2"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  <c r="AA3697" s="46"/>
      <c r="AB3697" s="46"/>
      <c r="AC3697" s="46"/>
      <c r="AD3697" s="46"/>
      <c r="AE3697" s="46"/>
      <c r="AF3697" s="46"/>
      <c r="AG3697" s="46"/>
      <c r="AH3697" s="46"/>
      <c r="AI3697" s="46"/>
      <c r="AJ3697" s="46"/>
      <c r="AK3697" s="46"/>
      <c r="AL3697" s="46"/>
      <c r="AM3697" s="46"/>
      <c r="AN3697" s="46"/>
      <c r="AO3697" s="46"/>
      <c r="AP3697" s="46"/>
      <c r="AQ3697" s="46"/>
      <c r="AR3697" s="46"/>
      <c r="AS3697" s="46"/>
    </row>
    <row r="3698" spans="10:45" x14ac:dyDescent="0.2"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  <c r="AA3698" s="46"/>
      <c r="AB3698" s="46"/>
      <c r="AC3698" s="46"/>
      <c r="AD3698" s="46"/>
      <c r="AE3698" s="46"/>
      <c r="AF3698" s="46"/>
      <c r="AG3698" s="46"/>
      <c r="AH3698" s="46"/>
      <c r="AI3698" s="46"/>
      <c r="AJ3698" s="46"/>
      <c r="AK3698" s="46"/>
      <c r="AL3698" s="46"/>
      <c r="AM3698" s="46"/>
      <c r="AN3698" s="46"/>
      <c r="AO3698" s="46"/>
      <c r="AP3698" s="46"/>
      <c r="AQ3698" s="46"/>
      <c r="AR3698" s="46"/>
      <c r="AS3698" s="46"/>
    </row>
    <row r="3699" spans="10:45" x14ac:dyDescent="0.2"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  <c r="AA3699" s="46"/>
      <c r="AB3699" s="46"/>
      <c r="AC3699" s="46"/>
      <c r="AD3699" s="46"/>
      <c r="AE3699" s="46"/>
      <c r="AF3699" s="46"/>
      <c r="AG3699" s="46"/>
      <c r="AH3699" s="46"/>
      <c r="AI3699" s="46"/>
      <c r="AJ3699" s="46"/>
      <c r="AK3699" s="46"/>
      <c r="AL3699" s="46"/>
      <c r="AM3699" s="46"/>
      <c r="AN3699" s="46"/>
      <c r="AO3699" s="46"/>
      <c r="AP3699" s="46"/>
      <c r="AQ3699" s="46"/>
      <c r="AR3699" s="46"/>
      <c r="AS3699" s="46"/>
    </row>
    <row r="3700" spans="10:45" x14ac:dyDescent="0.2"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  <c r="AA3700" s="46"/>
      <c r="AB3700" s="46"/>
      <c r="AC3700" s="46"/>
      <c r="AD3700" s="46"/>
      <c r="AE3700" s="46"/>
      <c r="AF3700" s="46"/>
      <c r="AG3700" s="46"/>
      <c r="AH3700" s="46"/>
      <c r="AI3700" s="46"/>
      <c r="AJ3700" s="46"/>
      <c r="AK3700" s="46"/>
      <c r="AL3700" s="46"/>
      <c r="AM3700" s="46"/>
      <c r="AN3700" s="46"/>
      <c r="AO3700" s="46"/>
      <c r="AP3700" s="46"/>
      <c r="AQ3700" s="46"/>
      <c r="AR3700" s="46"/>
      <c r="AS3700" s="46"/>
    </row>
    <row r="3701" spans="10:45" x14ac:dyDescent="0.2"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  <c r="AA3701" s="46"/>
      <c r="AB3701" s="46"/>
      <c r="AC3701" s="46"/>
      <c r="AD3701" s="46"/>
      <c r="AE3701" s="46"/>
      <c r="AF3701" s="46"/>
      <c r="AG3701" s="46"/>
      <c r="AH3701" s="46"/>
      <c r="AI3701" s="46"/>
      <c r="AJ3701" s="46"/>
      <c r="AK3701" s="46"/>
      <c r="AL3701" s="46"/>
      <c r="AM3701" s="46"/>
      <c r="AN3701" s="46"/>
      <c r="AO3701" s="46"/>
      <c r="AP3701" s="46"/>
      <c r="AQ3701" s="46"/>
      <c r="AR3701" s="46"/>
      <c r="AS3701" s="46"/>
    </row>
    <row r="3702" spans="10:45" x14ac:dyDescent="0.2"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  <c r="AA3702" s="46"/>
      <c r="AB3702" s="46"/>
      <c r="AC3702" s="46"/>
      <c r="AD3702" s="46"/>
      <c r="AE3702" s="46"/>
      <c r="AF3702" s="46"/>
      <c r="AG3702" s="46"/>
      <c r="AH3702" s="46"/>
      <c r="AI3702" s="46"/>
      <c r="AJ3702" s="46"/>
      <c r="AK3702" s="46"/>
      <c r="AL3702" s="46"/>
      <c r="AM3702" s="46"/>
      <c r="AN3702" s="46"/>
      <c r="AO3702" s="46"/>
      <c r="AP3702" s="46"/>
      <c r="AQ3702" s="46"/>
      <c r="AR3702" s="46"/>
      <c r="AS3702" s="46"/>
    </row>
    <row r="3703" spans="10:45" x14ac:dyDescent="0.2"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  <c r="AA3703" s="46"/>
      <c r="AB3703" s="46"/>
      <c r="AC3703" s="46"/>
      <c r="AD3703" s="46"/>
      <c r="AE3703" s="46"/>
      <c r="AF3703" s="46"/>
      <c r="AG3703" s="46"/>
      <c r="AH3703" s="46"/>
      <c r="AI3703" s="46"/>
      <c r="AJ3703" s="46"/>
      <c r="AK3703" s="46"/>
      <c r="AL3703" s="46"/>
      <c r="AM3703" s="46"/>
      <c r="AN3703" s="46"/>
      <c r="AO3703" s="46"/>
      <c r="AP3703" s="46"/>
      <c r="AQ3703" s="46"/>
      <c r="AR3703" s="46"/>
      <c r="AS3703" s="46"/>
    </row>
    <row r="3704" spans="10:45" x14ac:dyDescent="0.2"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  <c r="AA3704" s="46"/>
      <c r="AB3704" s="46"/>
      <c r="AC3704" s="46"/>
      <c r="AD3704" s="46"/>
      <c r="AE3704" s="46"/>
      <c r="AF3704" s="46"/>
      <c r="AG3704" s="46"/>
      <c r="AH3704" s="46"/>
      <c r="AI3704" s="46"/>
      <c r="AJ3704" s="46"/>
      <c r="AK3704" s="46"/>
      <c r="AL3704" s="46"/>
      <c r="AM3704" s="46"/>
      <c r="AN3704" s="46"/>
      <c r="AO3704" s="46"/>
      <c r="AP3704" s="46"/>
      <c r="AQ3704" s="46"/>
      <c r="AR3704" s="46"/>
      <c r="AS3704" s="46"/>
    </row>
    <row r="3705" spans="10:45" x14ac:dyDescent="0.2"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  <c r="AA3705" s="46"/>
      <c r="AB3705" s="46"/>
      <c r="AC3705" s="46"/>
      <c r="AD3705" s="46"/>
      <c r="AE3705" s="46"/>
      <c r="AF3705" s="46"/>
      <c r="AG3705" s="46"/>
      <c r="AH3705" s="46"/>
      <c r="AI3705" s="46"/>
      <c r="AJ3705" s="46"/>
      <c r="AK3705" s="46"/>
      <c r="AL3705" s="46"/>
      <c r="AM3705" s="46"/>
      <c r="AN3705" s="46"/>
      <c r="AO3705" s="46"/>
      <c r="AP3705" s="46"/>
      <c r="AQ3705" s="46"/>
      <c r="AR3705" s="46"/>
      <c r="AS3705" s="46"/>
    </row>
    <row r="3706" spans="10:45" x14ac:dyDescent="0.2"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  <c r="AA3706" s="46"/>
      <c r="AB3706" s="46"/>
      <c r="AC3706" s="46"/>
      <c r="AD3706" s="46"/>
      <c r="AE3706" s="46"/>
      <c r="AF3706" s="46"/>
      <c r="AG3706" s="46"/>
      <c r="AH3706" s="46"/>
      <c r="AI3706" s="46"/>
      <c r="AJ3706" s="46"/>
      <c r="AK3706" s="46"/>
      <c r="AL3706" s="46"/>
      <c r="AM3706" s="46"/>
      <c r="AN3706" s="46"/>
      <c r="AO3706" s="46"/>
      <c r="AP3706" s="46"/>
      <c r="AQ3706" s="46"/>
      <c r="AR3706" s="46"/>
      <c r="AS3706" s="46"/>
    </row>
    <row r="3707" spans="10:45" x14ac:dyDescent="0.2"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  <c r="AA3707" s="46"/>
      <c r="AB3707" s="46"/>
      <c r="AC3707" s="46"/>
      <c r="AD3707" s="46"/>
      <c r="AE3707" s="46"/>
      <c r="AF3707" s="46"/>
      <c r="AG3707" s="46"/>
      <c r="AH3707" s="46"/>
      <c r="AI3707" s="46"/>
      <c r="AJ3707" s="46"/>
      <c r="AK3707" s="46"/>
      <c r="AL3707" s="46"/>
      <c r="AM3707" s="46"/>
      <c r="AN3707" s="46"/>
      <c r="AO3707" s="46"/>
      <c r="AP3707" s="46"/>
      <c r="AQ3707" s="46"/>
      <c r="AR3707" s="46"/>
      <c r="AS3707" s="46"/>
    </row>
    <row r="3708" spans="10:45" x14ac:dyDescent="0.2"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  <c r="AA3708" s="46"/>
      <c r="AB3708" s="46"/>
      <c r="AC3708" s="46"/>
      <c r="AD3708" s="46"/>
      <c r="AE3708" s="46"/>
      <c r="AF3708" s="46"/>
      <c r="AG3708" s="46"/>
      <c r="AH3708" s="46"/>
      <c r="AI3708" s="46"/>
      <c r="AJ3708" s="46"/>
      <c r="AK3708" s="46"/>
      <c r="AL3708" s="46"/>
      <c r="AM3708" s="46"/>
      <c r="AN3708" s="46"/>
      <c r="AO3708" s="46"/>
      <c r="AP3708" s="46"/>
      <c r="AQ3708" s="46"/>
      <c r="AR3708" s="46"/>
      <c r="AS3708" s="46"/>
    </row>
    <row r="3709" spans="10:45" x14ac:dyDescent="0.2"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  <c r="AA3709" s="46"/>
      <c r="AB3709" s="46"/>
      <c r="AC3709" s="46"/>
      <c r="AD3709" s="46"/>
      <c r="AE3709" s="46"/>
      <c r="AF3709" s="46"/>
      <c r="AG3709" s="46"/>
      <c r="AH3709" s="46"/>
      <c r="AI3709" s="46"/>
      <c r="AJ3709" s="46"/>
      <c r="AK3709" s="46"/>
      <c r="AL3709" s="46"/>
      <c r="AM3709" s="46"/>
      <c r="AN3709" s="46"/>
      <c r="AO3709" s="46"/>
      <c r="AP3709" s="46"/>
      <c r="AQ3709" s="46"/>
      <c r="AR3709" s="46"/>
      <c r="AS3709" s="46"/>
    </row>
    <row r="3710" spans="10:45" x14ac:dyDescent="0.2"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  <c r="AA3710" s="46"/>
      <c r="AB3710" s="46"/>
      <c r="AC3710" s="46"/>
      <c r="AD3710" s="46"/>
      <c r="AE3710" s="46"/>
      <c r="AF3710" s="46"/>
      <c r="AG3710" s="46"/>
      <c r="AH3710" s="46"/>
      <c r="AI3710" s="46"/>
      <c r="AJ3710" s="46"/>
      <c r="AK3710" s="46"/>
      <c r="AL3710" s="46"/>
      <c r="AM3710" s="46"/>
      <c r="AN3710" s="46"/>
      <c r="AO3710" s="46"/>
      <c r="AP3710" s="46"/>
      <c r="AQ3710" s="46"/>
      <c r="AR3710" s="46"/>
      <c r="AS3710" s="46"/>
    </row>
    <row r="3711" spans="10:45" x14ac:dyDescent="0.2"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  <c r="AA3711" s="46"/>
      <c r="AB3711" s="46"/>
      <c r="AC3711" s="46"/>
      <c r="AD3711" s="46"/>
      <c r="AE3711" s="46"/>
      <c r="AF3711" s="46"/>
      <c r="AG3711" s="46"/>
      <c r="AH3711" s="46"/>
      <c r="AI3711" s="46"/>
      <c r="AJ3711" s="46"/>
      <c r="AK3711" s="46"/>
      <c r="AL3711" s="46"/>
      <c r="AM3711" s="46"/>
      <c r="AN3711" s="46"/>
      <c r="AO3711" s="46"/>
      <c r="AP3711" s="46"/>
      <c r="AQ3711" s="46"/>
      <c r="AR3711" s="46"/>
      <c r="AS3711" s="46"/>
    </row>
    <row r="3712" spans="10:45" x14ac:dyDescent="0.2"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  <c r="AA3712" s="46"/>
      <c r="AB3712" s="46"/>
      <c r="AC3712" s="46"/>
      <c r="AD3712" s="46"/>
      <c r="AE3712" s="46"/>
      <c r="AF3712" s="46"/>
      <c r="AG3712" s="46"/>
      <c r="AH3712" s="46"/>
      <c r="AI3712" s="46"/>
      <c r="AJ3712" s="46"/>
      <c r="AK3712" s="46"/>
      <c r="AL3712" s="46"/>
      <c r="AM3712" s="46"/>
      <c r="AN3712" s="46"/>
      <c r="AO3712" s="46"/>
      <c r="AP3712" s="46"/>
      <c r="AQ3712" s="46"/>
      <c r="AR3712" s="46"/>
      <c r="AS3712" s="46"/>
    </row>
    <row r="3713" spans="10:45" x14ac:dyDescent="0.2"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  <c r="AA3713" s="46"/>
      <c r="AB3713" s="46"/>
      <c r="AC3713" s="46"/>
      <c r="AD3713" s="46"/>
      <c r="AE3713" s="46"/>
      <c r="AF3713" s="46"/>
      <c r="AG3713" s="46"/>
      <c r="AH3713" s="46"/>
      <c r="AI3713" s="46"/>
      <c r="AJ3713" s="46"/>
      <c r="AK3713" s="46"/>
      <c r="AL3713" s="46"/>
      <c r="AM3713" s="46"/>
      <c r="AN3713" s="46"/>
      <c r="AO3713" s="46"/>
      <c r="AP3713" s="46"/>
      <c r="AQ3713" s="46"/>
      <c r="AR3713" s="46"/>
      <c r="AS3713" s="46"/>
    </row>
    <row r="3714" spans="10:45" x14ac:dyDescent="0.2"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  <c r="AA3714" s="46"/>
      <c r="AB3714" s="46"/>
      <c r="AC3714" s="46"/>
      <c r="AD3714" s="46"/>
      <c r="AE3714" s="46"/>
      <c r="AF3714" s="46"/>
      <c r="AG3714" s="46"/>
      <c r="AH3714" s="46"/>
      <c r="AI3714" s="46"/>
      <c r="AJ3714" s="46"/>
      <c r="AK3714" s="46"/>
      <c r="AL3714" s="46"/>
      <c r="AM3714" s="46"/>
      <c r="AN3714" s="46"/>
      <c r="AO3714" s="46"/>
      <c r="AP3714" s="46"/>
      <c r="AQ3714" s="46"/>
      <c r="AR3714" s="46"/>
      <c r="AS3714" s="46"/>
    </row>
    <row r="3715" spans="10:45" x14ac:dyDescent="0.2"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  <c r="AA3715" s="46"/>
      <c r="AB3715" s="46"/>
      <c r="AC3715" s="46"/>
      <c r="AD3715" s="46"/>
      <c r="AE3715" s="46"/>
      <c r="AF3715" s="46"/>
      <c r="AG3715" s="46"/>
      <c r="AH3715" s="46"/>
      <c r="AI3715" s="46"/>
      <c r="AJ3715" s="46"/>
      <c r="AK3715" s="46"/>
      <c r="AL3715" s="46"/>
      <c r="AM3715" s="46"/>
      <c r="AN3715" s="46"/>
      <c r="AO3715" s="46"/>
      <c r="AP3715" s="46"/>
      <c r="AQ3715" s="46"/>
      <c r="AR3715" s="46"/>
      <c r="AS3715" s="46"/>
    </row>
    <row r="3716" spans="10:45" x14ac:dyDescent="0.2"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  <c r="AA3716" s="46"/>
      <c r="AB3716" s="46"/>
      <c r="AC3716" s="46"/>
      <c r="AD3716" s="46"/>
      <c r="AE3716" s="46"/>
      <c r="AF3716" s="46"/>
      <c r="AG3716" s="46"/>
      <c r="AH3716" s="46"/>
      <c r="AI3716" s="46"/>
      <c r="AJ3716" s="46"/>
      <c r="AK3716" s="46"/>
      <c r="AL3716" s="46"/>
      <c r="AM3716" s="46"/>
      <c r="AN3716" s="46"/>
      <c r="AO3716" s="46"/>
      <c r="AP3716" s="46"/>
      <c r="AQ3716" s="46"/>
      <c r="AR3716" s="46"/>
      <c r="AS3716" s="46"/>
    </row>
    <row r="3717" spans="10:45" x14ac:dyDescent="0.2"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  <c r="AA3717" s="46"/>
      <c r="AB3717" s="46"/>
      <c r="AC3717" s="46"/>
      <c r="AD3717" s="46"/>
      <c r="AE3717" s="46"/>
      <c r="AF3717" s="46"/>
      <c r="AG3717" s="46"/>
      <c r="AH3717" s="46"/>
      <c r="AI3717" s="46"/>
      <c r="AJ3717" s="46"/>
      <c r="AK3717" s="46"/>
      <c r="AL3717" s="46"/>
      <c r="AM3717" s="46"/>
      <c r="AN3717" s="46"/>
      <c r="AO3717" s="46"/>
      <c r="AP3717" s="46"/>
      <c r="AQ3717" s="46"/>
      <c r="AR3717" s="46"/>
      <c r="AS3717" s="46"/>
    </row>
    <row r="3718" spans="10:45" x14ac:dyDescent="0.2"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  <c r="AA3718" s="46"/>
      <c r="AB3718" s="46"/>
      <c r="AC3718" s="46"/>
      <c r="AD3718" s="46"/>
      <c r="AE3718" s="46"/>
      <c r="AF3718" s="46"/>
      <c r="AG3718" s="46"/>
      <c r="AH3718" s="46"/>
      <c r="AI3718" s="46"/>
      <c r="AJ3718" s="46"/>
      <c r="AK3718" s="46"/>
      <c r="AL3718" s="46"/>
      <c r="AM3718" s="46"/>
      <c r="AN3718" s="46"/>
      <c r="AO3718" s="46"/>
      <c r="AP3718" s="46"/>
      <c r="AQ3718" s="46"/>
      <c r="AR3718" s="46"/>
      <c r="AS3718" s="46"/>
    </row>
    <row r="3719" spans="10:45" x14ac:dyDescent="0.2"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  <c r="AA3719" s="46"/>
      <c r="AB3719" s="46"/>
      <c r="AC3719" s="46"/>
      <c r="AD3719" s="46"/>
      <c r="AE3719" s="46"/>
      <c r="AF3719" s="46"/>
      <c r="AG3719" s="46"/>
      <c r="AH3719" s="46"/>
      <c r="AI3719" s="46"/>
      <c r="AJ3719" s="46"/>
      <c r="AK3719" s="46"/>
      <c r="AL3719" s="46"/>
      <c r="AM3719" s="46"/>
      <c r="AN3719" s="46"/>
      <c r="AO3719" s="46"/>
      <c r="AP3719" s="46"/>
      <c r="AQ3719" s="46"/>
      <c r="AR3719" s="46"/>
      <c r="AS3719" s="46"/>
    </row>
    <row r="3720" spans="10:45" x14ac:dyDescent="0.2"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  <c r="AA3720" s="46"/>
      <c r="AB3720" s="46"/>
      <c r="AC3720" s="46"/>
      <c r="AD3720" s="46"/>
      <c r="AE3720" s="46"/>
      <c r="AF3720" s="46"/>
      <c r="AG3720" s="46"/>
      <c r="AH3720" s="46"/>
      <c r="AI3720" s="46"/>
      <c r="AJ3720" s="46"/>
      <c r="AK3720" s="46"/>
      <c r="AL3720" s="46"/>
      <c r="AM3720" s="46"/>
      <c r="AN3720" s="46"/>
      <c r="AO3720" s="46"/>
      <c r="AP3720" s="46"/>
      <c r="AQ3720" s="46"/>
      <c r="AR3720" s="46"/>
      <c r="AS3720" s="46"/>
    </row>
    <row r="3721" spans="10:45" x14ac:dyDescent="0.2"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  <c r="AA3721" s="46"/>
      <c r="AB3721" s="46"/>
      <c r="AC3721" s="46"/>
      <c r="AD3721" s="46"/>
      <c r="AE3721" s="46"/>
      <c r="AF3721" s="46"/>
      <c r="AG3721" s="46"/>
      <c r="AH3721" s="46"/>
      <c r="AI3721" s="46"/>
      <c r="AJ3721" s="46"/>
      <c r="AK3721" s="46"/>
      <c r="AL3721" s="46"/>
      <c r="AM3721" s="46"/>
      <c r="AN3721" s="46"/>
      <c r="AO3721" s="46"/>
      <c r="AP3721" s="46"/>
      <c r="AQ3721" s="46"/>
      <c r="AR3721" s="46"/>
      <c r="AS3721" s="46"/>
    </row>
    <row r="3722" spans="10:45" x14ac:dyDescent="0.2"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  <c r="AA3722" s="46"/>
      <c r="AB3722" s="46"/>
      <c r="AC3722" s="46"/>
      <c r="AD3722" s="46"/>
      <c r="AE3722" s="46"/>
      <c r="AF3722" s="46"/>
      <c r="AG3722" s="46"/>
      <c r="AH3722" s="46"/>
      <c r="AI3722" s="46"/>
      <c r="AJ3722" s="46"/>
      <c r="AK3722" s="46"/>
      <c r="AL3722" s="46"/>
      <c r="AM3722" s="46"/>
      <c r="AN3722" s="46"/>
      <c r="AO3722" s="46"/>
      <c r="AP3722" s="46"/>
      <c r="AQ3722" s="46"/>
      <c r="AR3722" s="46"/>
      <c r="AS3722" s="46"/>
    </row>
    <row r="3723" spans="10:45" x14ac:dyDescent="0.2"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  <c r="AA3723" s="46"/>
      <c r="AB3723" s="46"/>
      <c r="AC3723" s="46"/>
      <c r="AD3723" s="46"/>
      <c r="AE3723" s="46"/>
      <c r="AF3723" s="46"/>
      <c r="AG3723" s="46"/>
      <c r="AH3723" s="46"/>
      <c r="AI3723" s="46"/>
      <c r="AJ3723" s="46"/>
      <c r="AK3723" s="46"/>
      <c r="AL3723" s="46"/>
      <c r="AM3723" s="46"/>
      <c r="AN3723" s="46"/>
      <c r="AO3723" s="46"/>
      <c r="AP3723" s="46"/>
      <c r="AQ3723" s="46"/>
      <c r="AR3723" s="46"/>
      <c r="AS3723" s="46"/>
    </row>
    <row r="3724" spans="10:45" x14ac:dyDescent="0.2"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  <c r="AA3724" s="46"/>
      <c r="AB3724" s="46"/>
      <c r="AC3724" s="46"/>
      <c r="AD3724" s="46"/>
      <c r="AE3724" s="46"/>
      <c r="AF3724" s="46"/>
      <c r="AG3724" s="46"/>
      <c r="AH3724" s="46"/>
      <c r="AI3724" s="46"/>
      <c r="AJ3724" s="46"/>
      <c r="AK3724" s="46"/>
      <c r="AL3724" s="46"/>
      <c r="AM3724" s="46"/>
      <c r="AN3724" s="46"/>
      <c r="AO3724" s="46"/>
      <c r="AP3724" s="46"/>
      <c r="AQ3724" s="46"/>
      <c r="AR3724" s="46"/>
      <c r="AS3724" s="46"/>
    </row>
    <row r="3725" spans="10:45" x14ac:dyDescent="0.2"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  <c r="AA3725" s="46"/>
      <c r="AB3725" s="46"/>
      <c r="AC3725" s="46"/>
      <c r="AD3725" s="46"/>
      <c r="AE3725" s="46"/>
      <c r="AF3725" s="46"/>
      <c r="AG3725" s="46"/>
      <c r="AH3725" s="46"/>
      <c r="AI3725" s="46"/>
      <c r="AJ3725" s="46"/>
      <c r="AK3725" s="46"/>
      <c r="AL3725" s="46"/>
      <c r="AM3725" s="46"/>
      <c r="AN3725" s="46"/>
      <c r="AO3725" s="46"/>
      <c r="AP3725" s="46"/>
      <c r="AQ3725" s="46"/>
      <c r="AR3725" s="46"/>
      <c r="AS3725" s="46"/>
    </row>
    <row r="3726" spans="10:45" x14ac:dyDescent="0.2"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  <c r="AA3726" s="46"/>
      <c r="AB3726" s="46"/>
      <c r="AC3726" s="46"/>
      <c r="AD3726" s="46"/>
      <c r="AE3726" s="46"/>
      <c r="AF3726" s="46"/>
      <c r="AG3726" s="46"/>
      <c r="AH3726" s="46"/>
      <c r="AI3726" s="46"/>
      <c r="AJ3726" s="46"/>
      <c r="AK3726" s="46"/>
      <c r="AL3726" s="46"/>
      <c r="AM3726" s="46"/>
      <c r="AN3726" s="46"/>
      <c r="AO3726" s="46"/>
      <c r="AP3726" s="46"/>
      <c r="AQ3726" s="46"/>
      <c r="AR3726" s="46"/>
      <c r="AS3726" s="46"/>
    </row>
    <row r="3727" spans="10:45" x14ac:dyDescent="0.2"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  <c r="AA3727" s="46"/>
      <c r="AB3727" s="46"/>
      <c r="AC3727" s="46"/>
      <c r="AD3727" s="46"/>
      <c r="AE3727" s="46"/>
      <c r="AF3727" s="46"/>
      <c r="AG3727" s="46"/>
      <c r="AH3727" s="46"/>
      <c r="AI3727" s="46"/>
      <c r="AJ3727" s="46"/>
      <c r="AK3727" s="46"/>
      <c r="AL3727" s="46"/>
      <c r="AM3727" s="46"/>
      <c r="AN3727" s="46"/>
      <c r="AO3727" s="46"/>
      <c r="AP3727" s="46"/>
      <c r="AQ3727" s="46"/>
      <c r="AR3727" s="46"/>
      <c r="AS3727" s="46"/>
    </row>
    <row r="3728" spans="10:45" x14ac:dyDescent="0.2"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  <c r="AA3728" s="46"/>
      <c r="AB3728" s="46"/>
      <c r="AC3728" s="46"/>
      <c r="AD3728" s="46"/>
      <c r="AE3728" s="46"/>
      <c r="AF3728" s="46"/>
      <c r="AG3728" s="46"/>
      <c r="AH3728" s="46"/>
      <c r="AI3728" s="46"/>
      <c r="AJ3728" s="46"/>
      <c r="AK3728" s="46"/>
      <c r="AL3728" s="46"/>
      <c r="AM3728" s="46"/>
      <c r="AN3728" s="46"/>
      <c r="AO3728" s="46"/>
      <c r="AP3728" s="46"/>
      <c r="AQ3728" s="46"/>
      <c r="AR3728" s="46"/>
      <c r="AS3728" s="46"/>
    </row>
    <row r="3729" spans="10:45" x14ac:dyDescent="0.2"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  <c r="AA3729" s="46"/>
      <c r="AB3729" s="46"/>
      <c r="AC3729" s="46"/>
      <c r="AD3729" s="46"/>
      <c r="AE3729" s="46"/>
      <c r="AF3729" s="46"/>
      <c r="AG3729" s="46"/>
      <c r="AH3729" s="46"/>
      <c r="AI3729" s="46"/>
      <c r="AJ3729" s="46"/>
      <c r="AK3729" s="46"/>
      <c r="AL3729" s="46"/>
      <c r="AM3729" s="46"/>
      <c r="AN3729" s="46"/>
      <c r="AO3729" s="46"/>
      <c r="AP3729" s="46"/>
      <c r="AQ3729" s="46"/>
      <c r="AR3729" s="46"/>
      <c r="AS3729" s="46"/>
    </row>
    <row r="3730" spans="10:45" x14ac:dyDescent="0.2"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  <c r="AA3730" s="46"/>
      <c r="AB3730" s="46"/>
      <c r="AC3730" s="46"/>
      <c r="AD3730" s="46"/>
      <c r="AE3730" s="46"/>
      <c r="AF3730" s="46"/>
      <c r="AG3730" s="46"/>
      <c r="AH3730" s="46"/>
      <c r="AI3730" s="46"/>
      <c r="AJ3730" s="46"/>
      <c r="AK3730" s="46"/>
      <c r="AL3730" s="46"/>
      <c r="AM3730" s="46"/>
      <c r="AN3730" s="46"/>
      <c r="AO3730" s="46"/>
      <c r="AP3730" s="46"/>
      <c r="AQ3730" s="46"/>
      <c r="AR3730" s="46"/>
      <c r="AS3730" s="46"/>
    </row>
    <row r="3731" spans="10:45" x14ac:dyDescent="0.2"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  <c r="AA3731" s="46"/>
      <c r="AB3731" s="46"/>
      <c r="AC3731" s="46"/>
      <c r="AD3731" s="46"/>
      <c r="AE3731" s="46"/>
      <c r="AF3731" s="46"/>
      <c r="AG3731" s="46"/>
      <c r="AH3731" s="46"/>
      <c r="AI3731" s="46"/>
      <c r="AJ3731" s="46"/>
      <c r="AK3731" s="46"/>
      <c r="AL3731" s="46"/>
      <c r="AM3731" s="46"/>
      <c r="AN3731" s="46"/>
      <c r="AO3731" s="46"/>
      <c r="AP3731" s="46"/>
      <c r="AQ3731" s="46"/>
      <c r="AR3731" s="46"/>
      <c r="AS3731" s="46"/>
    </row>
    <row r="3732" spans="10:45" x14ac:dyDescent="0.2"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  <c r="AA3732" s="46"/>
      <c r="AB3732" s="46"/>
      <c r="AC3732" s="46"/>
      <c r="AD3732" s="46"/>
      <c r="AE3732" s="46"/>
      <c r="AF3732" s="46"/>
      <c r="AG3732" s="46"/>
      <c r="AH3732" s="46"/>
      <c r="AI3732" s="46"/>
      <c r="AJ3732" s="46"/>
      <c r="AK3732" s="46"/>
      <c r="AL3732" s="46"/>
      <c r="AM3732" s="46"/>
      <c r="AN3732" s="46"/>
      <c r="AO3732" s="46"/>
      <c r="AP3732" s="46"/>
      <c r="AQ3732" s="46"/>
      <c r="AR3732" s="46"/>
      <c r="AS3732" s="46"/>
    </row>
    <row r="3733" spans="10:45" x14ac:dyDescent="0.2"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  <c r="AA3733" s="46"/>
      <c r="AB3733" s="46"/>
      <c r="AC3733" s="46"/>
      <c r="AD3733" s="46"/>
      <c r="AE3733" s="46"/>
      <c r="AF3733" s="46"/>
      <c r="AG3733" s="46"/>
      <c r="AH3733" s="46"/>
      <c r="AI3733" s="46"/>
      <c r="AJ3733" s="46"/>
      <c r="AK3733" s="46"/>
      <c r="AL3733" s="46"/>
      <c r="AM3733" s="46"/>
      <c r="AN3733" s="46"/>
      <c r="AO3733" s="46"/>
      <c r="AP3733" s="46"/>
      <c r="AQ3733" s="46"/>
      <c r="AR3733" s="46"/>
      <c r="AS3733" s="46"/>
    </row>
    <row r="3734" spans="10:45" x14ac:dyDescent="0.2"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  <c r="AA3734" s="46"/>
      <c r="AB3734" s="46"/>
      <c r="AC3734" s="46"/>
      <c r="AD3734" s="46"/>
      <c r="AE3734" s="46"/>
      <c r="AF3734" s="46"/>
      <c r="AG3734" s="46"/>
      <c r="AH3734" s="46"/>
      <c r="AI3734" s="46"/>
      <c r="AJ3734" s="46"/>
      <c r="AK3734" s="46"/>
      <c r="AL3734" s="46"/>
      <c r="AM3734" s="46"/>
      <c r="AN3734" s="46"/>
      <c r="AO3734" s="46"/>
      <c r="AP3734" s="46"/>
      <c r="AQ3734" s="46"/>
      <c r="AR3734" s="46"/>
      <c r="AS3734" s="46"/>
    </row>
    <row r="3735" spans="10:45" x14ac:dyDescent="0.2"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  <c r="AA3735" s="46"/>
      <c r="AB3735" s="46"/>
      <c r="AC3735" s="46"/>
      <c r="AD3735" s="46"/>
      <c r="AE3735" s="46"/>
      <c r="AF3735" s="46"/>
      <c r="AG3735" s="46"/>
      <c r="AH3735" s="46"/>
      <c r="AI3735" s="46"/>
      <c r="AJ3735" s="46"/>
      <c r="AK3735" s="46"/>
      <c r="AL3735" s="46"/>
      <c r="AM3735" s="46"/>
      <c r="AN3735" s="46"/>
      <c r="AO3735" s="46"/>
      <c r="AP3735" s="46"/>
      <c r="AQ3735" s="46"/>
      <c r="AR3735" s="46"/>
      <c r="AS3735" s="46"/>
    </row>
    <row r="3736" spans="10:45" x14ac:dyDescent="0.2"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  <c r="AA3736" s="46"/>
      <c r="AB3736" s="46"/>
      <c r="AC3736" s="46"/>
      <c r="AD3736" s="46"/>
      <c r="AE3736" s="46"/>
      <c r="AF3736" s="46"/>
      <c r="AG3736" s="46"/>
      <c r="AH3736" s="46"/>
      <c r="AI3736" s="46"/>
      <c r="AJ3736" s="46"/>
      <c r="AK3736" s="46"/>
      <c r="AL3736" s="46"/>
      <c r="AM3736" s="46"/>
      <c r="AN3736" s="46"/>
      <c r="AO3736" s="46"/>
      <c r="AP3736" s="46"/>
      <c r="AQ3736" s="46"/>
      <c r="AR3736" s="46"/>
      <c r="AS3736" s="46"/>
    </row>
    <row r="3737" spans="10:45" x14ac:dyDescent="0.2"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  <c r="AA3737" s="46"/>
      <c r="AB3737" s="46"/>
      <c r="AC3737" s="46"/>
      <c r="AD3737" s="46"/>
      <c r="AE3737" s="46"/>
      <c r="AF3737" s="46"/>
      <c r="AG3737" s="46"/>
      <c r="AH3737" s="46"/>
      <c r="AI3737" s="46"/>
      <c r="AJ3737" s="46"/>
      <c r="AK3737" s="46"/>
      <c r="AL3737" s="46"/>
      <c r="AM3737" s="46"/>
      <c r="AN3737" s="46"/>
      <c r="AO3737" s="46"/>
      <c r="AP3737" s="46"/>
      <c r="AQ3737" s="46"/>
      <c r="AR3737" s="46"/>
      <c r="AS3737" s="46"/>
    </row>
    <row r="3738" spans="10:45" x14ac:dyDescent="0.2"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  <c r="AA3738" s="46"/>
      <c r="AB3738" s="46"/>
      <c r="AC3738" s="46"/>
      <c r="AD3738" s="46"/>
      <c r="AE3738" s="46"/>
      <c r="AF3738" s="46"/>
      <c r="AG3738" s="46"/>
      <c r="AH3738" s="46"/>
      <c r="AI3738" s="46"/>
      <c r="AJ3738" s="46"/>
      <c r="AK3738" s="46"/>
      <c r="AL3738" s="46"/>
      <c r="AM3738" s="46"/>
      <c r="AN3738" s="46"/>
      <c r="AO3738" s="46"/>
      <c r="AP3738" s="46"/>
      <c r="AQ3738" s="46"/>
      <c r="AR3738" s="46"/>
      <c r="AS3738" s="46"/>
    </row>
    <row r="3739" spans="10:45" x14ac:dyDescent="0.2"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  <c r="AA3739" s="46"/>
      <c r="AB3739" s="46"/>
      <c r="AC3739" s="46"/>
      <c r="AD3739" s="46"/>
      <c r="AE3739" s="46"/>
      <c r="AF3739" s="46"/>
      <c r="AG3739" s="46"/>
      <c r="AH3739" s="46"/>
      <c r="AI3739" s="46"/>
      <c r="AJ3739" s="46"/>
      <c r="AK3739" s="46"/>
      <c r="AL3739" s="46"/>
      <c r="AM3739" s="46"/>
      <c r="AN3739" s="46"/>
      <c r="AO3739" s="46"/>
      <c r="AP3739" s="46"/>
      <c r="AQ3739" s="46"/>
      <c r="AR3739" s="46"/>
      <c r="AS3739" s="46"/>
    </row>
    <row r="3740" spans="10:45" x14ac:dyDescent="0.2"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  <c r="AA3740" s="46"/>
      <c r="AB3740" s="46"/>
      <c r="AC3740" s="46"/>
      <c r="AD3740" s="46"/>
      <c r="AE3740" s="46"/>
      <c r="AF3740" s="46"/>
      <c r="AG3740" s="46"/>
      <c r="AH3740" s="46"/>
      <c r="AI3740" s="46"/>
      <c r="AJ3740" s="46"/>
      <c r="AK3740" s="46"/>
      <c r="AL3740" s="46"/>
      <c r="AM3740" s="46"/>
      <c r="AN3740" s="46"/>
      <c r="AO3740" s="46"/>
      <c r="AP3740" s="46"/>
      <c r="AQ3740" s="46"/>
      <c r="AR3740" s="46"/>
      <c r="AS3740" s="46"/>
    </row>
    <row r="3741" spans="10:45" x14ac:dyDescent="0.2"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  <c r="AA3741" s="46"/>
      <c r="AB3741" s="46"/>
      <c r="AC3741" s="46"/>
      <c r="AD3741" s="46"/>
      <c r="AE3741" s="46"/>
      <c r="AF3741" s="46"/>
      <c r="AG3741" s="46"/>
      <c r="AH3741" s="46"/>
      <c r="AI3741" s="46"/>
      <c r="AJ3741" s="46"/>
      <c r="AK3741" s="46"/>
      <c r="AL3741" s="46"/>
      <c r="AM3741" s="46"/>
      <c r="AN3741" s="46"/>
      <c r="AO3741" s="46"/>
      <c r="AP3741" s="46"/>
      <c r="AQ3741" s="46"/>
      <c r="AR3741" s="46"/>
      <c r="AS3741" s="46"/>
    </row>
    <row r="3742" spans="10:45" x14ac:dyDescent="0.2"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  <c r="AA3742" s="46"/>
      <c r="AB3742" s="46"/>
      <c r="AC3742" s="46"/>
      <c r="AD3742" s="46"/>
      <c r="AE3742" s="46"/>
      <c r="AF3742" s="46"/>
      <c r="AG3742" s="46"/>
      <c r="AH3742" s="46"/>
      <c r="AI3742" s="46"/>
      <c r="AJ3742" s="46"/>
      <c r="AK3742" s="46"/>
      <c r="AL3742" s="46"/>
      <c r="AM3742" s="46"/>
      <c r="AN3742" s="46"/>
      <c r="AO3742" s="46"/>
      <c r="AP3742" s="46"/>
      <c r="AQ3742" s="46"/>
      <c r="AR3742" s="46"/>
      <c r="AS3742" s="46"/>
    </row>
    <row r="3743" spans="10:45" x14ac:dyDescent="0.2"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  <c r="AA3743" s="46"/>
      <c r="AB3743" s="46"/>
      <c r="AC3743" s="46"/>
      <c r="AD3743" s="46"/>
      <c r="AE3743" s="46"/>
      <c r="AF3743" s="46"/>
      <c r="AG3743" s="46"/>
      <c r="AH3743" s="46"/>
      <c r="AI3743" s="46"/>
      <c r="AJ3743" s="46"/>
      <c r="AK3743" s="46"/>
      <c r="AL3743" s="46"/>
      <c r="AM3743" s="46"/>
      <c r="AN3743" s="46"/>
      <c r="AO3743" s="46"/>
      <c r="AP3743" s="46"/>
      <c r="AQ3743" s="46"/>
      <c r="AR3743" s="46"/>
      <c r="AS3743" s="46"/>
    </row>
    <row r="3744" spans="10:45" x14ac:dyDescent="0.2"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  <c r="AA3744" s="46"/>
      <c r="AB3744" s="46"/>
      <c r="AC3744" s="46"/>
      <c r="AD3744" s="46"/>
      <c r="AE3744" s="46"/>
      <c r="AF3744" s="46"/>
      <c r="AG3744" s="46"/>
      <c r="AH3744" s="46"/>
      <c r="AI3744" s="46"/>
      <c r="AJ3744" s="46"/>
      <c r="AK3744" s="46"/>
      <c r="AL3744" s="46"/>
      <c r="AM3744" s="46"/>
      <c r="AN3744" s="46"/>
      <c r="AO3744" s="46"/>
      <c r="AP3744" s="46"/>
      <c r="AQ3744" s="46"/>
      <c r="AR3744" s="46"/>
      <c r="AS3744" s="46"/>
    </row>
    <row r="3745" spans="10:45" x14ac:dyDescent="0.2"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  <c r="AA3745" s="46"/>
      <c r="AB3745" s="46"/>
      <c r="AC3745" s="46"/>
      <c r="AD3745" s="46"/>
      <c r="AE3745" s="46"/>
      <c r="AF3745" s="46"/>
      <c r="AG3745" s="46"/>
      <c r="AH3745" s="46"/>
      <c r="AI3745" s="46"/>
      <c r="AJ3745" s="46"/>
      <c r="AK3745" s="46"/>
      <c r="AL3745" s="46"/>
      <c r="AM3745" s="46"/>
      <c r="AN3745" s="46"/>
      <c r="AO3745" s="46"/>
      <c r="AP3745" s="46"/>
      <c r="AQ3745" s="46"/>
      <c r="AR3745" s="46"/>
      <c r="AS3745" s="46"/>
    </row>
    <row r="3746" spans="10:45" x14ac:dyDescent="0.2"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  <c r="AA3746" s="46"/>
      <c r="AB3746" s="46"/>
      <c r="AC3746" s="46"/>
      <c r="AD3746" s="46"/>
      <c r="AE3746" s="46"/>
      <c r="AF3746" s="46"/>
      <c r="AG3746" s="46"/>
      <c r="AH3746" s="46"/>
      <c r="AI3746" s="46"/>
      <c r="AJ3746" s="46"/>
      <c r="AK3746" s="46"/>
      <c r="AL3746" s="46"/>
      <c r="AM3746" s="46"/>
      <c r="AN3746" s="46"/>
      <c r="AO3746" s="46"/>
      <c r="AP3746" s="46"/>
      <c r="AQ3746" s="46"/>
      <c r="AR3746" s="46"/>
      <c r="AS3746" s="46"/>
    </row>
    <row r="3747" spans="10:45" x14ac:dyDescent="0.2"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  <c r="AA3747" s="46"/>
      <c r="AB3747" s="46"/>
      <c r="AC3747" s="46"/>
      <c r="AD3747" s="46"/>
      <c r="AE3747" s="46"/>
      <c r="AF3747" s="46"/>
      <c r="AG3747" s="46"/>
      <c r="AH3747" s="46"/>
      <c r="AI3747" s="46"/>
      <c r="AJ3747" s="46"/>
      <c r="AK3747" s="46"/>
      <c r="AL3747" s="46"/>
      <c r="AM3747" s="46"/>
      <c r="AN3747" s="46"/>
      <c r="AO3747" s="46"/>
      <c r="AP3747" s="46"/>
      <c r="AQ3747" s="46"/>
      <c r="AR3747" s="46"/>
      <c r="AS3747" s="46"/>
    </row>
    <row r="3748" spans="10:45" x14ac:dyDescent="0.2"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  <c r="AA3748" s="46"/>
      <c r="AB3748" s="46"/>
      <c r="AC3748" s="46"/>
      <c r="AD3748" s="46"/>
      <c r="AE3748" s="46"/>
      <c r="AF3748" s="46"/>
      <c r="AG3748" s="46"/>
      <c r="AH3748" s="46"/>
      <c r="AI3748" s="46"/>
      <c r="AJ3748" s="46"/>
      <c r="AK3748" s="46"/>
      <c r="AL3748" s="46"/>
      <c r="AM3748" s="46"/>
      <c r="AN3748" s="46"/>
      <c r="AO3748" s="46"/>
      <c r="AP3748" s="46"/>
      <c r="AQ3748" s="46"/>
      <c r="AR3748" s="46"/>
      <c r="AS3748" s="46"/>
    </row>
    <row r="3749" spans="10:45" x14ac:dyDescent="0.2"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  <c r="AA3749" s="46"/>
      <c r="AB3749" s="46"/>
      <c r="AC3749" s="46"/>
      <c r="AD3749" s="46"/>
      <c r="AE3749" s="46"/>
      <c r="AF3749" s="46"/>
      <c r="AG3749" s="46"/>
      <c r="AH3749" s="46"/>
      <c r="AI3749" s="46"/>
      <c r="AJ3749" s="46"/>
      <c r="AK3749" s="46"/>
      <c r="AL3749" s="46"/>
      <c r="AM3749" s="46"/>
      <c r="AN3749" s="46"/>
      <c r="AO3749" s="46"/>
      <c r="AP3749" s="46"/>
      <c r="AQ3749" s="46"/>
      <c r="AR3749" s="46"/>
      <c r="AS3749" s="46"/>
    </row>
    <row r="3750" spans="10:45" x14ac:dyDescent="0.2"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  <c r="AA3750" s="46"/>
      <c r="AB3750" s="46"/>
      <c r="AC3750" s="46"/>
      <c r="AD3750" s="46"/>
      <c r="AE3750" s="46"/>
      <c r="AF3750" s="46"/>
      <c r="AG3750" s="46"/>
      <c r="AH3750" s="46"/>
      <c r="AI3750" s="46"/>
      <c r="AJ3750" s="46"/>
      <c r="AK3750" s="46"/>
      <c r="AL3750" s="46"/>
      <c r="AM3750" s="46"/>
      <c r="AN3750" s="46"/>
      <c r="AO3750" s="46"/>
      <c r="AP3750" s="46"/>
      <c r="AQ3750" s="46"/>
      <c r="AR3750" s="46"/>
      <c r="AS3750" s="46"/>
    </row>
    <row r="3751" spans="10:45" x14ac:dyDescent="0.2"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  <c r="AA3751" s="46"/>
      <c r="AB3751" s="46"/>
      <c r="AC3751" s="46"/>
      <c r="AD3751" s="46"/>
      <c r="AE3751" s="46"/>
      <c r="AF3751" s="46"/>
      <c r="AG3751" s="46"/>
      <c r="AH3751" s="46"/>
      <c r="AI3751" s="46"/>
      <c r="AJ3751" s="46"/>
      <c r="AK3751" s="46"/>
      <c r="AL3751" s="46"/>
      <c r="AM3751" s="46"/>
      <c r="AN3751" s="46"/>
      <c r="AO3751" s="46"/>
      <c r="AP3751" s="46"/>
      <c r="AQ3751" s="46"/>
      <c r="AR3751" s="46"/>
      <c r="AS3751" s="46"/>
    </row>
    <row r="3752" spans="10:45" x14ac:dyDescent="0.2"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  <c r="AA3752" s="46"/>
      <c r="AB3752" s="46"/>
      <c r="AC3752" s="46"/>
      <c r="AD3752" s="46"/>
      <c r="AE3752" s="46"/>
      <c r="AF3752" s="46"/>
      <c r="AG3752" s="46"/>
      <c r="AH3752" s="46"/>
      <c r="AI3752" s="46"/>
      <c r="AJ3752" s="46"/>
      <c r="AK3752" s="46"/>
      <c r="AL3752" s="46"/>
      <c r="AM3752" s="46"/>
      <c r="AN3752" s="46"/>
      <c r="AO3752" s="46"/>
      <c r="AP3752" s="46"/>
      <c r="AQ3752" s="46"/>
      <c r="AR3752" s="46"/>
      <c r="AS3752" s="46"/>
    </row>
    <row r="3753" spans="10:45" x14ac:dyDescent="0.2"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  <c r="AA3753" s="46"/>
      <c r="AB3753" s="46"/>
      <c r="AC3753" s="46"/>
      <c r="AD3753" s="46"/>
      <c r="AE3753" s="46"/>
      <c r="AF3753" s="46"/>
      <c r="AG3753" s="46"/>
      <c r="AH3753" s="46"/>
      <c r="AI3753" s="46"/>
      <c r="AJ3753" s="46"/>
      <c r="AK3753" s="46"/>
      <c r="AL3753" s="46"/>
      <c r="AM3753" s="46"/>
      <c r="AN3753" s="46"/>
      <c r="AO3753" s="46"/>
      <c r="AP3753" s="46"/>
      <c r="AQ3753" s="46"/>
      <c r="AR3753" s="46"/>
      <c r="AS3753" s="46"/>
    </row>
    <row r="3754" spans="10:45" x14ac:dyDescent="0.2"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  <c r="AA3754" s="46"/>
      <c r="AB3754" s="46"/>
      <c r="AC3754" s="46"/>
      <c r="AD3754" s="46"/>
      <c r="AE3754" s="46"/>
      <c r="AF3754" s="46"/>
      <c r="AG3754" s="46"/>
      <c r="AH3754" s="46"/>
      <c r="AI3754" s="46"/>
      <c r="AJ3754" s="46"/>
      <c r="AK3754" s="46"/>
      <c r="AL3754" s="46"/>
      <c r="AM3754" s="46"/>
      <c r="AN3754" s="46"/>
      <c r="AO3754" s="46"/>
      <c r="AP3754" s="46"/>
      <c r="AQ3754" s="46"/>
      <c r="AR3754" s="46"/>
      <c r="AS3754" s="46"/>
    </row>
    <row r="3755" spans="10:45" x14ac:dyDescent="0.2"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  <c r="AA3755" s="46"/>
      <c r="AB3755" s="46"/>
      <c r="AC3755" s="46"/>
      <c r="AD3755" s="46"/>
      <c r="AE3755" s="46"/>
      <c r="AF3755" s="46"/>
      <c r="AG3755" s="46"/>
      <c r="AH3755" s="46"/>
      <c r="AI3755" s="46"/>
      <c r="AJ3755" s="46"/>
      <c r="AK3755" s="46"/>
      <c r="AL3755" s="46"/>
      <c r="AM3755" s="46"/>
      <c r="AN3755" s="46"/>
      <c r="AO3755" s="46"/>
      <c r="AP3755" s="46"/>
      <c r="AQ3755" s="46"/>
      <c r="AR3755" s="46"/>
      <c r="AS3755" s="46"/>
    </row>
    <row r="3756" spans="10:45" x14ac:dyDescent="0.2"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  <c r="AA3756" s="46"/>
      <c r="AB3756" s="46"/>
      <c r="AC3756" s="46"/>
      <c r="AD3756" s="46"/>
      <c r="AE3756" s="46"/>
      <c r="AF3756" s="46"/>
      <c r="AG3756" s="46"/>
      <c r="AH3756" s="46"/>
      <c r="AI3756" s="46"/>
      <c r="AJ3756" s="46"/>
      <c r="AK3756" s="46"/>
      <c r="AL3756" s="46"/>
      <c r="AM3756" s="46"/>
      <c r="AN3756" s="46"/>
      <c r="AO3756" s="46"/>
      <c r="AP3756" s="46"/>
      <c r="AQ3756" s="46"/>
      <c r="AR3756" s="46"/>
      <c r="AS3756" s="46"/>
    </row>
    <row r="3757" spans="10:45" x14ac:dyDescent="0.2"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  <c r="AA3757" s="46"/>
      <c r="AB3757" s="46"/>
      <c r="AC3757" s="46"/>
      <c r="AD3757" s="46"/>
      <c r="AE3757" s="46"/>
      <c r="AF3757" s="46"/>
      <c r="AG3757" s="46"/>
      <c r="AH3757" s="46"/>
      <c r="AI3757" s="46"/>
      <c r="AJ3757" s="46"/>
      <c r="AK3757" s="46"/>
      <c r="AL3757" s="46"/>
      <c r="AM3757" s="46"/>
      <c r="AN3757" s="46"/>
      <c r="AO3757" s="46"/>
      <c r="AP3757" s="46"/>
      <c r="AQ3757" s="46"/>
      <c r="AR3757" s="46"/>
      <c r="AS3757" s="46"/>
    </row>
    <row r="3758" spans="10:45" x14ac:dyDescent="0.2"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  <c r="AA3758" s="46"/>
      <c r="AB3758" s="46"/>
      <c r="AC3758" s="46"/>
      <c r="AD3758" s="46"/>
      <c r="AE3758" s="46"/>
      <c r="AF3758" s="46"/>
      <c r="AG3758" s="46"/>
      <c r="AH3758" s="46"/>
      <c r="AI3758" s="46"/>
      <c r="AJ3758" s="46"/>
      <c r="AK3758" s="46"/>
      <c r="AL3758" s="46"/>
      <c r="AM3758" s="46"/>
      <c r="AN3758" s="46"/>
      <c r="AO3758" s="46"/>
      <c r="AP3758" s="46"/>
      <c r="AQ3758" s="46"/>
      <c r="AR3758" s="46"/>
      <c r="AS3758" s="46"/>
    </row>
    <row r="3759" spans="10:45" x14ac:dyDescent="0.2"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  <c r="AA3759" s="46"/>
      <c r="AB3759" s="46"/>
      <c r="AC3759" s="46"/>
      <c r="AD3759" s="46"/>
      <c r="AE3759" s="46"/>
      <c r="AF3759" s="46"/>
      <c r="AG3759" s="46"/>
      <c r="AH3759" s="46"/>
      <c r="AI3759" s="46"/>
      <c r="AJ3759" s="46"/>
      <c r="AK3759" s="46"/>
      <c r="AL3759" s="46"/>
      <c r="AM3759" s="46"/>
      <c r="AN3759" s="46"/>
      <c r="AO3759" s="46"/>
      <c r="AP3759" s="46"/>
      <c r="AQ3759" s="46"/>
      <c r="AR3759" s="46"/>
      <c r="AS3759" s="46"/>
    </row>
    <row r="3760" spans="10:45" x14ac:dyDescent="0.2"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  <c r="AA3760" s="46"/>
      <c r="AB3760" s="46"/>
      <c r="AC3760" s="46"/>
      <c r="AD3760" s="46"/>
      <c r="AE3760" s="46"/>
      <c r="AF3760" s="46"/>
      <c r="AG3760" s="46"/>
      <c r="AH3760" s="46"/>
      <c r="AI3760" s="46"/>
      <c r="AJ3760" s="46"/>
      <c r="AK3760" s="46"/>
      <c r="AL3760" s="46"/>
      <c r="AM3760" s="46"/>
      <c r="AN3760" s="46"/>
      <c r="AO3760" s="46"/>
      <c r="AP3760" s="46"/>
      <c r="AQ3760" s="46"/>
      <c r="AR3760" s="46"/>
      <c r="AS3760" s="46"/>
    </row>
    <row r="3761" spans="10:45" x14ac:dyDescent="0.2"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  <c r="AA3761" s="46"/>
      <c r="AB3761" s="46"/>
      <c r="AC3761" s="46"/>
      <c r="AD3761" s="46"/>
      <c r="AE3761" s="46"/>
      <c r="AF3761" s="46"/>
      <c r="AG3761" s="46"/>
      <c r="AH3761" s="46"/>
      <c r="AI3761" s="46"/>
      <c r="AJ3761" s="46"/>
      <c r="AK3761" s="46"/>
      <c r="AL3761" s="46"/>
      <c r="AM3761" s="46"/>
      <c r="AN3761" s="46"/>
      <c r="AO3761" s="46"/>
      <c r="AP3761" s="46"/>
      <c r="AQ3761" s="46"/>
      <c r="AR3761" s="46"/>
      <c r="AS3761" s="46"/>
    </row>
    <row r="3762" spans="10:45" x14ac:dyDescent="0.2"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  <c r="AA3762" s="46"/>
      <c r="AB3762" s="46"/>
      <c r="AC3762" s="46"/>
      <c r="AD3762" s="46"/>
      <c r="AE3762" s="46"/>
      <c r="AF3762" s="46"/>
      <c r="AG3762" s="46"/>
      <c r="AH3762" s="46"/>
      <c r="AI3762" s="46"/>
      <c r="AJ3762" s="46"/>
      <c r="AK3762" s="46"/>
      <c r="AL3762" s="46"/>
      <c r="AM3762" s="46"/>
      <c r="AN3762" s="46"/>
      <c r="AO3762" s="46"/>
      <c r="AP3762" s="46"/>
      <c r="AQ3762" s="46"/>
      <c r="AR3762" s="46"/>
      <c r="AS3762" s="46"/>
    </row>
    <row r="3763" spans="10:45" x14ac:dyDescent="0.2"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  <c r="AA3763" s="46"/>
      <c r="AB3763" s="46"/>
      <c r="AC3763" s="46"/>
      <c r="AD3763" s="46"/>
      <c r="AE3763" s="46"/>
      <c r="AF3763" s="46"/>
      <c r="AG3763" s="46"/>
      <c r="AH3763" s="46"/>
      <c r="AI3763" s="46"/>
      <c r="AJ3763" s="46"/>
      <c r="AK3763" s="46"/>
      <c r="AL3763" s="46"/>
      <c r="AM3763" s="46"/>
      <c r="AN3763" s="46"/>
      <c r="AO3763" s="46"/>
      <c r="AP3763" s="46"/>
      <c r="AQ3763" s="46"/>
      <c r="AR3763" s="46"/>
      <c r="AS3763" s="46"/>
    </row>
    <row r="3764" spans="10:45" x14ac:dyDescent="0.2"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  <c r="AA3764" s="46"/>
      <c r="AB3764" s="46"/>
      <c r="AC3764" s="46"/>
      <c r="AD3764" s="46"/>
      <c r="AE3764" s="46"/>
      <c r="AF3764" s="46"/>
      <c r="AG3764" s="46"/>
      <c r="AH3764" s="46"/>
      <c r="AI3764" s="46"/>
      <c r="AJ3764" s="46"/>
      <c r="AK3764" s="46"/>
      <c r="AL3764" s="46"/>
      <c r="AM3764" s="46"/>
      <c r="AN3764" s="46"/>
      <c r="AO3764" s="46"/>
      <c r="AP3764" s="46"/>
      <c r="AQ3764" s="46"/>
      <c r="AR3764" s="46"/>
      <c r="AS3764" s="46"/>
    </row>
    <row r="3765" spans="10:45" x14ac:dyDescent="0.2"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  <c r="AA3765" s="46"/>
      <c r="AB3765" s="46"/>
      <c r="AC3765" s="46"/>
      <c r="AD3765" s="46"/>
      <c r="AE3765" s="46"/>
      <c r="AF3765" s="46"/>
      <c r="AG3765" s="46"/>
      <c r="AH3765" s="46"/>
      <c r="AI3765" s="46"/>
      <c r="AJ3765" s="46"/>
      <c r="AK3765" s="46"/>
      <c r="AL3765" s="46"/>
      <c r="AM3765" s="46"/>
      <c r="AN3765" s="46"/>
      <c r="AO3765" s="46"/>
      <c r="AP3765" s="46"/>
      <c r="AQ3765" s="46"/>
      <c r="AR3765" s="46"/>
      <c r="AS3765" s="46"/>
    </row>
    <row r="3766" spans="10:45" x14ac:dyDescent="0.2"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  <c r="AA3766" s="46"/>
      <c r="AB3766" s="46"/>
      <c r="AC3766" s="46"/>
      <c r="AD3766" s="46"/>
      <c r="AE3766" s="46"/>
      <c r="AF3766" s="46"/>
      <c r="AG3766" s="46"/>
      <c r="AH3766" s="46"/>
      <c r="AI3766" s="46"/>
      <c r="AJ3766" s="46"/>
      <c r="AK3766" s="46"/>
      <c r="AL3766" s="46"/>
      <c r="AM3766" s="46"/>
      <c r="AN3766" s="46"/>
      <c r="AO3766" s="46"/>
      <c r="AP3766" s="46"/>
      <c r="AQ3766" s="46"/>
      <c r="AR3766" s="46"/>
      <c r="AS3766" s="46"/>
    </row>
    <row r="3767" spans="10:45" x14ac:dyDescent="0.2"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  <c r="AA3767" s="46"/>
      <c r="AB3767" s="46"/>
      <c r="AC3767" s="46"/>
      <c r="AD3767" s="46"/>
      <c r="AE3767" s="46"/>
      <c r="AF3767" s="46"/>
      <c r="AG3767" s="46"/>
      <c r="AH3767" s="46"/>
      <c r="AI3767" s="46"/>
      <c r="AJ3767" s="46"/>
      <c r="AK3767" s="46"/>
      <c r="AL3767" s="46"/>
      <c r="AM3767" s="46"/>
      <c r="AN3767" s="46"/>
      <c r="AO3767" s="46"/>
      <c r="AP3767" s="46"/>
      <c r="AQ3767" s="46"/>
      <c r="AR3767" s="46"/>
      <c r="AS3767" s="46"/>
    </row>
    <row r="3768" spans="10:45" x14ac:dyDescent="0.2"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  <c r="AA3768" s="46"/>
      <c r="AB3768" s="46"/>
      <c r="AC3768" s="46"/>
      <c r="AD3768" s="46"/>
      <c r="AE3768" s="46"/>
      <c r="AF3768" s="46"/>
      <c r="AG3768" s="46"/>
      <c r="AH3768" s="46"/>
      <c r="AI3768" s="46"/>
      <c r="AJ3768" s="46"/>
      <c r="AK3768" s="46"/>
      <c r="AL3768" s="46"/>
      <c r="AM3768" s="46"/>
      <c r="AN3768" s="46"/>
      <c r="AO3768" s="46"/>
      <c r="AP3768" s="46"/>
      <c r="AQ3768" s="46"/>
      <c r="AR3768" s="46"/>
      <c r="AS3768" s="46"/>
    </row>
    <row r="3769" spans="10:45" x14ac:dyDescent="0.2"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  <c r="AA3769" s="46"/>
      <c r="AB3769" s="46"/>
      <c r="AC3769" s="46"/>
      <c r="AD3769" s="46"/>
      <c r="AE3769" s="46"/>
      <c r="AF3769" s="46"/>
      <c r="AG3769" s="46"/>
      <c r="AH3769" s="46"/>
      <c r="AI3769" s="46"/>
      <c r="AJ3769" s="46"/>
      <c r="AK3769" s="46"/>
      <c r="AL3769" s="46"/>
      <c r="AM3769" s="46"/>
      <c r="AN3769" s="46"/>
      <c r="AO3769" s="46"/>
      <c r="AP3769" s="46"/>
      <c r="AQ3769" s="46"/>
      <c r="AR3769" s="46"/>
      <c r="AS3769" s="46"/>
    </row>
    <row r="3770" spans="10:45" x14ac:dyDescent="0.2"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  <c r="AA3770" s="46"/>
      <c r="AB3770" s="46"/>
      <c r="AC3770" s="46"/>
      <c r="AD3770" s="46"/>
      <c r="AE3770" s="46"/>
      <c r="AF3770" s="46"/>
      <c r="AG3770" s="46"/>
      <c r="AH3770" s="46"/>
      <c r="AI3770" s="46"/>
      <c r="AJ3770" s="46"/>
      <c r="AK3770" s="46"/>
      <c r="AL3770" s="46"/>
      <c r="AM3770" s="46"/>
      <c r="AN3770" s="46"/>
      <c r="AO3770" s="46"/>
      <c r="AP3770" s="46"/>
      <c r="AQ3770" s="46"/>
      <c r="AR3770" s="46"/>
      <c r="AS3770" s="46"/>
    </row>
    <row r="3771" spans="10:45" x14ac:dyDescent="0.2"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  <c r="AA3771" s="46"/>
      <c r="AB3771" s="46"/>
      <c r="AC3771" s="46"/>
      <c r="AD3771" s="46"/>
      <c r="AE3771" s="46"/>
      <c r="AF3771" s="46"/>
      <c r="AG3771" s="46"/>
      <c r="AH3771" s="46"/>
      <c r="AI3771" s="46"/>
      <c r="AJ3771" s="46"/>
      <c r="AK3771" s="46"/>
      <c r="AL3771" s="46"/>
      <c r="AM3771" s="46"/>
      <c r="AN3771" s="46"/>
      <c r="AO3771" s="46"/>
      <c r="AP3771" s="46"/>
      <c r="AQ3771" s="46"/>
      <c r="AR3771" s="46"/>
      <c r="AS3771" s="46"/>
    </row>
    <row r="3772" spans="10:45" x14ac:dyDescent="0.2"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  <c r="AA3772" s="46"/>
      <c r="AB3772" s="46"/>
      <c r="AC3772" s="46"/>
      <c r="AD3772" s="46"/>
      <c r="AE3772" s="46"/>
      <c r="AF3772" s="46"/>
      <c r="AG3772" s="46"/>
      <c r="AH3772" s="46"/>
      <c r="AI3772" s="46"/>
      <c r="AJ3772" s="46"/>
      <c r="AK3772" s="46"/>
      <c r="AL3772" s="46"/>
      <c r="AM3772" s="46"/>
      <c r="AN3772" s="46"/>
      <c r="AO3772" s="46"/>
      <c r="AP3772" s="46"/>
      <c r="AQ3772" s="46"/>
      <c r="AR3772" s="46"/>
      <c r="AS3772" s="46"/>
    </row>
    <row r="3773" spans="10:45" x14ac:dyDescent="0.2"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  <c r="AA3773" s="46"/>
      <c r="AB3773" s="46"/>
      <c r="AC3773" s="46"/>
      <c r="AD3773" s="46"/>
      <c r="AE3773" s="46"/>
      <c r="AF3773" s="46"/>
      <c r="AG3773" s="46"/>
      <c r="AH3773" s="46"/>
      <c r="AI3773" s="46"/>
      <c r="AJ3773" s="46"/>
      <c r="AK3773" s="46"/>
      <c r="AL3773" s="46"/>
      <c r="AM3773" s="46"/>
      <c r="AN3773" s="46"/>
      <c r="AO3773" s="46"/>
      <c r="AP3773" s="46"/>
      <c r="AQ3773" s="46"/>
      <c r="AR3773" s="46"/>
      <c r="AS3773" s="46"/>
    </row>
    <row r="3774" spans="10:45" x14ac:dyDescent="0.2"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  <c r="AA3774" s="46"/>
      <c r="AB3774" s="46"/>
      <c r="AC3774" s="46"/>
      <c r="AD3774" s="46"/>
      <c r="AE3774" s="46"/>
      <c r="AF3774" s="46"/>
      <c r="AG3774" s="46"/>
      <c r="AH3774" s="46"/>
      <c r="AI3774" s="46"/>
      <c r="AJ3774" s="46"/>
      <c r="AK3774" s="46"/>
      <c r="AL3774" s="46"/>
      <c r="AM3774" s="46"/>
      <c r="AN3774" s="46"/>
      <c r="AO3774" s="46"/>
      <c r="AP3774" s="46"/>
      <c r="AQ3774" s="46"/>
      <c r="AR3774" s="46"/>
      <c r="AS3774" s="46"/>
    </row>
    <row r="3775" spans="10:45" x14ac:dyDescent="0.2"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  <c r="AA3775" s="46"/>
      <c r="AB3775" s="46"/>
      <c r="AC3775" s="46"/>
      <c r="AD3775" s="46"/>
      <c r="AE3775" s="46"/>
      <c r="AF3775" s="46"/>
      <c r="AG3775" s="46"/>
      <c r="AH3775" s="46"/>
      <c r="AI3775" s="46"/>
      <c r="AJ3775" s="46"/>
      <c r="AK3775" s="46"/>
      <c r="AL3775" s="46"/>
      <c r="AM3775" s="46"/>
      <c r="AN3775" s="46"/>
      <c r="AO3775" s="46"/>
      <c r="AP3775" s="46"/>
      <c r="AQ3775" s="46"/>
      <c r="AR3775" s="46"/>
      <c r="AS3775" s="46"/>
    </row>
    <row r="3776" spans="10:45" x14ac:dyDescent="0.2"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  <c r="AA3776" s="46"/>
      <c r="AB3776" s="46"/>
      <c r="AC3776" s="46"/>
      <c r="AD3776" s="46"/>
      <c r="AE3776" s="46"/>
      <c r="AF3776" s="46"/>
      <c r="AG3776" s="46"/>
      <c r="AH3776" s="46"/>
      <c r="AI3776" s="46"/>
      <c r="AJ3776" s="46"/>
      <c r="AK3776" s="46"/>
      <c r="AL3776" s="46"/>
      <c r="AM3776" s="46"/>
      <c r="AN3776" s="46"/>
      <c r="AO3776" s="46"/>
      <c r="AP3776" s="46"/>
      <c r="AQ3776" s="46"/>
      <c r="AR3776" s="46"/>
      <c r="AS3776" s="46"/>
    </row>
    <row r="3777" spans="10:45" x14ac:dyDescent="0.2"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  <c r="AA3777" s="46"/>
      <c r="AB3777" s="46"/>
      <c r="AC3777" s="46"/>
      <c r="AD3777" s="46"/>
      <c r="AE3777" s="46"/>
      <c r="AF3777" s="46"/>
      <c r="AG3777" s="46"/>
      <c r="AH3777" s="46"/>
      <c r="AI3777" s="46"/>
      <c r="AJ3777" s="46"/>
      <c r="AK3777" s="46"/>
      <c r="AL3777" s="46"/>
      <c r="AM3777" s="46"/>
      <c r="AN3777" s="46"/>
      <c r="AO3777" s="46"/>
      <c r="AP3777" s="46"/>
      <c r="AQ3777" s="46"/>
      <c r="AR3777" s="46"/>
      <c r="AS3777" s="46"/>
    </row>
    <row r="3778" spans="10:45" x14ac:dyDescent="0.2"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  <c r="AA3778" s="46"/>
      <c r="AB3778" s="46"/>
      <c r="AC3778" s="46"/>
      <c r="AD3778" s="46"/>
      <c r="AE3778" s="46"/>
      <c r="AF3778" s="46"/>
      <c r="AG3778" s="46"/>
      <c r="AH3778" s="46"/>
      <c r="AI3778" s="46"/>
      <c r="AJ3778" s="46"/>
      <c r="AK3778" s="46"/>
      <c r="AL3778" s="46"/>
      <c r="AM3778" s="46"/>
      <c r="AN3778" s="46"/>
      <c r="AO3778" s="46"/>
      <c r="AP3778" s="46"/>
      <c r="AQ3778" s="46"/>
      <c r="AR3778" s="46"/>
      <c r="AS3778" s="46"/>
    </row>
    <row r="3779" spans="10:45" x14ac:dyDescent="0.2"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  <c r="AA3779" s="46"/>
      <c r="AB3779" s="46"/>
      <c r="AC3779" s="46"/>
      <c r="AD3779" s="46"/>
      <c r="AE3779" s="46"/>
      <c r="AF3779" s="46"/>
      <c r="AG3779" s="46"/>
      <c r="AH3779" s="46"/>
      <c r="AI3779" s="46"/>
      <c r="AJ3779" s="46"/>
      <c r="AK3779" s="46"/>
      <c r="AL3779" s="46"/>
      <c r="AM3779" s="46"/>
      <c r="AN3779" s="46"/>
      <c r="AO3779" s="46"/>
      <c r="AP3779" s="46"/>
      <c r="AQ3779" s="46"/>
      <c r="AR3779" s="46"/>
      <c r="AS3779" s="46"/>
    </row>
    <row r="3780" spans="10:45" x14ac:dyDescent="0.2"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  <c r="AA3780" s="46"/>
      <c r="AB3780" s="46"/>
      <c r="AC3780" s="46"/>
      <c r="AD3780" s="46"/>
      <c r="AE3780" s="46"/>
      <c r="AF3780" s="46"/>
      <c r="AG3780" s="46"/>
      <c r="AH3780" s="46"/>
      <c r="AI3780" s="46"/>
      <c r="AJ3780" s="46"/>
      <c r="AK3780" s="46"/>
      <c r="AL3780" s="46"/>
      <c r="AM3780" s="46"/>
      <c r="AN3780" s="46"/>
      <c r="AO3780" s="46"/>
      <c r="AP3780" s="46"/>
      <c r="AQ3780" s="46"/>
      <c r="AR3780" s="46"/>
      <c r="AS3780" s="46"/>
    </row>
    <row r="3781" spans="10:45" x14ac:dyDescent="0.2"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  <c r="AA3781" s="46"/>
      <c r="AB3781" s="46"/>
      <c r="AC3781" s="46"/>
      <c r="AD3781" s="46"/>
      <c r="AE3781" s="46"/>
      <c r="AF3781" s="46"/>
      <c r="AG3781" s="46"/>
      <c r="AH3781" s="46"/>
      <c r="AI3781" s="46"/>
      <c r="AJ3781" s="46"/>
      <c r="AK3781" s="46"/>
      <c r="AL3781" s="46"/>
      <c r="AM3781" s="46"/>
      <c r="AN3781" s="46"/>
      <c r="AO3781" s="46"/>
      <c r="AP3781" s="46"/>
      <c r="AQ3781" s="46"/>
      <c r="AR3781" s="46"/>
      <c r="AS3781" s="46"/>
    </row>
    <row r="3782" spans="10:45" x14ac:dyDescent="0.2"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  <c r="AA3782" s="46"/>
      <c r="AB3782" s="46"/>
      <c r="AC3782" s="46"/>
      <c r="AD3782" s="46"/>
      <c r="AE3782" s="46"/>
      <c r="AF3782" s="46"/>
      <c r="AG3782" s="46"/>
      <c r="AH3782" s="46"/>
      <c r="AI3782" s="46"/>
      <c r="AJ3782" s="46"/>
      <c r="AK3782" s="46"/>
      <c r="AL3782" s="46"/>
      <c r="AM3782" s="46"/>
      <c r="AN3782" s="46"/>
      <c r="AO3782" s="46"/>
      <c r="AP3782" s="46"/>
      <c r="AQ3782" s="46"/>
      <c r="AR3782" s="46"/>
      <c r="AS3782" s="46"/>
    </row>
    <row r="3783" spans="10:45" x14ac:dyDescent="0.2"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  <c r="AA3783" s="46"/>
      <c r="AB3783" s="46"/>
      <c r="AC3783" s="46"/>
      <c r="AD3783" s="46"/>
      <c r="AE3783" s="46"/>
      <c r="AF3783" s="46"/>
      <c r="AG3783" s="46"/>
      <c r="AH3783" s="46"/>
      <c r="AI3783" s="46"/>
      <c r="AJ3783" s="46"/>
      <c r="AK3783" s="46"/>
      <c r="AL3783" s="46"/>
      <c r="AM3783" s="46"/>
      <c r="AN3783" s="46"/>
      <c r="AO3783" s="46"/>
      <c r="AP3783" s="46"/>
      <c r="AQ3783" s="46"/>
      <c r="AR3783" s="46"/>
      <c r="AS3783" s="46"/>
    </row>
    <row r="3784" spans="10:45" x14ac:dyDescent="0.2"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  <c r="AA3784" s="46"/>
      <c r="AB3784" s="46"/>
      <c r="AC3784" s="46"/>
      <c r="AD3784" s="46"/>
      <c r="AE3784" s="46"/>
      <c r="AF3784" s="46"/>
      <c r="AG3784" s="46"/>
      <c r="AH3784" s="46"/>
      <c r="AI3784" s="46"/>
      <c r="AJ3784" s="46"/>
      <c r="AK3784" s="46"/>
      <c r="AL3784" s="46"/>
      <c r="AM3784" s="46"/>
      <c r="AN3784" s="46"/>
      <c r="AO3784" s="46"/>
      <c r="AP3784" s="46"/>
      <c r="AQ3784" s="46"/>
      <c r="AR3784" s="46"/>
      <c r="AS3784" s="46"/>
    </row>
    <row r="3785" spans="10:45" x14ac:dyDescent="0.2"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  <c r="AA3785" s="46"/>
      <c r="AB3785" s="46"/>
      <c r="AC3785" s="46"/>
      <c r="AD3785" s="46"/>
      <c r="AE3785" s="46"/>
      <c r="AF3785" s="46"/>
      <c r="AG3785" s="46"/>
      <c r="AH3785" s="46"/>
      <c r="AI3785" s="46"/>
      <c r="AJ3785" s="46"/>
      <c r="AK3785" s="46"/>
      <c r="AL3785" s="46"/>
      <c r="AM3785" s="46"/>
      <c r="AN3785" s="46"/>
      <c r="AO3785" s="46"/>
      <c r="AP3785" s="46"/>
      <c r="AQ3785" s="46"/>
      <c r="AR3785" s="46"/>
      <c r="AS3785" s="46"/>
    </row>
    <row r="3786" spans="10:45" x14ac:dyDescent="0.2"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  <c r="AA3786" s="46"/>
      <c r="AB3786" s="46"/>
      <c r="AC3786" s="46"/>
      <c r="AD3786" s="46"/>
      <c r="AE3786" s="46"/>
      <c r="AF3786" s="46"/>
      <c r="AG3786" s="46"/>
      <c r="AH3786" s="46"/>
      <c r="AI3786" s="46"/>
      <c r="AJ3786" s="46"/>
      <c r="AK3786" s="46"/>
      <c r="AL3786" s="46"/>
      <c r="AM3786" s="46"/>
      <c r="AN3786" s="46"/>
      <c r="AO3786" s="46"/>
      <c r="AP3786" s="46"/>
      <c r="AQ3786" s="46"/>
      <c r="AR3786" s="46"/>
      <c r="AS3786" s="46"/>
    </row>
    <row r="3787" spans="10:45" x14ac:dyDescent="0.2"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  <c r="AA3787" s="46"/>
      <c r="AB3787" s="46"/>
      <c r="AC3787" s="46"/>
      <c r="AD3787" s="46"/>
      <c r="AE3787" s="46"/>
      <c r="AF3787" s="46"/>
      <c r="AG3787" s="46"/>
      <c r="AH3787" s="46"/>
      <c r="AI3787" s="46"/>
      <c r="AJ3787" s="46"/>
      <c r="AK3787" s="46"/>
      <c r="AL3787" s="46"/>
      <c r="AM3787" s="46"/>
      <c r="AN3787" s="46"/>
      <c r="AO3787" s="46"/>
      <c r="AP3787" s="46"/>
      <c r="AQ3787" s="46"/>
      <c r="AR3787" s="46"/>
      <c r="AS3787" s="46"/>
    </row>
    <row r="3788" spans="10:45" x14ac:dyDescent="0.2"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  <c r="AA3788" s="46"/>
      <c r="AB3788" s="46"/>
      <c r="AC3788" s="46"/>
      <c r="AD3788" s="46"/>
      <c r="AE3788" s="46"/>
      <c r="AF3788" s="46"/>
      <c r="AG3788" s="46"/>
      <c r="AH3788" s="46"/>
      <c r="AI3788" s="46"/>
      <c r="AJ3788" s="46"/>
      <c r="AK3788" s="46"/>
      <c r="AL3788" s="46"/>
      <c r="AM3788" s="46"/>
      <c r="AN3788" s="46"/>
      <c r="AO3788" s="46"/>
      <c r="AP3788" s="46"/>
      <c r="AQ3788" s="46"/>
      <c r="AR3788" s="46"/>
      <c r="AS3788" s="46"/>
    </row>
    <row r="3789" spans="10:45" x14ac:dyDescent="0.2"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  <c r="AA3789" s="46"/>
      <c r="AB3789" s="46"/>
      <c r="AC3789" s="46"/>
      <c r="AD3789" s="46"/>
      <c r="AE3789" s="46"/>
      <c r="AF3789" s="46"/>
      <c r="AG3789" s="46"/>
      <c r="AH3789" s="46"/>
      <c r="AI3789" s="46"/>
      <c r="AJ3789" s="46"/>
      <c r="AK3789" s="46"/>
      <c r="AL3789" s="46"/>
      <c r="AM3789" s="46"/>
      <c r="AN3789" s="46"/>
      <c r="AO3789" s="46"/>
      <c r="AP3789" s="46"/>
      <c r="AQ3789" s="46"/>
      <c r="AR3789" s="46"/>
      <c r="AS3789" s="46"/>
    </row>
    <row r="3790" spans="10:45" x14ac:dyDescent="0.2"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  <c r="AA3790" s="46"/>
      <c r="AB3790" s="46"/>
      <c r="AC3790" s="46"/>
      <c r="AD3790" s="46"/>
      <c r="AE3790" s="46"/>
      <c r="AF3790" s="46"/>
      <c r="AG3790" s="46"/>
      <c r="AH3790" s="46"/>
      <c r="AI3790" s="46"/>
      <c r="AJ3790" s="46"/>
      <c r="AK3790" s="46"/>
      <c r="AL3790" s="46"/>
      <c r="AM3790" s="46"/>
      <c r="AN3790" s="46"/>
      <c r="AO3790" s="46"/>
      <c r="AP3790" s="46"/>
      <c r="AQ3790" s="46"/>
      <c r="AR3790" s="46"/>
      <c r="AS3790" s="46"/>
    </row>
    <row r="3791" spans="10:45" x14ac:dyDescent="0.2"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  <c r="AA3791" s="46"/>
      <c r="AB3791" s="46"/>
      <c r="AC3791" s="46"/>
      <c r="AD3791" s="46"/>
      <c r="AE3791" s="46"/>
      <c r="AF3791" s="46"/>
      <c r="AG3791" s="46"/>
      <c r="AH3791" s="46"/>
      <c r="AI3791" s="46"/>
      <c r="AJ3791" s="46"/>
      <c r="AK3791" s="46"/>
      <c r="AL3791" s="46"/>
      <c r="AM3791" s="46"/>
      <c r="AN3791" s="46"/>
      <c r="AO3791" s="46"/>
      <c r="AP3791" s="46"/>
      <c r="AQ3791" s="46"/>
      <c r="AR3791" s="46"/>
      <c r="AS3791" s="46"/>
    </row>
    <row r="3792" spans="10:45" x14ac:dyDescent="0.2"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  <c r="AA3792" s="46"/>
      <c r="AB3792" s="46"/>
      <c r="AC3792" s="46"/>
      <c r="AD3792" s="46"/>
      <c r="AE3792" s="46"/>
      <c r="AF3792" s="46"/>
      <c r="AG3792" s="46"/>
      <c r="AH3792" s="46"/>
      <c r="AI3792" s="46"/>
      <c r="AJ3792" s="46"/>
      <c r="AK3792" s="46"/>
      <c r="AL3792" s="46"/>
      <c r="AM3792" s="46"/>
      <c r="AN3792" s="46"/>
      <c r="AO3792" s="46"/>
      <c r="AP3792" s="46"/>
      <c r="AQ3792" s="46"/>
      <c r="AR3792" s="46"/>
      <c r="AS3792" s="46"/>
    </row>
    <row r="3793" spans="10:45" x14ac:dyDescent="0.2"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  <c r="AA3793" s="46"/>
      <c r="AB3793" s="46"/>
      <c r="AC3793" s="46"/>
      <c r="AD3793" s="46"/>
      <c r="AE3793" s="46"/>
      <c r="AF3793" s="46"/>
      <c r="AG3793" s="46"/>
      <c r="AH3793" s="46"/>
      <c r="AI3793" s="46"/>
      <c r="AJ3793" s="46"/>
      <c r="AK3793" s="46"/>
      <c r="AL3793" s="46"/>
      <c r="AM3793" s="46"/>
      <c r="AN3793" s="46"/>
      <c r="AO3793" s="46"/>
      <c r="AP3793" s="46"/>
      <c r="AQ3793" s="46"/>
      <c r="AR3793" s="46"/>
      <c r="AS3793" s="46"/>
    </row>
    <row r="3794" spans="10:45" x14ac:dyDescent="0.2"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  <c r="AA3794" s="46"/>
      <c r="AB3794" s="46"/>
      <c r="AC3794" s="46"/>
      <c r="AD3794" s="46"/>
      <c r="AE3794" s="46"/>
      <c r="AF3794" s="46"/>
      <c r="AG3794" s="46"/>
      <c r="AH3794" s="46"/>
      <c r="AI3794" s="46"/>
      <c r="AJ3794" s="46"/>
      <c r="AK3794" s="46"/>
      <c r="AL3794" s="46"/>
      <c r="AM3794" s="46"/>
      <c r="AN3794" s="46"/>
      <c r="AO3794" s="46"/>
      <c r="AP3794" s="46"/>
      <c r="AQ3794" s="46"/>
      <c r="AR3794" s="46"/>
      <c r="AS3794" s="46"/>
    </row>
    <row r="3795" spans="10:45" x14ac:dyDescent="0.2"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  <c r="AA3795" s="46"/>
      <c r="AB3795" s="46"/>
      <c r="AC3795" s="46"/>
      <c r="AD3795" s="46"/>
      <c r="AE3795" s="46"/>
      <c r="AF3795" s="46"/>
      <c r="AG3795" s="46"/>
      <c r="AH3795" s="46"/>
      <c r="AI3795" s="46"/>
      <c r="AJ3795" s="46"/>
      <c r="AK3795" s="46"/>
      <c r="AL3795" s="46"/>
      <c r="AM3795" s="46"/>
      <c r="AN3795" s="46"/>
      <c r="AO3795" s="46"/>
      <c r="AP3795" s="46"/>
      <c r="AQ3795" s="46"/>
      <c r="AR3795" s="46"/>
      <c r="AS3795" s="46"/>
    </row>
    <row r="3796" spans="10:45" x14ac:dyDescent="0.2"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  <c r="AA3796" s="46"/>
      <c r="AB3796" s="46"/>
      <c r="AC3796" s="46"/>
      <c r="AD3796" s="46"/>
      <c r="AE3796" s="46"/>
      <c r="AF3796" s="46"/>
      <c r="AG3796" s="46"/>
      <c r="AH3796" s="46"/>
      <c r="AI3796" s="46"/>
      <c r="AJ3796" s="46"/>
      <c r="AK3796" s="46"/>
      <c r="AL3796" s="46"/>
      <c r="AM3796" s="46"/>
      <c r="AN3796" s="46"/>
      <c r="AO3796" s="46"/>
      <c r="AP3796" s="46"/>
      <c r="AQ3796" s="46"/>
      <c r="AR3796" s="46"/>
      <c r="AS3796" s="46"/>
    </row>
    <row r="3797" spans="10:45" x14ac:dyDescent="0.2"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  <c r="AA3797" s="46"/>
      <c r="AB3797" s="46"/>
      <c r="AC3797" s="46"/>
      <c r="AD3797" s="46"/>
      <c r="AE3797" s="46"/>
      <c r="AF3797" s="46"/>
      <c r="AG3797" s="46"/>
      <c r="AH3797" s="46"/>
      <c r="AI3797" s="46"/>
      <c r="AJ3797" s="46"/>
      <c r="AK3797" s="46"/>
      <c r="AL3797" s="46"/>
      <c r="AM3797" s="46"/>
      <c r="AN3797" s="46"/>
      <c r="AO3797" s="46"/>
      <c r="AP3797" s="46"/>
      <c r="AQ3797" s="46"/>
      <c r="AR3797" s="46"/>
      <c r="AS3797" s="46"/>
    </row>
    <row r="3798" spans="10:45" x14ac:dyDescent="0.2"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  <c r="AA3798" s="46"/>
      <c r="AB3798" s="46"/>
      <c r="AC3798" s="46"/>
      <c r="AD3798" s="46"/>
      <c r="AE3798" s="46"/>
      <c r="AF3798" s="46"/>
      <c r="AG3798" s="46"/>
      <c r="AH3798" s="46"/>
      <c r="AI3798" s="46"/>
      <c r="AJ3798" s="46"/>
      <c r="AK3798" s="46"/>
      <c r="AL3798" s="46"/>
      <c r="AM3798" s="46"/>
      <c r="AN3798" s="46"/>
      <c r="AO3798" s="46"/>
      <c r="AP3798" s="46"/>
      <c r="AQ3798" s="46"/>
      <c r="AR3798" s="46"/>
      <c r="AS3798" s="46"/>
    </row>
    <row r="3799" spans="10:45" x14ac:dyDescent="0.2"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  <c r="AA3799" s="46"/>
      <c r="AB3799" s="46"/>
      <c r="AC3799" s="46"/>
      <c r="AD3799" s="46"/>
      <c r="AE3799" s="46"/>
      <c r="AF3799" s="46"/>
      <c r="AG3799" s="46"/>
      <c r="AH3799" s="46"/>
      <c r="AI3799" s="46"/>
      <c r="AJ3799" s="46"/>
      <c r="AK3799" s="46"/>
      <c r="AL3799" s="46"/>
      <c r="AM3799" s="46"/>
      <c r="AN3799" s="46"/>
      <c r="AO3799" s="46"/>
      <c r="AP3799" s="46"/>
      <c r="AQ3799" s="46"/>
      <c r="AR3799" s="46"/>
      <c r="AS3799" s="46"/>
    </row>
    <row r="3800" spans="10:45" x14ac:dyDescent="0.2"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  <c r="AA3800" s="46"/>
      <c r="AB3800" s="46"/>
      <c r="AC3800" s="46"/>
      <c r="AD3800" s="46"/>
      <c r="AE3800" s="46"/>
      <c r="AF3800" s="46"/>
      <c r="AG3800" s="46"/>
      <c r="AH3800" s="46"/>
      <c r="AI3800" s="46"/>
      <c r="AJ3800" s="46"/>
      <c r="AK3800" s="46"/>
      <c r="AL3800" s="46"/>
      <c r="AM3800" s="46"/>
      <c r="AN3800" s="46"/>
      <c r="AO3800" s="46"/>
      <c r="AP3800" s="46"/>
      <c r="AQ3800" s="46"/>
      <c r="AR3800" s="46"/>
      <c r="AS3800" s="46"/>
    </row>
    <row r="3801" spans="10:45" x14ac:dyDescent="0.2"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  <c r="AA3801" s="46"/>
      <c r="AB3801" s="46"/>
      <c r="AC3801" s="46"/>
      <c r="AD3801" s="46"/>
      <c r="AE3801" s="46"/>
      <c r="AF3801" s="46"/>
      <c r="AG3801" s="46"/>
      <c r="AH3801" s="46"/>
      <c r="AI3801" s="46"/>
      <c r="AJ3801" s="46"/>
      <c r="AK3801" s="46"/>
      <c r="AL3801" s="46"/>
      <c r="AM3801" s="46"/>
      <c r="AN3801" s="46"/>
      <c r="AO3801" s="46"/>
      <c r="AP3801" s="46"/>
      <c r="AQ3801" s="46"/>
      <c r="AR3801" s="46"/>
      <c r="AS3801" s="46"/>
    </row>
    <row r="3802" spans="10:45" x14ac:dyDescent="0.2"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  <c r="AA3802" s="46"/>
      <c r="AB3802" s="46"/>
      <c r="AC3802" s="46"/>
      <c r="AD3802" s="46"/>
      <c r="AE3802" s="46"/>
      <c r="AF3802" s="46"/>
      <c r="AG3802" s="46"/>
      <c r="AH3802" s="46"/>
      <c r="AI3802" s="46"/>
      <c r="AJ3802" s="46"/>
      <c r="AK3802" s="46"/>
      <c r="AL3802" s="46"/>
      <c r="AM3802" s="46"/>
      <c r="AN3802" s="46"/>
      <c r="AO3802" s="46"/>
      <c r="AP3802" s="46"/>
      <c r="AQ3802" s="46"/>
      <c r="AR3802" s="46"/>
      <c r="AS3802" s="46"/>
    </row>
    <row r="3803" spans="10:45" x14ac:dyDescent="0.2"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  <c r="AA3803" s="46"/>
      <c r="AB3803" s="46"/>
      <c r="AC3803" s="46"/>
      <c r="AD3803" s="46"/>
      <c r="AE3803" s="46"/>
      <c r="AF3803" s="46"/>
      <c r="AG3803" s="46"/>
      <c r="AH3803" s="46"/>
      <c r="AI3803" s="46"/>
      <c r="AJ3803" s="46"/>
      <c r="AK3803" s="46"/>
      <c r="AL3803" s="46"/>
      <c r="AM3803" s="46"/>
      <c r="AN3803" s="46"/>
      <c r="AO3803" s="46"/>
      <c r="AP3803" s="46"/>
      <c r="AQ3803" s="46"/>
      <c r="AR3803" s="46"/>
      <c r="AS3803" s="46"/>
    </row>
    <row r="3804" spans="10:45" x14ac:dyDescent="0.2"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  <c r="AA3804" s="46"/>
      <c r="AB3804" s="46"/>
      <c r="AC3804" s="46"/>
      <c r="AD3804" s="46"/>
      <c r="AE3804" s="46"/>
      <c r="AF3804" s="46"/>
      <c r="AG3804" s="46"/>
      <c r="AH3804" s="46"/>
      <c r="AI3804" s="46"/>
      <c r="AJ3804" s="46"/>
      <c r="AK3804" s="46"/>
      <c r="AL3804" s="46"/>
      <c r="AM3804" s="46"/>
      <c r="AN3804" s="46"/>
      <c r="AO3804" s="46"/>
      <c r="AP3804" s="46"/>
      <c r="AQ3804" s="46"/>
      <c r="AR3804" s="46"/>
      <c r="AS3804" s="46"/>
    </row>
    <row r="3805" spans="10:45" x14ac:dyDescent="0.2"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  <c r="AA3805" s="46"/>
      <c r="AB3805" s="46"/>
      <c r="AC3805" s="46"/>
      <c r="AD3805" s="46"/>
      <c r="AE3805" s="46"/>
      <c r="AF3805" s="46"/>
      <c r="AG3805" s="46"/>
      <c r="AH3805" s="46"/>
      <c r="AI3805" s="46"/>
      <c r="AJ3805" s="46"/>
      <c r="AK3805" s="46"/>
      <c r="AL3805" s="46"/>
      <c r="AM3805" s="46"/>
      <c r="AN3805" s="46"/>
      <c r="AO3805" s="46"/>
      <c r="AP3805" s="46"/>
      <c r="AQ3805" s="46"/>
      <c r="AR3805" s="46"/>
      <c r="AS3805" s="46"/>
    </row>
    <row r="3806" spans="10:45" x14ac:dyDescent="0.2"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  <c r="AA3806" s="46"/>
      <c r="AB3806" s="46"/>
      <c r="AC3806" s="46"/>
      <c r="AD3806" s="46"/>
      <c r="AE3806" s="46"/>
      <c r="AF3806" s="46"/>
      <c r="AG3806" s="46"/>
      <c r="AH3806" s="46"/>
      <c r="AI3806" s="46"/>
      <c r="AJ3806" s="46"/>
      <c r="AK3806" s="46"/>
      <c r="AL3806" s="46"/>
      <c r="AM3806" s="46"/>
      <c r="AN3806" s="46"/>
      <c r="AO3806" s="46"/>
      <c r="AP3806" s="46"/>
      <c r="AQ3806" s="46"/>
      <c r="AR3806" s="46"/>
      <c r="AS3806" s="46"/>
    </row>
    <row r="3807" spans="10:45" x14ac:dyDescent="0.2"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  <c r="AA3807" s="46"/>
      <c r="AB3807" s="46"/>
      <c r="AC3807" s="46"/>
      <c r="AD3807" s="46"/>
      <c r="AE3807" s="46"/>
      <c r="AF3807" s="46"/>
      <c r="AG3807" s="46"/>
      <c r="AH3807" s="46"/>
      <c r="AI3807" s="46"/>
      <c r="AJ3807" s="46"/>
      <c r="AK3807" s="46"/>
      <c r="AL3807" s="46"/>
      <c r="AM3807" s="46"/>
      <c r="AN3807" s="46"/>
      <c r="AO3807" s="46"/>
      <c r="AP3807" s="46"/>
      <c r="AQ3807" s="46"/>
      <c r="AR3807" s="46"/>
      <c r="AS3807" s="46"/>
    </row>
    <row r="3808" spans="10:45" x14ac:dyDescent="0.2"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  <c r="AA3808" s="46"/>
      <c r="AB3808" s="46"/>
      <c r="AC3808" s="46"/>
      <c r="AD3808" s="46"/>
      <c r="AE3808" s="46"/>
      <c r="AF3808" s="46"/>
      <c r="AG3808" s="46"/>
      <c r="AH3808" s="46"/>
      <c r="AI3808" s="46"/>
      <c r="AJ3808" s="46"/>
      <c r="AK3808" s="46"/>
      <c r="AL3808" s="46"/>
      <c r="AM3808" s="46"/>
      <c r="AN3808" s="46"/>
      <c r="AO3808" s="46"/>
      <c r="AP3808" s="46"/>
      <c r="AQ3808" s="46"/>
      <c r="AR3808" s="46"/>
      <c r="AS3808" s="46"/>
    </row>
    <row r="3809" spans="10:45" x14ac:dyDescent="0.2"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  <c r="AA3809" s="46"/>
      <c r="AB3809" s="46"/>
      <c r="AC3809" s="46"/>
      <c r="AD3809" s="46"/>
      <c r="AE3809" s="46"/>
      <c r="AF3809" s="46"/>
      <c r="AG3809" s="46"/>
      <c r="AH3809" s="46"/>
      <c r="AI3809" s="46"/>
      <c r="AJ3809" s="46"/>
      <c r="AK3809" s="46"/>
      <c r="AL3809" s="46"/>
      <c r="AM3809" s="46"/>
      <c r="AN3809" s="46"/>
      <c r="AO3809" s="46"/>
      <c r="AP3809" s="46"/>
      <c r="AQ3809" s="46"/>
      <c r="AR3809" s="46"/>
      <c r="AS3809" s="46"/>
    </row>
    <row r="3810" spans="10:45" x14ac:dyDescent="0.2"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  <c r="AA3810" s="46"/>
      <c r="AB3810" s="46"/>
      <c r="AC3810" s="46"/>
      <c r="AD3810" s="46"/>
      <c r="AE3810" s="46"/>
      <c r="AF3810" s="46"/>
      <c r="AG3810" s="46"/>
      <c r="AH3810" s="46"/>
      <c r="AI3810" s="46"/>
      <c r="AJ3810" s="46"/>
      <c r="AK3810" s="46"/>
      <c r="AL3810" s="46"/>
      <c r="AM3810" s="46"/>
      <c r="AN3810" s="46"/>
      <c r="AO3810" s="46"/>
      <c r="AP3810" s="46"/>
      <c r="AQ3810" s="46"/>
      <c r="AR3810" s="46"/>
      <c r="AS3810" s="46"/>
    </row>
    <row r="3811" spans="10:45" x14ac:dyDescent="0.2"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  <c r="AA3811" s="46"/>
      <c r="AB3811" s="46"/>
      <c r="AC3811" s="46"/>
      <c r="AD3811" s="46"/>
      <c r="AE3811" s="46"/>
      <c r="AF3811" s="46"/>
      <c r="AG3811" s="46"/>
      <c r="AH3811" s="46"/>
      <c r="AI3811" s="46"/>
      <c r="AJ3811" s="46"/>
      <c r="AK3811" s="46"/>
      <c r="AL3811" s="46"/>
      <c r="AM3811" s="46"/>
      <c r="AN3811" s="46"/>
      <c r="AO3811" s="46"/>
      <c r="AP3811" s="46"/>
      <c r="AQ3811" s="46"/>
      <c r="AR3811" s="46"/>
      <c r="AS3811" s="46"/>
    </row>
    <row r="3812" spans="10:45" x14ac:dyDescent="0.2"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  <c r="AA3812" s="46"/>
      <c r="AB3812" s="46"/>
      <c r="AC3812" s="46"/>
      <c r="AD3812" s="46"/>
      <c r="AE3812" s="46"/>
      <c r="AF3812" s="46"/>
      <c r="AG3812" s="46"/>
      <c r="AH3812" s="46"/>
      <c r="AI3812" s="46"/>
      <c r="AJ3812" s="46"/>
      <c r="AK3812" s="46"/>
      <c r="AL3812" s="46"/>
      <c r="AM3812" s="46"/>
      <c r="AN3812" s="46"/>
      <c r="AO3812" s="46"/>
      <c r="AP3812" s="46"/>
      <c r="AQ3812" s="46"/>
      <c r="AR3812" s="46"/>
      <c r="AS3812" s="46"/>
    </row>
    <row r="3813" spans="10:45" x14ac:dyDescent="0.2"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  <c r="AA3813" s="46"/>
      <c r="AB3813" s="46"/>
      <c r="AC3813" s="46"/>
      <c r="AD3813" s="46"/>
      <c r="AE3813" s="46"/>
      <c r="AF3813" s="46"/>
      <c r="AG3813" s="46"/>
      <c r="AH3813" s="46"/>
      <c r="AI3813" s="46"/>
      <c r="AJ3813" s="46"/>
      <c r="AK3813" s="46"/>
      <c r="AL3813" s="46"/>
      <c r="AM3813" s="46"/>
      <c r="AN3813" s="46"/>
      <c r="AO3813" s="46"/>
      <c r="AP3813" s="46"/>
      <c r="AQ3813" s="46"/>
      <c r="AR3813" s="46"/>
      <c r="AS3813" s="46"/>
    </row>
    <row r="3814" spans="10:45" x14ac:dyDescent="0.2"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  <c r="AA3814" s="46"/>
      <c r="AB3814" s="46"/>
      <c r="AC3814" s="46"/>
      <c r="AD3814" s="46"/>
      <c r="AE3814" s="46"/>
      <c r="AF3814" s="46"/>
      <c r="AG3814" s="46"/>
      <c r="AH3814" s="46"/>
      <c r="AI3814" s="46"/>
      <c r="AJ3814" s="46"/>
      <c r="AK3814" s="46"/>
      <c r="AL3814" s="46"/>
      <c r="AM3814" s="46"/>
      <c r="AN3814" s="46"/>
      <c r="AO3814" s="46"/>
      <c r="AP3814" s="46"/>
      <c r="AQ3814" s="46"/>
      <c r="AR3814" s="46"/>
      <c r="AS3814" s="46"/>
    </row>
    <row r="3815" spans="10:45" x14ac:dyDescent="0.2"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  <c r="AA3815" s="46"/>
      <c r="AB3815" s="46"/>
      <c r="AC3815" s="46"/>
      <c r="AD3815" s="46"/>
      <c r="AE3815" s="46"/>
      <c r="AF3815" s="46"/>
      <c r="AG3815" s="46"/>
      <c r="AH3815" s="46"/>
      <c r="AI3815" s="46"/>
      <c r="AJ3815" s="46"/>
      <c r="AK3815" s="46"/>
      <c r="AL3815" s="46"/>
      <c r="AM3815" s="46"/>
      <c r="AN3815" s="46"/>
      <c r="AO3815" s="46"/>
      <c r="AP3815" s="46"/>
      <c r="AQ3815" s="46"/>
      <c r="AR3815" s="46"/>
      <c r="AS3815" s="46"/>
    </row>
    <row r="3816" spans="10:45" x14ac:dyDescent="0.2"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  <c r="AA3816" s="46"/>
      <c r="AB3816" s="46"/>
      <c r="AC3816" s="46"/>
      <c r="AD3816" s="46"/>
      <c r="AE3816" s="46"/>
      <c r="AF3816" s="46"/>
      <c r="AG3816" s="46"/>
      <c r="AH3816" s="46"/>
      <c r="AI3816" s="46"/>
      <c r="AJ3816" s="46"/>
      <c r="AK3816" s="46"/>
      <c r="AL3816" s="46"/>
      <c r="AM3816" s="46"/>
      <c r="AN3816" s="46"/>
      <c r="AO3816" s="46"/>
      <c r="AP3816" s="46"/>
      <c r="AQ3816" s="46"/>
      <c r="AR3816" s="46"/>
      <c r="AS3816" s="46"/>
    </row>
    <row r="3817" spans="10:45" x14ac:dyDescent="0.2"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  <c r="AA3817" s="46"/>
      <c r="AB3817" s="46"/>
      <c r="AC3817" s="46"/>
      <c r="AD3817" s="46"/>
      <c r="AE3817" s="46"/>
      <c r="AF3817" s="46"/>
      <c r="AG3817" s="46"/>
      <c r="AH3817" s="46"/>
      <c r="AI3817" s="46"/>
      <c r="AJ3817" s="46"/>
      <c r="AK3817" s="46"/>
      <c r="AL3817" s="46"/>
      <c r="AM3817" s="46"/>
      <c r="AN3817" s="46"/>
      <c r="AO3817" s="46"/>
      <c r="AP3817" s="46"/>
      <c r="AQ3817" s="46"/>
      <c r="AR3817" s="46"/>
      <c r="AS3817" s="46"/>
    </row>
    <row r="3818" spans="10:45" x14ac:dyDescent="0.2"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  <c r="AA3818" s="46"/>
      <c r="AB3818" s="46"/>
      <c r="AC3818" s="46"/>
      <c r="AD3818" s="46"/>
      <c r="AE3818" s="46"/>
      <c r="AF3818" s="46"/>
      <c r="AG3818" s="46"/>
      <c r="AH3818" s="46"/>
      <c r="AI3818" s="46"/>
      <c r="AJ3818" s="46"/>
      <c r="AK3818" s="46"/>
      <c r="AL3818" s="46"/>
      <c r="AM3818" s="46"/>
      <c r="AN3818" s="46"/>
      <c r="AO3818" s="46"/>
      <c r="AP3818" s="46"/>
      <c r="AQ3818" s="46"/>
      <c r="AR3818" s="46"/>
      <c r="AS3818" s="46"/>
    </row>
    <row r="3819" spans="10:45" x14ac:dyDescent="0.2"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  <c r="AA3819" s="46"/>
      <c r="AB3819" s="46"/>
      <c r="AC3819" s="46"/>
      <c r="AD3819" s="46"/>
      <c r="AE3819" s="46"/>
      <c r="AF3819" s="46"/>
      <c r="AG3819" s="46"/>
      <c r="AH3819" s="46"/>
      <c r="AI3819" s="46"/>
      <c r="AJ3819" s="46"/>
      <c r="AK3819" s="46"/>
      <c r="AL3819" s="46"/>
      <c r="AM3819" s="46"/>
      <c r="AN3819" s="46"/>
      <c r="AO3819" s="46"/>
      <c r="AP3819" s="46"/>
      <c r="AQ3819" s="46"/>
      <c r="AR3819" s="46"/>
      <c r="AS3819" s="46"/>
    </row>
    <row r="3820" spans="10:45" x14ac:dyDescent="0.2"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  <c r="AA3820" s="46"/>
      <c r="AB3820" s="46"/>
      <c r="AC3820" s="46"/>
      <c r="AD3820" s="46"/>
      <c r="AE3820" s="46"/>
      <c r="AF3820" s="46"/>
      <c r="AG3820" s="46"/>
      <c r="AH3820" s="46"/>
      <c r="AI3820" s="46"/>
      <c r="AJ3820" s="46"/>
      <c r="AK3820" s="46"/>
      <c r="AL3820" s="46"/>
      <c r="AM3820" s="46"/>
      <c r="AN3820" s="46"/>
      <c r="AO3820" s="46"/>
      <c r="AP3820" s="46"/>
      <c r="AQ3820" s="46"/>
      <c r="AR3820" s="46"/>
      <c r="AS3820" s="46"/>
    </row>
    <row r="3821" spans="10:45" x14ac:dyDescent="0.2"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  <c r="AA3821" s="46"/>
      <c r="AB3821" s="46"/>
      <c r="AC3821" s="46"/>
      <c r="AD3821" s="46"/>
      <c r="AE3821" s="46"/>
      <c r="AF3821" s="46"/>
      <c r="AG3821" s="46"/>
      <c r="AH3821" s="46"/>
      <c r="AI3821" s="46"/>
      <c r="AJ3821" s="46"/>
      <c r="AK3821" s="46"/>
      <c r="AL3821" s="46"/>
      <c r="AM3821" s="46"/>
      <c r="AN3821" s="46"/>
      <c r="AO3821" s="46"/>
      <c r="AP3821" s="46"/>
      <c r="AQ3821" s="46"/>
      <c r="AR3821" s="46"/>
      <c r="AS3821" s="46"/>
    </row>
    <row r="3822" spans="10:45" x14ac:dyDescent="0.2"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  <c r="AA3822" s="46"/>
      <c r="AB3822" s="46"/>
      <c r="AC3822" s="46"/>
      <c r="AD3822" s="46"/>
      <c r="AE3822" s="46"/>
      <c r="AF3822" s="46"/>
      <c r="AG3822" s="46"/>
      <c r="AH3822" s="46"/>
      <c r="AI3822" s="46"/>
      <c r="AJ3822" s="46"/>
      <c r="AK3822" s="46"/>
      <c r="AL3822" s="46"/>
      <c r="AM3822" s="46"/>
      <c r="AN3822" s="46"/>
      <c r="AO3822" s="46"/>
      <c r="AP3822" s="46"/>
      <c r="AQ3822" s="46"/>
      <c r="AR3822" s="46"/>
      <c r="AS3822" s="46"/>
    </row>
    <row r="3823" spans="10:45" x14ac:dyDescent="0.2"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  <c r="AA3823" s="46"/>
      <c r="AB3823" s="46"/>
      <c r="AC3823" s="46"/>
      <c r="AD3823" s="46"/>
      <c r="AE3823" s="46"/>
      <c r="AF3823" s="46"/>
      <c r="AG3823" s="46"/>
      <c r="AH3823" s="46"/>
      <c r="AI3823" s="46"/>
      <c r="AJ3823" s="46"/>
      <c r="AK3823" s="46"/>
      <c r="AL3823" s="46"/>
      <c r="AM3823" s="46"/>
      <c r="AN3823" s="46"/>
      <c r="AO3823" s="46"/>
      <c r="AP3823" s="46"/>
      <c r="AQ3823" s="46"/>
      <c r="AR3823" s="46"/>
      <c r="AS3823" s="46"/>
    </row>
    <row r="3824" spans="10:45" x14ac:dyDescent="0.2"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  <c r="AA3824" s="46"/>
      <c r="AB3824" s="46"/>
      <c r="AC3824" s="46"/>
      <c r="AD3824" s="46"/>
      <c r="AE3824" s="46"/>
      <c r="AF3824" s="46"/>
      <c r="AG3824" s="46"/>
      <c r="AH3824" s="46"/>
      <c r="AI3824" s="46"/>
      <c r="AJ3824" s="46"/>
      <c r="AK3824" s="46"/>
      <c r="AL3824" s="46"/>
      <c r="AM3824" s="46"/>
      <c r="AN3824" s="46"/>
      <c r="AO3824" s="46"/>
      <c r="AP3824" s="46"/>
      <c r="AQ3824" s="46"/>
      <c r="AR3824" s="46"/>
      <c r="AS3824" s="46"/>
    </row>
    <row r="3825" spans="10:45" x14ac:dyDescent="0.2"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  <c r="AA3825" s="46"/>
      <c r="AB3825" s="46"/>
      <c r="AC3825" s="46"/>
      <c r="AD3825" s="46"/>
      <c r="AE3825" s="46"/>
      <c r="AF3825" s="46"/>
      <c r="AG3825" s="46"/>
      <c r="AH3825" s="46"/>
      <c r="AI3825" s="46"/>
      <c r="AJ3825" s="46"/>
      <c r="AK3825" s="46"/>
      <c r="AL3825" s="46"/>
      <c r="AM3825" s="46"/>
      <c r="AN3825" s="46"/>
      <c r="AO3825" s="46"/>
      <c r="AP3825" s="46"/>
      <c r="AQ3825" s="46"/>
      <c r="AR3825" s="46"/>
      <c r="AS3825" s="46"/>
    </row>
    <row r="3826" spans="10:45" x14ac:dyDescent="0.2"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  <c r="AA3826" s="46"/>
      <c r="AB3826" s="46"/>
      <c r="AC3826" s="46"/>
      <c r="AD3826" s="46"/>
      <c r="AE3826" s="46"/>
      <c r="AF3826" s="46"/>
      <c r="AG3826" s="46"/>
      <c r="AH3826" s="46"/>
      <c r="AI3826" s="46"/>
      <c r="AJ3826" s="46"/>
      <c r="AK3826" s="46"/>
      <c r="AL3826" s="46"/>
      <c r="AM3826" s="46"/>
      <c r="AN3826" s="46"/>
      <c r="AO3826" s="46"/>
      <c r="AP3826" s="46"/>
      <c r="AQ3826" s="46"/>
      <c r="AR3826" s="46"/>
      <c r="AS3826" s="46"/>
    </row>
    <row r="3827" spans="10:45" x14ac:dyDescent="0.2"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  <c r="AA3827" s="46"/>
      <c r="AB3827" s="46"/>
      <c r="AC3827" s="46"/>
      <c r="AD3827" s="46"/>
      <c r="AE3827" s="46"/>
      <c r="AF3827" s="46"/>
      <c r="AG3827" s="46"/>
      <c r="AH3827" s="46"/>
      <c r="AI3827" s="46"/>
      <c r="AJ3827" s="46"/>
      <c r="AK3827" s="46"/>
      <c r="AL3827" s="46"/>
      <c r="AM3827" s="46"/>
      <c r="AN3827" s="46"/>
      <c r="AO3827" s="46"/>
      <c r="AP3827" s="46"/>
      <c r="AQ3827" s="46"/>
      <c r="AR3827" s="46"/>
      <c r="AS3827" s="46"/>
    </row>
    <row r="3828" spans="10:45" x14ac:dyDescent="0.2"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  <c r="AA3828" s="46"/>
      <c r="AB3828" s="46"/>
      <c r="AC3828" s="46"/>
      <c r="AD3828" s="46"/>
      <c r="AE3828" s="46"/>
      <c r="AF3828" s="46"/>
      <c r="AG3828" s="46"/>
      <c r="AH3828" s="46"/>
      <c r="AI3828" s="46"/>
      <c r="AJ3828" s="46"/>
      <c r="AK3828" s="46"/>
      <c r="AL3828" s="46"/>
      <c r="AM3828" s="46"/>
      <c r="AN3828" s="46"/>
      <c r="AO3828" s="46"/>
      <c r="AP3828" s="46"/>
      <c r="AQ3828" s="46"/>
      <c r="AR3828" s="46"/>
      <c r="AS3828" s="46"/>
    </row>
    <row r="3829" spans="10:45" x14ac:dyDescent="0.2"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  <c r="AA3829" s="46"/>
      <c r="AB3829" s="46"/>
      <c r="AC3829" s="46"/>
      <c r="AD3829" s="46"/>
      <c r="AE3829" s="46"/>
      <c r="AF3829" s="46"/>
      <c r="AG3829" s="46"/>
      <c r="AH3829" s="46"/>
      <c r="AI3829" s="46"/>
      <c r="AJ3829" s="46"/>
      <c r="AK3829" s="46"/>
      <c r="AL3829" s="46"/>
      <c r="AM3829" s="46"/>
      <c r="AN3829" s="46"/>
      <c r="AO3829" s="46"/>
      <c r="AP3829" s="46"/>
      <c r="AQ3829" s="46"/>
      <c r="AR3829" s="46"/>
      <c r="AS3829" s="46"/>
    </row>
    <row r="3830" spans="10:45" x14ac:dyDescent="0.2"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  <c r="AA3830" s="46"/>
      <c r="AB3830" s="46"/>
      <c r="AC3830" s="46"/>
      <c r="AD3830" s="46"/>
      <c r="AE3830" s="46"/>
      <c r="AF3830" s="46"/>
      <c r="AG3830" s="46"/>
      <c r="AH3830" s="46"/>
      <c r="AI3830" s="46"/>
      <c r="AJ3830" s="46"/>
      <c r="AK3830" s="46"/>
      <c r="AL3830" s="46"/>
      <c r="AM3830" s="46"/>
      <c r="AN3830" s="46"/>
      <c r="AO3830" s="46"/>
      <c r="AP3830" s="46"/>
      <c r="AQ3830" s="46"/>
      <c r="AR3830" s="46"/>
      <c r="AS3830" s="46"/>
    </row>
    <row r="3831" spans="10:45" x14ac:dyDescent="0.2"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  <c r="AA3831" s="46"/>
      <c r="AB3831" s="46"/>
      <c r="AC3831" s="46"/>
      <c r="AD3831" s="46"/>
      <c r="AE3831" s="46"/>
      <c r="AF3831" s="46"/>
      <c r="AG3831" s="46"/>
      <c r="AH3831" s="46"/>
      <c r="AI3831" s="46"/>
      <c r="AJ3831" s="46"/>
      <c r="AK3831" s="46"/>
      <c r="AL3831" s="46"/>
      <c r="AM3831" s="46"/>
      <c r="AN3831" s="46"/>
      <c r="AO3831" s="46"/>
      <c r="AP3831" s="46"/>
      <c r="AQ3831" s="46"/>
      <c r="AR3831" s="46"/>
      <c r="AS3831" s="46"/>
    </row>
    <row r="3832" spans="10:45" x14ac:dyDescent="0.2"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  <c r="AA3832" s="46"/>
      <c r="AB3832" s="46"/>
      <c r="AC3832" s="46"/>
      <c r="AD3832" s="46"/>
      <c r="AE3832" s="46"/>
      <c r="AF3832" s="46"/>
      <c r="AG3832" s="46"/>
      <c r="AH3832" s="46"/>
      <c r="AI3832" s="46"/>
      <c r="AJ3832" s="46"/>
      <c r="AK3832" s="46"/>
      <c r="AL3832" s="46"/>
      <c r="AM3832" s="46"/>
      <c r="AN3832" s="46"/>
      <c r="AO3832" s="46"/>
      <c r="AP3832" s="46"/>
      <c r="AQ3832" s="46"/>
      <c r="AR3832" s="46"/>
      <c r="AS3832" s="46"/>
    </row>
    <row r="3833" spans="10:45" x14ac:dyDescent="0.2"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  <c r="AA3833" s="46"/>
      <c r="AB3833" s="46"/>
      <c r="AC3833" s="46"/>
      <c r="AD3833" s="46"/>
      <c r="AE3833" s="46"/>
      <c r="AF3833" s="46"/>
      <c r="AG3833" s="46"/>
      <c r="AH3833" s="46"/>
      <c r="AI3833" s="46"/>
      <c r="AJ3833" s="46"/>
      <c r="AK3833" s="46"/>
      <c r="AL3833" s="46"/>
      <c r="AM3833" s="46"/>
      <c r="AN3833" s="46"/>
      <c r="AO3833" s="46"/>
      <c r="AP3833" s="46"/>
      <c r="AQ3833" s="46"/>
      <c r="AR3833" s="46"/>
      <c r="AS3833" s="46"/>
    </row>
    <row r="3834" spans="10:45" x14ac:dyDescent="0.2"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  <c r="AA3834" s="46"/>
      <c r="AB3834" s="46"/>
      <c r="AC3834" s="46"/>
      <c r="AD3834" s="46"/>
      <c r="AE3834" s="46"/>
      <c r="AF3834" s="46"/>
      <c r="AG3834" s="46"/>
      <c r="AH3834" s="46"/>
      <c r="AI3834" s="46"/>
      <c r="AJ3834" s="46"/>
      <c r="AK3834" s="46"/>
      <c r="AL3834" s="46"/>
      <c r="AM3834" s="46"/>
      <c r="AN3834" s="46"/>
      <c r="AO3834" s="46"/>
      <c r="AP3834" s="46"/>
      <c r="AQ3834" s="46"/>
      <c r="AR3834" s="46"/>
      <c r="AS3834" s="46"/>
    </row>
    <row r="3835" spans="10:45" x14ac:dyDescent="0.2"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  <c r="AA3835" s="46"/>
      <c r="AB3835" s="46"/>
      <c r="AC3835" s="46"/>
      <c r="AD3835" s="46"/>
      <c r="AE3835" s="46"/>
      <c r="AF3835" s="46"/>
      <c r="AG3835" s="46"/>
      <c r="AH3835" s="46"/>
      <c r="AI3835" s="46"/>
      <c r="AJ3835" s="46"/>
      <c r="AK3835" s="46"/>
      <c r="AL3835" s="46"/>
      <c r="AM3835" s="46"/>
      <c r="AN3835" s="46"/>
      <c r="AO3835" s="46"/>
      <c r="AP3835" s="46"/>
      <c r="AQ3835" s="46"/>
      <c r="AR3835" s="46"/>
      <c r="AS3835" s="46"/>
    </row>
    <row r="3836" spans="10:45" x14ac:dyDescent="0.2"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  <c r="AA3836" s="46"/>
      <c r="AB3836" s="46"/>
      <c r="AC3836" s="46"/>
      <c r="AD3836" s="46"/>
      <c r="AE3836" s="46"/>
      <c r="AF3836" s="46"/>
      <c r="AG3836" s="46"/>
      <c r="AH3836" s="46"/>
      <c r="AI3836" s="46"/>
      <c r="AJ3836" s="46"/>
      <c r="AK3836" s="46"/>
      <c r="AL3836" s="46"/>
      <c r="AM3836" s="46"/>
      <c r="AN3836" s="46"/>
      <c r="AO3836" s="46"/>
      <c r="AP3836" s="46"/>
      <c r="AQ3836" s="46"/>
      <c r="AR3836" s="46"/>
      <c r="AS3836" s="46"/>
    </row>
    <row r="3837" spans="10:45" x14ac:dyDescent="0.2"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  <c r="AA3837" s="46"/>
      <c r="AB3837" s="46"/>
      <c r="AC3837" s="46"/>
      <c r="AD3837" s="46"/>
      <c r="AE3837" s="46"/>
      <c r="AF3837" s="46"/>
      <c r="AG3837" s="46"/>
      <c r="AH3837" s="46"/>
      <c r="AI3837" s="46"/>
      <c r="AJ3837" s="46"/>
      <c r="AK3837" s="46"/>
      <c r="AL3837" s="46"/>
      <c r="AM3837" s="46"/>
      <c r="AN3837" s="46"/>
      <c r="AO3837" s="46"/>
      <c r="AP3837" s="46"/>
      <c r="AQ3837" s="46"/>
      <c r="AR3837" s="46"/>
      <c r="AS3837" s="46"/>
    </row>
    <row r="3838" spans="10:45" x14ac:dyDescent="0.2"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  <c r="AA3838" s="46"/>
      <c r="AB3838" s="46"/>
      <c r="AC3838" s="46"/>
      <c r="AD3838" s="46"/>
      <c r="AE3838" s="46"/>
      <c r="AF3838" s="46"/>
      <c r="AG3838" s="46"/>
      <c r="AH3838" s="46"/>
      <c r="AI3838" s="46"/>
      <c r="AJ3838" s="46"/>
      <c r="AK3838" s="46"/>
      <c r="AL3838" s="46"/>
      <c r="AM3838" s="46"/>
      <c r="AN3838" s="46"/>
      <c r="AO3838" s="46"/>
      <c r="AP3838" s="46"/>
      <c r="AQ3838" s="46"/>
      <c r="AR3838" s="46"/>
      <c r="AS3838" s="46"/>
    </row>
    <row r="3839" spans="10:45" x14ac:dyDescent="0.2"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  <c r="AA3839" s="46"/>
      <c r="AB3839" s="46"/>
      <c r="AC3839" s="46"/>
      <c r="AD3839" s="46"/>
      <c r="AE3839" s="46"/>
      <c r="AF3839" s="46"/>
      <c r="AG3839" s="46"/>
      <c r="AH3839" s="46"/>
      <c r="AI3839" s="46"/>
      <c r="AJ3839" s="46"/>
      <c r="AK3839" s="46"/>
      <c r="AL3839" s="46"/>
      <c r="AM3839" s="46"/>
      <c r="AN3839" s="46"/>
      <c r="AO3839" s="46"/>
      <c r="AP3839" s="46"/>
      <c r="AQ3839" s="46"/>
      <c r="AR3839" s="46"/>
      <c r="AS3839" s="46"/>
    </row>
    <row r="3840" spans="10:45" x14ac:dyDescent="0.2"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  <c r="AA3840" s="46"/>
      <c r="AB3840" s="46"/>
      <c r="AC3840" s="46"/>
      <c r="AD3840" s="46"/>
      <c r="AE3840" s="46"/>
      <c r="AF3840" s="46"/>
      <c r="AG3840" s="46"/>
      <c r="AH3840" s="46"/>
      <c r="AI3840" s="46"/>
      <c r="AJ3840" s="46"/>
      <c r="AK3840" s="46"/>
      <c r="AL3840" s="46"/>
      <c r="AM3840" s="46"/>
      <c r="AN3840" s="46"/>
      <c r="AO3840" s="46"/>
      <c r="AP3840" s="46"/>
      <c r="AQ3840" s="46"/>
      <c r="AR3840" s="46"/>
      <c r="AS3840" s="46"/>
    </row>
    <row r="3841" spans="10:45" x14ac:dyDescent="0.2"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  <c r="AA3841" s="46"/>
      <c r="AB3841" s="46"/>
      <c r="AC3841" s="46"/>
      <c r="AD3841" s="46"/>
      <c r="AE3841" s="46"/>
      <c r="AF3841" s="46"/>
      <c r="AG3841" s="46"/>
      <c r="AH3841" s="46"/>
      <c r="AI3841" s="46"/>
      <c r="AJ3841" s="46"/>
      <c r="AK3841" s="46"/>
      <c r="AL3841" s="46"/>
      <c r="AM3841" s="46"/>
      <c r="AN3841" s="46"/>
      <c r="AO3841" s="46"/>
      <c r="AP3841" s="46"/>
      <c r="AQ3841" s="46"/>
      <c r="AR3841" s="46"/>
      <c r="AS3841" s="46"/>
    </row>
    <row r="3842" spans="10:45" x14ac:dyDescent="0.2"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  <c r="AA3842" s="46"/>
      <c r="AB3842" s="46"/>
      <c r="AC3842" s="46"/>
      <c r="AD3842" s="46"/>
      <c r="AE3842" s="46"/>
      <c r="AF3842" s="46"/>
      <c r="AG3842" s="46"/>
      <c r="AH3842" s="46"/>
      <c r="AI3842" s="46"/>
      <c r="AJ3842" s="46"/>
      <c r="AK3842" s="46"/>
      <c r="AL3842" s="46"/>
      <c r="AM3842" s="46"/>
      <c r="AN3842" s="46"/>
      <c r="AO3842" s="46"/>
      <c r="AP3842" s="46"/>
      <c r="AQ3842" s="46"/>
      <c r="AR3842" s="46"/>
      <c r="AS3842" s="46"/>
    </row>
    <row r="3843" spans="10:45" x14ac:dyDescent="0.2"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  <c r="AA3843" s="46"/>
      <c r="AB3843" s="46"/>
      <c r="AC3843" s="46"/>
      <c r="AD3843" s="46"/>
      <c r="AE3843" s="46"/>
      <c r="AF3843" s="46"/>
      <c r="AG3843" s="46"/>
      <c r="AH3843" s="46"/>
      <c r="AI3843" s="46"/>
      <c r="AJ3843" s="46"/>
      <c r="AK3843" s="46"/>
      <c r="AL3843" s="46"/>
      <c r="AM3843" s="46"/>
      <c r="AN3843" s="46"/>
      <c r="AO3843" s="46"/>
      <c r="AP3843" s="46"/>
      <c r="AQ3843" s="46"/>
      <c r="AR3843" s="46"/>
      <c r="AS3843" s="46"/>
    </row>
    <row r="3844" spans="10:45" x14ac:dyDescent="0.2"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  <c r="AA3844" s="46"/>
      <c r="AB3844" s="46"/>
      <c r="AC3844" s="46"/>
      <c r="AD3844" s="46"/>
      <c r="AE3844" s="46"/>
      <c r="AF3844" s="46"/>
      <c r="AG3844" s="46"/>
      <c r="AH3844" s="46"/>
      <c r="AI3844" s="46"/>
      <c r="AJ3844" s="46"/>
      <c r="AK3844" s="46"/>
      <c r="AL3844" s="46"/>
      <c r="AM3844" s="46"/>
      <c r="AN3844" s="46"/>
      <c r="AO3844" s="46"/>
      <c r="AP3844" s="46"/>
      <c r="AQ3844" s="46"/>
      <c r="AR3844" s="46"/>
      <c r="AS3844" s="46"/>
    </row>
    <row r="3845" spans="10:45" x14ac:dyDescent="0.2"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  <c r="AA3845" s="46"/>
      <c r="AB3845" s="46"/>
      <c r="AC3845" s="46"/>
      <c r="AD3845" s="46"/>
      <c r="AE3845" s="46"/>
      <c r="AF3845" s="46"/>
      <c r="AG3845" s="46"/>
      <c r="AH3845" s="46"/>
      <c r="AI3845" s="46"/>
      <c r="AJ3845" s="46"/>
      <c r="AK3845" s="46"/>
      <c r="AL3845" s="46"/>
      <c r="AM3845" s="46"/>
      <c r="AN3845" s="46"/>
      <c r="AO3845" s="46"/>
      <c r="AP3845" s="46"/>
      <c r="AQ3845" s="46"/>
      <c r="AR3845" s="46"/>
      <c r="AS3845" s="46"/>
    </row>
    <row r="3846" spans="10:45" x14ac:dyDescent="0.2"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  <c r="AA3846" s="46"/>
      <c r="AB3846" s="46"/>
      <c r="AC3846" s="46"/>
      <c r="AD3846" s="46"/>
      <c r="AE3846" s="46"/>
      <c r="AF3846" s="46"/>
      <c r="AG3846" s="46"/>
      <c r="AH3846" s="46"/>
      <c r="AI3846" s="46"/>
      <c r="AJ3846" s="46"/>
      <c r="AK3846" s="46"/>
      <c r="AL3846" s="46"/>
      <c r="AM3846" s="46"/>
      <c r="AN3846" s="46"/>
      <c r="AO3846" s="46"/>
      <c r="AP3846" s="46"/>
      <c r="AQ3846" s="46"/>
      <c r="AR3846" s="46"/>
      <c r="AS3846" s="46"/>
    </row>
    <row r="3847" spans="10:45" x14ac:dyDescent="0.2"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  <c r="AA3847" s="46"/>
      <c r="AB3847" s="46"/>
      <c r="AC3847" s="46"/>
      <c r="AD3847" s="46"/>
      <c r="AE3847" s="46"/>
      <c r="AF3847" s="46"/>
      <c r="AG3847" s="46"/>
      <c r="AH3847" s="46"/>
      <c r="AI3847" s="46"/>
      <c r="AJ3847" s="46"/>
      <c r="AK3847" s="46"/>
      <c r="AL3847" s="46"/>
      <c r="AM3847" s="46"/>
      <c r="AN3847" s="46"/>
      <c r="AO3847" s="46"/>
      <c r="AP3847" s="46"/>
      <c r="AQ3847" s="46"/>
      <c r="AR3847" s="46"/>
      <c r="AS3847" s="46"/>
    </row>
    <row r="3848" spans="10:45" x14ac:dyDescent="0.2"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  <c r="AA3848" s="46"/>
      <c r="AB3848" s="46"/>
      <c r="AC3848" s="46"/>
      <c r="AD3848" s="46"/>
      <c r="AE3848" s="46"/>
      <c r="AF3848" s="46"/>
      <c r="AG3848" s="46"/>
      <c r="AH3848" s="46"/>
      <c r="AI3848" s="46"/>
      <c r="AJ3848" s="46"/>
      <c r="AK3848" s="46"/>
      <c r="AL3848" s="46"/>
      <c r="AM3848" s="46"/>
      <c r="AN3848" s="46"/>
      <c r="AO3848" s="46"/>
      <c r="AP3848" s="46"/>
      <c r="AQ3848" s="46"/>
      <c r="AR3848" s="46"/>
      <c r="AS3848" s="46"/>
    </row>
    <row r="3849" spans="10:45" x14ac:dyDescent="0.2"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  <c r="AA3849" s="46"/>
      <c r="AB3849" s="46"/>
      <c r="AC3849" s="46"/>
      <c r="AD3849" s="46"/>
      <c r="AE3849" s="46"/>
      <c r="AF3849" s="46"/>
      <c r="AG3849" s="46"/>
      <c r="AH3849" s="46"/>
      <c r="AI3849" s="46"/>
      <c r="AJ3849" s="46"/>
      <c r="AK3849" s="46"/>
      <c r="AL3849" s="46"/>
      <c r="AM3849" s="46"/>
      <c r="AN3849" s="46"/>
      <c r="AO3849" s="46"/>
      <c r="AP3849" s="46"/>
      <c r="AQ3849" s="46"/>
      <c r="AR3849" s="46"/>
      <c r="AS3849" s="46"/>
    </row>
    <row r="3850" spans="10:45" x14ac:dyDescent="0.2"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  <c r="AA3850" s="46"/>
      <c r="AB3850" s="46"/>
      <c r="AC3850" s="46"/>
      <c r="AD3850" s="46"/>
      <c r="AE3850" s="46"/>
      <c r="AF3850" s="46"/>
      <c r="AG3850" s="46"/>
      <c r="AH3850" s="46"/>
      <c r="AI3850" s="46"/>
      <c r="AJ3850" s="46"/>
      <c r="AK3850" s="46"/>
      <c r="AL3850" s="46"/>
      <c r="AM3850" s="46"/>
      <c r="AN3850" s="46"/>
      <c r="AO3850" s="46"/>
      <c r="AP3850" s="46"/>
      <c r="AQ3850" s="46"/>
      <c r="AR3850" s="46"/>
      <c r="AS3850" s="46"/>
    </row>
    <row r="3851" spans="10:45" x14ac:dyDescent="0.2"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  <c r="AA3851" s="46"/>
      <c r="AB3851" s="46"/>
      <c r="AC3851" s="46"/>
      <c r="AD3851" s="46"/>
      <c r="AE3851" s="46"/>
      <c r="AF3851" s="46"/>
      <c r="AG3851" s="46"/>
      <c r="AH3851" s="46"/>
      <c r="AI3851" s="46"/>
      <c r="AJ3851" s="46"/>
      <c r="AK3851" s="46"/>
      <c r="AL3851" s="46"/>
      <c r="AM3851" s="46"/>
      <c r="AN3851" s="46"/>
      <c r="AO3851" s="46"/>
      <c r="AP3851" s="46"/>
      <c r="AQ3851" s="46"/>
      <c r="AR3851" s="46"/>
      <c r="AS3851" s="46"/>
    </row>
    <row r="3852" spans="10:45" x14ac:dyDescent="0.2"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  <c r="AA3852" s="46"/>
      <c r="AB3852" s="46"/>
      <c r="AC3852" s="46"/>
      <c r="AD3852" s="46"/>
      <c r="AE3852" s="46"/>
      <c r="AF3852" s="46"/>
      <c r="AG3852" s="46"/>
      <c r="AH3852" s="46"/>
      <c r="AI3852" s="46"/>
      <c r="AJ3852" s="46"/>
      <c r="AK3852" s="46"/>
      <c r="AL3852" s="46"/>
      <c r="AM3852" s="46"/>
      <c r="AN3852" s="46"/>
      <c r="AO3852" s="46"/>
      <c r="AP3852" s="46"/>
      <c r="AQ3852" s="46"/>
      <c r="AR3852" s="46"/>
      <c r="AS3852" s="46"/>
    </row>
    <row r="3853" spans="10:45" x14ac:dyDescent="0.2"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  <c r="AA3853" s="46"/>
      <c r="AB3853" s="46"/>
      <c r="AC3853" s="46"/>
      <c r="AD3853" s="46"/>
      <c r="AE3853" s="46"/>
      <c r="AF3853" s="46"/>
      <c r="AG3853" s="46"/>
      <c r="AH3853" s="46"/>
      <c r="AI3853" s="46"/>
      <c r="AJ3853" s="46"/>
      <c r="AK3853" s="46"/>
      <c r="AL3853" s="46"/>
      <c r="AM3853" s="46"/>
      <c r="AN3853" s="46"/>
      <c r="AO3853" s="46"/>
      <c r="AP3853" s="46"/>
      <c r="AQ3853" s="46"/>
      <c r="AR3853" s="46"/>
      <c r="AS3853" s="46"/>
    </row>
    <row r="3854" spans="10:45" x14ac:dyDescent="0.2"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  <c r="AA3854" s="46"/>
      <c r="AB3854" s="46"/>
      <c r="AC3854" s="46"/>
      <c r="AD3854" s="46"/>
      <c r="AE3854" s="46"/>
      <c r="AF3854" s="46"/>
      <c r="AG3854" s="46"/>
      <c r="AH3854" s="46"/>
      <c r="AI3854" s="46"/>
      <c r="AJ3854" s="46"/>
      <c r="AK3854" s="46"/>
      <c r="AL3854" s="46"/>
      <c r="AM3854" s="46"/>
      <c r="AN3854" s="46"/>
      <c r="AO3854" s="46"/>
      <c r="AP3854" s="46"/>
      <c r="AQ3854" s="46"/>
      <c r="AR3854" s="46"/>
      <c r="AS3854" s="46"/>
    </row>
    <row r="3855" spans="10:45" x14ac:dyDescent="0.2"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  <c r="AA3855" s="46"/>
      <c r="AB3855" s="46"/>
      <c r="AC3855" s="46"/>
      <c r="AD3855" s="46"/>
      <c r="AE3855" s="46"/>
      <c r="AF3855" s="46"/>
      <c r="AG3855" s="46"/>
      <c r="AH3855" s="46"/>
      <c r="AI3855" s="46"/>
      <c r="AJ3855" s="46"/>
      <c r="AK3855" s="46"/>
      <c r="AL3855" s="46"/>
      <c r="AM3855" s="46"/>
      <c r="AN3855" s="46"/>
      <c r="AO3855" s="46"/>
      <c r="AP3855" s="46"/>
      <c r="AQ3855" s="46"/>
      <c r="AR3855" s="46"/>
      <c r="AS3855" s="46"/>
    </row>
    <row r="3856" spans="10:45" x14ac:dyDescent="0.2"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  <c r="AA3856" s="46"/>
      <c r="AB3856" s="46"/>
      <c r="AC3856" s="46"/>
      <c r="AD3856" s="46"/>
      <c r="AE3856" s="46"/>
      <c r="AF3856" s="46"/>
      <c r="AG3856" s="46"/>
      <c r="AH3856" s="46"/>
      <c r="AI3856" s="46"/>
      <c r="AJ3856" s="46"/>
      <c r="AK3856" s="46"/>
      <c r="AL3856" s="46"/>
      <c r="AM3856" s="46"/>
      <c r="AN3856" s="46"/>
      <c r="AO3856" s="46"/>
      <c r="AP3856" s="46"/>
      <c r="AQ3856" s="46"/>
      <c r="AR3856" s="46"/>
      <c r="AS3856" s="46"/>
    </row>
    <row r="3857" spans="10:45" x14ac:dyDescent="0.2"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  <c r="AA3857" s="46"/>
      <c r="AB3857" s="46"/>
      <c r="AC3857" s="46"/>
      <c r="AD3857" s="46"/>
      <c r="AE3857" s="46"/>
      <c r="AF3857" s="46"/>
      <c r="AG3857" s="46"/>
      <c r="AH3857" s="46"/>
      <c r="AI3857" s="46"/>
      <c r="AJ3857" s="46"/>
      <c r="AK3857" s="46"/>
      <c r="AL3857" s="46"/>
      <c r="AM3857" s="46"/>
      <c r="AN3857" s="46"/>
      <c r="AO3857" s="46"/>
      <c r="AP3857" s="46"/>
      <c r="AQ3857" s="46"/>
      <c r="AR3857" s="46"/>
      <c r="AS3857" s="46"/>
    </row>
    <row r="3858" spans="10:45" x14ac:dyDescent="0.2"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  <c r="AA3858" s="46"/>
      <c r="AB3858" s="46"/>
      <c r="AC3858" s="46"/>
      <c r="AD3858" s="46"/>
      <c r="AE3858" s="46"/>
      <c r="AF3858" s="46"/>
      <c r="AG3858" s="46"/>
      <c r="AH3858" s="46"/>
      <c r="AI3858" s="46"/>
      <c r="AJ3858" s="46"/>
      <c r="AK3858" s="46"/>
      <c r="AL3858" s="46"/>
      <c r="AM3858" s="46"/>
      <c r="AN3858" s="46"/>
      <c r="AO3858" s="46"/>
      <c r="AP3858" s="46"/>
      <c r="AQ3858" s="46"/>
      <c r="AR3858" s="46"/>
      <c r="AS3858" s="46"/>
    </row>
    <row r="3859" spans="10:45" x14ac:dyDescent="0.2"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  <c r="AA3859" s="46"/>
      <c r="AB3859" s="46"/>
      <c r="AC3859" s="46"/>
      <c r="AD3859" s="46"/>
      <c r="AE3859" s="46"/>
      <c r="AF3859" s="46"/>
      <c r="AG3859" s="46"/>
      <c r="AH3859" s="46"/>
      <c r="AI3859" s="46"/>
      <c r="AJ3859" s="46"/>
      <c r="AK3859" s="46"/>
      <c r="AL3859" s="46"/>
      <c r="AM3859" s="46"/>
      <c r="AN3859" s="46"/>
      <c r="AO3859" s="46"/>
      <c r="AP3859" s="46"/>
      <c r="AQ3859" s="46"/>
      <c r="AR3859" s="46"/>
      <c r="AS3859" s="46"/>
    </row>
    <row r="3860" spans="10:45" x14ac:dyDescent="0.2"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  <c r="AA3860" s="46"/>
      <c r="AB3860" s="46"/>
      <c r="AC3860" s="46"/>
      <c r="AD3860" s="46"/>
      <c r="AE3860" s="46"/>
      <c r="AF3860" s="46"/>
      <c r="AG3860" s="46"/>
      <c r="AH3860" s="46"/>
      <c r="AI3860" s="46"/>
      <c r="AJ3860" s="46"/>
      <c r="AK3860" s="46"/>
      <c r="AL3860" s="46"/>
      <c r="AM3860" s="46"/>
      <c r="AN3860" s="46"/>
      <c r="AO3860" s="46"/>
      <c r="AP3860" s="46"/>
      <c r="AQ3860" s="46"/>
      <c r="AR3860" s="46"/>
      <c r="AS3860" s="46"/>
    </row>
    <row r="3861" spans="10:45" x14ac:dyDescent="0.2"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  <c r="AA3861" s="46"/>
      <c r="AB3861" s="46"/>
      <c r="AC3861" s="46"/>
      <c r="AD3861" s="46"/>
      <c r="AE3861" s="46"/>
      <c r="AF3861" s="46"/>
      <c r="AG3861" s="46"/>
      <c r="AH3861" s="46"/>
      <c r="AI3861" s="46"/>
      <c r="AJ3861" s="46"/>
      <c r="AK3861" s="46"/>
      <c r="AL3861" s="46"/>
      <c r="AM3861" s="46"/>
      <c r="AN3861" s="46"/>
      <c r="AO3861" s="46"/>
      <c r="AP3861" s="46"/>
      <c r="AQ3861" s="46"/>
      <c r="AR3861" s="46"/>
      <c r="AS3861" s="46"/>
    </row>
    <row r="3862" spans="10:45" x14ac:dyDescent="0.2"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  <c r="AA3862" s="46"/>
      <c r="AB3862" s="46"/>
      <c r="AC3862" s="46"/>
      <c r="AD3862" s="46"/>
      <c r="AE3862" s="46"/>
      <c r="AF3862" s="46"/>
      <c r="AG3862" s="46"/>
      <c r="AH3862" s="46"/>
      <c r="AI3862" s="46"/>
      <c r="AJ3862" s="46"/>
      <c r="AK3862" s="46"/>
      <c r="AL3862" s="46"/>
      <c r="AM3862" s="46"/>
      <c r="AN3862" s="46"/>
      <c r="AO3862" s="46"/>
      <c r="AP3862" s="46"/>
      <c r="AQ3862" s="46"/>
      <c r="AR3862" s="46"/>
      <c r="AS3862" s="46"/>
    </row>
    <row r="3863" spans="10:45" x14ac:dyDescent="0.2"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  <c r="AA3863" s="46"/>
      <c r="AB3863" s="46"/>
      <c r="AC3863" s="46"/>
      <c r="AD3863" s="46"/>
      <c r="AE3863" s="46"/>
      <c r="AF3863" s="46"/>
      <c r="AG3863" s="46"/>
      <c r="AH3863" s="46"/>
      <c r="AI3863" s="46"/>
      <c r="AJ3863" s="46"/>
      <c r="AK3863" s="46"/>
      <c r="AL3863" s="46"/>
      <c r="AM3863" s="46"/>
      <c r="AN3863" s="46"/>
      <c r="AO3863" s="46"/>
      <c r="AP3863" s="46"/>
      <c r="AQ3863" s="46"/>
      <c r="AR3863" s="46"/>
      <c r="AS3863" s="46"/>
    </row>
    <row r="3864" spans="10:45" x14ac:dyDescent="0.2"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  <c r="AA3864" s="46"/>
      <c r="AB3864" s="46"/>
      <c r="AC3864" s="46"/>
      <c r="AD3864" s="46"/>
      <c r="AE3864" s="46"/>
      <c r="AF3864" s="46"/>
      <c r="AG3864" s="46"/>
      <c r="AH3864" s="46"/>
      <c r="AI3864" s="46"/>
      <c r="AJ3864" s="46"/>
      <c r="AK3864" s="46"/>
      <c r="AL3864" s="46"/>
      <c r="AM3864" s="46"/>
      <c r="AN3864" s="46"/>
      <c r="AO3864" s="46"/>
      <c r="AP3864" s="46"/>
      <c r="AQ3864" s="46"/>
      <c r="AR3864" s="46"/>
      <c r="AS3864" s="46"/>
    </row>
    <row r="3865" spans="10:45" x14ac:dyDescent="0.2"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  <c r="AA3865" s="46"/>
      <c r="AB3865" s="46"/>
      <c r="AC3865" s="46"/>
      <c r="AD3865" s="46"/>
      <c r="AE3865" s="46"/>
      <c r="AF3865" s="46"/>
      <c r="AG3865" s="46"/>
      <c r="AH3865" s="46"/>
      <c r="AI3865" s="46"/>
      <c r="AJ3865" s="46"/>
      <c r="AK3865" s="46"/>
      <c r="AL3865" s="46"/>
      <c r="AM3865" s="46"/>
      <c r="AN3865" s="46"/>
      <c r="AO3865" s="46"/>
      <c r="AP3865" s="46"/>
      <c r="AQ3865" s="46"/>
      <c r="AR3865" s="46"/>
      <c r="AS3865" s="46"/>
    </row>
    <row r="3866" spans="10:45" x14ac:dyDescent="0.2"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  <c r="AA3866" s="46"/>
      <c r="AB3866" s="46"/>
      <c r="AC3866" s="46"/>
      <c r="AD3866" s="46"/>
      <c r="AE3866" s="46"/>
      <c r="AF3866" s="46"/>
      <c r="AG3866" s="46"/>
      <c r="AH3866" s="46"/>
      <c r="AI3866" s="46"/>
      <c r="AJ3866" s="46"/>
      <c r="AK3866" s="46"/>
      <c r="AL3866" s="46"/>
      <c r="AM3866" s="46"/>
      <c r="AN3866" s="46"/>
      <c r="AO3866" s="46"/>
      <c r="AP3866" s="46"/>
      <c r="AQ3866" s="46"/>
      <c r="AR3866" s="46"/>
      <c r="AS3866" s="46"/>
    </row>
    <row r="3867" spans="10:45" x14ac:dyDescent="0.2"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  <c r="AA3867" s="46"/>
      <c r="AB3867" s="46"/>
      <c r="AC3867" s="46"/>
      <c r="AD3867" s="46"/>
      <c r="AE3867" s="46"/>
      <c r="AF3867" s="46"/>
      <c r="AG3867" s="46"/>
      <c r="AH3867" s="46"/>
      <c r="AI3867" s="46"/>
      <c r="AJ3867" s="46"/>
      <c r="AK3867" s="46"/>
      <c r="AL3867" s="46"/>
      <c r="AM3867" s="46"/>
      <c r="AN3867" s="46"/>
      <c r="AO3867" s="46"/>
      <c r="AP3867" s="46"/>
      <c r="AQ3867" s="46"/>
      <c r="AR3867" s="46"/>
      <c r="AS3867" s="46"/>
    </row>
    <row r="3868" spans="10:45" x14ac:dyDescent="0.2"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  <c r="AA3868" s="46"/>
      <c r="AB3868" s="46"/>
      <c r="AC3868" s="46"/>
      <c r="AD3868" s="46"/>
      <c r="AE3868" s="46"/>
      <c r="AF3868" s="46"/>
      <c r="AG3868" s="46"/>
      <c r="AH3868" s="46"/>
      <c r="AI3868" s="46"/>
      <c r="AJ3868" s="46"/>
      <c r="AK3868" s="46"/>
      <c r="AL3868" s="46"/>
      <c r="AM3868" s="46"/>
      <c r="AN3868" s="46"/>
      <c r="AO3868" s="46"/>
      <c r="AP3868" s="46"/>
      <c r="AQ3868" s="46"/>
      <c r="AR3868" s="46"/>
      <c r="AS3868" s="46"/>
    </row>
    <row r="3869" spans="10:45" x14ac:dyDescent="0.2"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  <c r="AA3869" s="46"/>
      <c r="AB3869" s="46"/>
      <c r="AC3869" s="46"/>
      <c r="AD3869" s="46"/>
      <c r="AE3869" s="46"/>
      <c r="AF3869" s="46"/>
      <c r="AG3869" s="46"/>
      <c r="AH3869" s="46"/>
      <c r="AI3869" s="46"/>
      <c r="AJ3869" s="46"/>
      <c r="AK3869" s="46"/>
      <c r="AL3869" s="46"/>
      <c r="AM3869" s="46"/>
      <c r="AN3869" s="46"/>
      <c r="AO3869" s="46"/>
      <c r="AP3869" s="46"/>
      <c r="AQ3869" s="46"/>
      <c r="AR3869" s="46"/>
      <c r="AS3869" s="46"/>
    </row>
    <row r="3870" spans="10:45" x14ac:dyDescent="0.2"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  <c r="AA3870" s="46"/>
      <c r="AB3870" s="46"/>
      <c r="AC3870" s="46"/>
      <c r="AD3870" s="46"/>
      <c r="AE3870" s="46"/>
      <c r="AF3870" s="46"/>
      <c r="AG3870" s="46"/>
      <c r="AH3870" s="46"/>
      <c r="AI3870" s="46"/>
      <c r="AJ3870" s="46"/>
      <c r="AK3870" s="46"/>
      <c r="AL3870" s="46"/>
      <c r="AM3870" s="46"/>
      <c r="AN3870" s="46"/>
      <c r="AO3870" s="46"/>
      <c r="AP3870" s="46"/>
      <c r="AQ3870" s="46"/>
      <c r="AR3870" s="46"/>
      <c r="AS3870" s="46"/>
    </row>
    <row r="3871" spans="10:45" x14ac:dyDescent="0.2"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  <c r="AA3871" s="46"/>
      <c r="AB3871" s="46"/>
      <c r="AC3871" s="46"/>
      <c r="AD3871" s="46"/>
      <c r="AE3871" s="46"/>
      <c r="AF3871" s="46"/>
      <c r="AG3871" s="46"/>
      <c r="AH3871" s="46"/>
      <c r="AI3871" s="46"/>
      <c r="AJ3871" s="46"/>
      <c r="AK3871" s="46"/>
      <c r="AL3871" s="46"/>
      <c r="AM3871" s="46"/>
      <c r="AN3871" s="46"/>
      <c r="AO3871" s="46"/>
      <c r="AP3871" s="46"/>
      <c r="AQ3871" s="46"/>
      <c r="AR3871" s="46"/>
      <c r="AS3871" s="46"/>
    </row>
    <row r="3872" spans="10:45" x14ac:dyDescent="0.2"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  <c r="AA3872" s="46"/>
      <c r="AB3872" s="46"/>
      <c r="AC3872" s="46"/>
      <c r="AD3872" s="46"/>
      <c r="AE3872" s="46"/>
      <c r="AF3872" s="46"/>
      <c r="AG3872" s="46"/>
      <c r="AH3872" s="46"/>
      <c r="AI3872" s="46"/>
      <c r="AJ3872" s="46"/>
      <c r="AK3872" s="46"/>
      <c r="AL3872" s="46"/>
      <c r="AM3872" s="46"/>
      <c r="AN3872" s="46"/>
      <c r="AO3872" s="46"/>
      <c r="AP3872" s="46"/>
      <c r="AQ3872" s="46"/>
      <c r="AR3872" s="46"/>
      <c r="AS3872" s="46"/>
    </row>
    <row r="3873" spans="10:45" x14ac:dyDescent="0.2"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  <c r="AA3873" s="46"/>
      <c r="AB3873" s="46"/>
      <c r="AC3873" s="46"/>
      <c r="AD3873" s="46"/>
      <c r="AE3873" s="46"/>
      <c r="AF3873" s="46"/>
      <c r="AG3873" s="46"/>
      <c r="AH3873" s="46"/>
      <c r="AI3873" s="46"/>
      <c r="AJ3873" s="46"/>
      <c r="AK3873" s="46"/>
      <c r="AL3873" s="46"/>
      <c r="AM3873" s="46"/>
      <c r="AN3873" s="46"/>
      <c r="AO3873" s="46"/>
      <c r="AP3873" s="46"/>
      <c r="AQ3873" s="46"/>
      <c r="AR3873" s="46"/>
      <c r="AS3873" s="46"/>
    </row>
    <row r="3874" spans="10:45" x14ac:dyDescent="0.2"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  <c r="AA3874" s="46"/>
      <c r="AB3874" s="46"/>
      <c r="AC3874" s="46"/>
      <c r="AD3874" s="46"/>
      <c r="AE3874" s="46"/>
      <c r="AF3874" s="46"/>
      <c r="AG3874" s="46"/>
      <c r="AH3874" s="46"/>
      <c r="AI3874" s="46"/>
      <c r="AJ3874" s="46"/>
      <c r="AK3874" s="46"/>
      <c r="AL3874" s="46"/>
      <c r="AM3874" s="46"/>
      <c r="AN3874" s="46"/>
      <c r="AO3874" s="46"/>
      <c r="AP3874" s="46"/>
      <c r="AQ3874" s="46"/>
      <c r="AR3874" s="46"/>
      <c r="AS3874" s="46"/>
    </row>
    <row r="3875" spans="10:45" x14ac:dyDescent="0.2"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  <c r="AA3875" s="46"/>
      <c r="AB3875" s="46"/>
      <c r="AC3875" s="46"/>
      <c r="AD3875" s="46"/>
      <c r="AE3875" s="46"/>
      <c r="AF3875" s="46"/>
      <c r="AG3875" s="46"/>
      <c r="AH3875" s="46"/>
      <c r="AI3875" s="46"/>
      <c r="AJ3875" s="46"/>
      <c r="AK3875" s="46"/>
      <c r="AL3875" s="46"/>
      <c r="AM3875" s="46"/>
      <c r="AN3875" s="46"/>
      <c r="AO3875" s="46"/>
      <c r="AP3875" s="46"/>
      <c r="AQ3875" s="46"/>
      <c r="AR3875" s="46"/>
      <c r="AS3875" s="46"/>
    </row>
    <row r="3876" spans="10:45" x14ac:dyDescent="0.2"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  <c r="AA3876" s="46"/>
      <c r="AB3876" s="46"/>
      <c r="AC3876" s="46"/>
      <c r="AD3876" s="46"/>
      <c r="AE3876" s="46"/>
      <c r="AF3876" s="46"/>
      <c r="AG3876" s="46"/>
      <c r="AH3876" s="46"/>
      <c r="AI3876" s="46"/>
      <c r="AJ3876" s="46"/>
      <c r="AK3876" s="46"/>
      <c r="AL3876" s="46"/>
      <c r="AM3876" s="46"/>
      <c r="AN3876" s="46"/>
      <c r="AO3876" s="46"/>
      <c r="AP3876" s="46"/>
      <c r="AQ3876" s="46"/>
      <c r="AR3876" s="46"/>
      <c r="AS3876" s="46"/>
    </row>
    <row r="3877" spans="10:45" x14ac:dyDescent="0.2"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  <c r="AA3877" s="46"/>
      <c r="AB3877" s="46"/>
      <c r="AC3877" s="46"/>
      <c r="AD3877" s="46"/>
      <c r="AE3877" s="46"/>
      <c r="AF3877" s="46"/>
      <c r="AG3877" s="46"/>
      <c r="AH3877" s="46"/>
      <c r="AI3877" s="46"/>
      <c r="AJ3877" s="46"/>
      <c r="AK3877" s="46"/>
      <c r="AL3877" s="46"/>
      <c r="AM3877" s="46"/>
      <c r="AN3877" s="46"/>
      <c r="AO3877" s="46"/>
      <c r="AP3877" s="46"/>
      <c r="AQ3877" s="46"/>
      <c r="AR3877" s="46"/>
      <c r="AS3877" s="46"/>
    </row>
    <row r="3878" spans="10:45" x14ac:dyDescent="0.2"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  <c r="AA3878" s="46"/>
      <c r="AB3878" s="46"/>
      <c r="AC3878" s="46"/>
      <c r="AD3878" s="46"/>
      <c r="AE3878" s="46"/>
      <c r="AF3878" s="46"/>
      <c r="AG3878" s="46"/>
      <c r="AH3878" s="46"/>
      <c r="AI3878" s="46"/>
      <c r="AJ3878" s="46"/>
      <c r="AK3878" s="46"/>
      <c r="AL3878" s="46"/>
      <c r="AM3878" s="46"/>
      <c r="AN3878" s="46"/>
      <c r="AO3878" s="46"/>
      <c r="AP3878" s="46"/>
      <c r="AQ3878" s="46"/>
      <c r="AR3878" s="46"/>
      <c r="AS3878" s="46"/>
    </row>
    <row r="3879" spans="10:45" x14ac:dyDescent="0.2"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  <c r="AA3879" s="46"/>
      <c r="AB3879" s="46"/>
      <c r="AC3879" s="46"/>
      <c r="AD3879" s="46"/>
      <c r="AE3879" s="46"/>
      <c r="AF3879" s="46"/>
      <c r="AG3879" s="46"/>
      <c r="AH3879" s="46"/>
      <c r="AI3879" s="46"/>
      <c r="AJ3879" s="46"/>
      <c r="AK3879" s="46"/>
      <c r="AL3879" s="46"/>
      <c r="AM3879" s="46"/>
      <c r="AN3879" s="46"/>
      <c r="AO3879" s="46"/>
      <c r="AP3879" s="46"/>
      <c r="AQ3879" s="46"/>
      <c r="AR3879" s="46"/>
      <c r="AS3879" s="46"/>
    </row>
    <row r="3880" spans="10:45" x14ac:dyDescent="0.2"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  <c r="AA3880" s="46"/>
      <c r="AB3880" s="46"/>
      <c r="AC3880" s="46"/>
      <c r="AD3880" s="46"/>
      <c r="AE3880" s="46"/>
      <c r="AF3880" s="46"/>
      <c r="AG3880" s="46"/>
      <c r="AH3880" s="46"/>
      <c r="AI3880" s="46"/>
      <c r="AJ3880" s="46"/>
      <c r="AK3880" s="46"/>
      <c r="AL3880" s="46"/>
      <c r="AM3880" s="46"/>
      <c r="AN3880" s="46"/>
      <c r="AO3880" s="46"/>
      <c r="AP3880" s="46"/>
      <c r="AQ3880" s="46"/>
      <c r="AR3880" s="46"/>
      <c r="AS3880" s="46"/>
    </row>
    <row r="3881" spans="10:45" x14ac:dyDescent="0.2"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  <c r="AA3881" s="46"/>
      <c r="AB3881" s="46"/>
      <c r="AC3881" s="46"/>
      <c r="AD3881" s="46"/>
      <c r="AE3881" s="46"/>
      <c r="AF3881" s="46"/>
      <c r="AG3881" s="46"/>
      <c r="AH3881" s="46"/>
      <c r="AI3881" s="46"/>
      <c r="AJ3881" s="46"/>
      <c r="AK3881" s="46"/>
      <c r="AL3881" s="46"/>
      <c r="AM3881" s="46"/>
      <c r="AN3881" s="46"/>
      <c r="AO3881" s="46"/>
      <c r="AP3881" s="46"/>
      <c r="AQ3881" s="46"/>
      <c r="AR3881" s="46"/>
      <c r="AS3881" s="46"/>
    </row>
    <row r="3882" spans="10:45" x14ac:dyDescent="0.2"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  <c r="AA3882" s="46"/>
      <c r="AB3882" s="46"/>
      <c r="AC3882" s="46"/>
      <c r="AD3882" s="46"/>
      <c r="AE3882" s="46"/>
      <c r="AF3882" s="46"/>
      <c r="AG3882" s="46"/>
      <c r="AH3882" s="46"/>
      <c r="AI3882" s="46"/>
      <c r="AJ3882" s="46"/>
      <c r="AK3882" s="46"/>
      <c r="AL3882" s="46"/>
      <c r="AM3882" s="46"/>
      <c r="AN3882" s="46"/>
      <c r="AO3882" s="46"/>
      <c r="AP3882" s="46"/>
      <c r="AQ3882" s="46"/>
      <c r="AR3882" s="46"/>
      <c r="AS3882" s="46"/>
    </row>
    <row r="3883" spans="10:45" x14ac:dyDescent="0.2"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  <c r="AA3883" s="46"/>
      <c r="AB3883" s="46"/>
      <c r="AC3883" s="46"/>
      <c r="AD3883" s="46"/>
      <c r="AE3883" s="46"/>
      <c r="AF3883" s="46"/>
      <c r="AG3883" s="46"/>
      <c r="AH3883" s="46"/>
      <c r="AI3883" s="46"/>
      <c r="AJ3883" s="46"/>
      <c r="AK3883" s="46"/>
      <c r="AL3883" s="46"/>
      <c r="AM3883" s="46"/>
      <c r="AN3883" s="46"/>
      <c r="AO3883" s="46"/>
      <c r="AP3883" s="46"/>
      <c r="AQ3883" s="46"/>
      <c r="AR3883" s="46"/>
      <c r="AS3883" s="46"/>
    </row>
    <row r="3884" spans="10:45" x14ac:dyDescent="0.2"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  <c r="AA3884" s="46"/>
      <c r="AB3884" s="46"/>
      <c r="AC3884" s="46"/>
      <c r="AD3884" s="46"/>
      <c r="AE3884" s="46"/>
      <c r="AF3884" s="46"/>
      <c r="AG3884" s="46"/>
      <c r="AH3884" s="46"/>
      <c r="AI3884" s="46"/>
      <c r="AJ3884" s="46"/>
      <c r="AK3884" s="46"/>
      <c r="AL3884" s="46"/>
      <c r="AM3884" s="46"/>
      <c r="AN3884" s="46"/>
      <c r="AO3884" s="46"/>
      <c r="AP3884" s="46"/>
      <c r="AQ3884" s="46"/>
      <c r="AR3884" s="46"/>
      <c r="AS3884" s="46"/>
    </row>
    <row r="3885" spans="10:45" x14ac:dyDescent="0.2"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  <c r="AA3885" s="46"/>
      <c r="AB3885" s="46"/>
      <c r="AC3885" s="46"/>
      <c r="AD3885" s="46"/>
      <c r="AE3885" s="46"/>
      <c r="AF3885" s="46"/>
      <c r="AG3885" s="46"/>
      <c r="AH3885" s="46"/>
      <c r="AI3885" s="46"/>
      <c r="AJ3885" s="46"/>
      <c r="AK3885" s="46"/>
      <c r="AL3885" s="46"/>
      <c r="AM3885" s="46"/>
      <c r="AN3885" s="46"/>
      <c r="AO3885" s="46"/>
      <c r="AP3885" s="46"/>
      <c r="AQ3885" s="46"/>
      <c r="AR3885" s="46"/>
      <c r="AS3885" s="46"/>
    </row>
    <row r="3886" spans="10:45" x14ac:dyDescent="0.2"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  <c r="AA3886" s="46"/>
      <c r="AB3886" s="46"/>
      <c r="AC3886" s="46"/>
      <c r="AD3886" s="46"/>
      <c r="AE3886" s="46"/>
      <c r="AF3886" s="46"/>
      <c r="AG3886" s="46"/>
      <c r="AH3886" s="46"/>
      <c r="AI3886" s="46"/>
      <c r="AJ3886" s="46"/>
      <c r="AK3886" s="46"/>
      <c r="AL3886" s="46"/>
      <c r="AM3886" s="46"/>
      <c r="AN3886" s="46"/>
      <c r="AO3886" s="46"/>
      <c r="AP3886" s="46"/>
      <c r="AQ3886" s="46"/>
      <c r="AR3886" s="46"/>
      <c r="AS3886" s="46"/>
    </row>
    <row r="3887" spans="10:45" x14ac:dyDescent="0.2"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  <c r="AA3887" s="46"/>
      <c r="AB3887" s="46"/>
      <c r="AC3887" s="46"/>
      <c r="AD3887" s="46"/>
      <c r="AE3887" s="46"/>
      <c r="AF3887" s="46"/>
      <c r="AG3887" s="46"/>
      <c r="AH3887" s="46"/>
      <c r="AI3887" s="46"/>
      <c r="AJ3887" s="46"/>
      <c r="AK3887" s="46"/>
      <c r="AL3887" s="46"/>
      <c r="AM3887" s="46"/>
      <c r="AN3887" s="46"/>
      <c r="AO3887" s="46"/>
      <c r="AP3887" s="46"/>
      <c r="AQ3887" s="46"/>
      <c r="AR3887" s="46"/>
      <c r="AS3887" s="46"/>
    </row>
    <row r="3888" spans="10:45" x14ac:dyDescent="0.2"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  <c r="AA3888" s="46"/>
      <c r="AB3888" s="46"/>
      <c r="AC3888" s="46"/>
      <c r="AD3888" s="46"/>
      <c r="AE3888" s="46"/>
      <c r="AF3888" s="46"/>
      <c r="AG3888" s="46"/>
      <c r="AH3888" s="46"/>
      <c r="AI3888" s="46"/>
      <c r="AJ3888" s="46"/>
      <c r="AK3888" s="46"/>
      <c r="AL3888" s="46"/>
      <c r="AM3888" s="46"/>
      <c r="AN3888" s="46"/>
      <c r="AO3888" s="46"/>
      <c r="AP3888" s="46"/>
      <c r="AQ3888" s="46"/>
      <c r="AR3888" s="46"/>
      <c r="AS3888" s="46"/>
    </row>
    <row r="3889" spans="10:45" x14ac:dyDescent="0.2"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  <c r="AA3889" s="46"/>
      <c r="AB3889" s="46"/>
      <c r="AC3889" s="46"/>
      <c r="AD3889" s="46"/>
      <c r="AE3889" s="46"/>
      <c r="AF3889" s="46"/>
      <c r="AG3889" s="46"/>
      <c r="AH3889" s="46"/>
      <c r="AI3889" s="46"/>
      <c r="AJ3889" s="46"/>
      <c r="AK3889" s="46"/>
      <c r="AL3889" s="46"/>
      <c r="AM3889" s="46"/>
      <c r="AN3889" s="46"/>
      <c r="AO3889" s="46"/>
      <c r="AP3889" s="46"/>
      <c r="AQ3889" s="46"/>
      <c r="AR3889" s="46"/>
      <c r="AS3889" s="46"/>
    </row>
    <row r="3890" spans="10:45" x14ac:dyDescent="0.2"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  <c r="AA3890" s="46"/>
      <c r="AB3890" s="46"/>
      <c r="AC3890" s="46"/>
      <c r="AD3890" s="46"/>
      <c r="AE3890" s="46"/>
      <c r="AF3890" s="46"/>
      <c r="AG3890" s="46"/>
      <c r="AH3890" s="46"/>
      <c r="AI3890" s="46"/>
      <c r="AJ3890" s="46"/>
      <c r="AK3890" s="46"/>
      <c r="AL3890" s="46"/>
      <c r="AM3890" s="46"/>
      <c r="AN3890" s="46"/>
      <c r="AO3890" s="46"/>
      <c r="AP3890" s="46"/>
      <c r="AQ3890" s="46"/>
      <c r="AR3890" s="46"/>
      <c r="AS3890" s="46"/>
    </row>
    <row r="3891" spans="10:45" x14ac:dyDescent="0.2"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  <c r="AA3891" s="46"/>
      <c r="AB3891" s="46"/>
      <c r="AC3891" s="46"/>
      <c r="AD3891" s="46"/>
      <c r="AE3891" s="46"/>
      <c r="AF3891" s="46"/>
      <c r="AG3891" s="46"/>
      <c r="AH3891" s="46"/>
      <c r="AI3891" s="46"/>
      <c r="AJ3891" s="46"/>
      <c r="AK3891" s="46"/>
      <c r="AL3891" s="46"/>
      <c r="AM3891" s="46"/>
      <c r="AN3891" s="46"/>
      <c r="AO3891" s="46"/>
      <c r="AP3891" s="46"/>
      <c r="AQ3891" s="46"/>
      <c r="AR3891" s="46"/>
      <c r="AS3891" s="46"/>
    </row>
    <row r="3892" spans="10:45" x14ac:dyDescent="0.2"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  <c r="AA3892" s="46"/>
      <c r="AB3892" s="46"/>
      <c r="AC3892" s="46"/>
      <c r="AD3892" s="46"/>
      <c r="AE3892" s="46"/>
      <c r="AF3892" s="46"/>
      <c r="AG3892" s="46"/>
      <c r="AH3892" s="46"/>
      <c r="AI3892" s="46"/>
      <c r="AJ3892" s="46"/>
      <c r="AK3892" s="46"/>
      <c r="AL3892" s="46"/>
      <c r="AM3892" s="46"/>
      <c r="AN3892" s="46"/>
      <c r="AO3892" s="46"/>
      <c r="AP3892" s="46"/>
      <c r="AQ3892" s="46"/>
      <c r="AR3892" s="46"/>
      <c r="AS3892" s="46"/>
    </row>
    <row r="3893" spans="10:45" x14ac:dyDescent="0.2"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  <c r="AA3893" s="46"/>
      <c r="AB3893" s="46"/>
      <c r="AC3893" s="46"/>
      <c r="AD3893" s="46"/>
      <c r="AE3893" s="46"/>
      <c r="AF3893" s="46"/>
      <c r="AG3893" s="46"/>
      <c r="AH3893" s="46"/>
      <c r="AI3893" s="46"/>
      <c r="AJ3893" s="46"/>
      <c r="AK3893" s="46"/>
      <c r="AL3893" s="46"/>
      <c r="AM3893" s="46"/>
      <c r="AN3893" s="46"/>
      <c r="AO3893" s="46"/>
      <c r="AP3893" s="46"/>
      <c r="AQ3893" s="46"/>
      <c r="AR3893" s="46"/>
      <c r="AS3893" s="46"/>
    </row>
    <row r="3894" spans="10:45" x14ac:dyDescent="0.2"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  <c r="AA3894" s="46"/>
      <c r="AB3894" s="46"/>
      <c r="AC3894" s="46"/>
      <c r="AD3894" s="46"/>
      <c r="AE3894" s="46"/>
      <c r="AF3894" s="46"/>
      <c r="AG3894" s="46"/>
      <c r="AH3894" s="46"/>
      <c r="AI3894" s="46"/>
      <c r="AJ3894" s="46"/>
      <c r="AK3894" s="46"/>
      <c r="AL3894" s="46"/>
      <c r="AM3894" s="46"/>
      <c r="AN3894" s="46"/>
      <c r="AO3894" s="46"/>
      <c r="AP3894" s="46"/>
      <c r="AQ3894" s="46"/>
      <c r="AR3894" s="46"/>
      <c r="AS3894" s="46"/>
    </row>
    <row r="3895" spans="10:45" x14ac:dyDescent="0.2"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  <c r="AA3895" s="46"/>
      <c r="AB3895" s="46"/>
      <c r="AC3895" s="46"/>
      <c r="AD3895" s="46"/>
      <c r="AE3895" s="46"/>
      <c r="AF3895" s="46"/>
      <c r="AG3895" s="46"/>
      <c r="AH3895" s="46"/>
      <c r="AI3895" s="46"/>
      <c r="AJ3895" s="46"/>
      <c r="AK3895" s="46"/>
      <c r="AL3895" s="46"/>
      <c r="AM3895" s="46"/>
      <c r="AN3895" s="46"/>
      <c r="AO3895" s="46"/>
      <c r="AP3895" s="46"/>
      <c r="AQ3895" s="46"/>
      <c r="AR3895" s="46"/>
      <c r="AS3895" s="46"/>
    </row>
    <row r="3896" spans="10:45" x14ac:dyDescent="0.2"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  <c r="AA3896" s="46"/>
      <c r="AB3896" s="46"/>
      <c r="AC3896" s="46"/>
      <c r="AD3896" s="46"/>
      <c r="AE3896" s="46"/>
      <c r="AF3896" s="46"/>
      <c r="AG3896" s="46"/>
      <c r="AH3896" s="46"/>
      <c r="AI3896" s="46"/>
      <c r="AJ3896" s="46"/>
      <c r="AK3896" s="46"/>
      <c r="AL3896" s="46"/>
      <c r="AM3896" s="46"/>
      <c r="AN3896" s="46"/>
      <c r="AO3896" s="46"/>
      <c r="AP3896" s="46"/>
      <c r="AQ3896" s="46"/>
      <c r="AR3896" s="46"/>
      <c r="AS3896" s="46"/>
    </row>
    <row r="3897" spans="10:45" x14ac:dyDescent="0.2"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  <c r="AA3897" s="46"/>
      <c r="AB3897" s="46"/>
      <c r="AC3897" s="46"/>
      <c r="AD3897" s="46"/>
      <c r="AE3897" s="46"/>
      <c r="AF3897" s="46"/>
      <c r="AG3897" s="46"/>
      <c r="AH3897" s="46"/>
      <c r="AI3897" s="46"/>
      <c r="AJ3897" s="46"/>
      <c r="AK3897" s="46"/>
      <c r="AL3897" s="46"/>
      <c r="AM3897" s="46"/>
      <c r="AN3897" s="46"/>
      <c r="AO3897" s="46"/>
      <c r="AP3897" s="46"/>
      <c r="AQ3897" s="46"/>
      <c r="AR3897" s="46"/>
      <c r="AS3897" s="46"/>
    </row>
    <row r="3898" spans="10:45" x14ac:dyDescent="0.2"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  <c r="AA3898" s="46"/>
      <c r="AB3898" s="46"/>
      <c r="AC3898" s="46"/>
      <c r="AD3898" s="46"/>
      <c r="AE3898" s="46"/>
      <c r="AF3898" s="46"/>
      <c r="AG3898" s="46"/>
      <c r="AH3898" s="46"/>
      <c r="AI3898" s="46"/>
      <c r="AJ3898" s="46"/>
      <c r="AK3898" s="46"/>
      <c r="AL3898" s="46"/>
      <c r="AM3898" s="46"/>
      <c r="AN3898" s="46"/>
      <c r="AO3898" s="46"/>
      <c r="AP3898" s="46"/>
      <c r="AQ3898" s="46"/>
      <c r="AR3898" s="46"/>
      <c r="AS3898" s="46"/>
    </row>
    <row r="3899" spans="10:45" x14ac:dyDescent="0.2"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  <c r="AA3899" s="46"/>
      <c r="AB3899" s="46"/>
      <c r="AC3899" s="46"/>
      <c r="AD3899" s="46"/>
      <c r="AE3899" s="46"/>
      <c r="AF3899" s="46"/>
      <c r="AG3899" s="46"/>
      <c r="AH3899" s="46"/>
      <c r="AI3899" s="46"/>
      <c r="AJ3899" s="46"/>
      <c r="AK3899" s="46"/>
      <c r="AL3899" s="46"/>
      <c r="AM3899" s="46"/>
      <c r="AN3899" s="46"/>
      <c r="AO3899" s="46"/>
      <c r="AP3899" s="46"/>
      <c r="AQ3899" s="46"/>
      <c r="AR3899" s="46"/>
      <c r="AS3899" s="46"/>
    </row>
    <row r="3900" spans="10:45" x14ac:dyDescent="0.2"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  <c r="AA3900" s="46"/>
      <c r="AB3900" s="46"/>
      <c r="AC3900" s="46"/>
      <c r="AD3900" s="46"/>
      <c r="AE3900" s="46"/>
      <c r="AF3900" s="46"/>
      <c r="AG3900" s="46"/>
      <c r="AH3900" s="46"/>
      <c r="AI3900" s="46"/>
      <c r="AJ3900" s="46"/>
      <c r="AK3900" s="46"/>
      <c r="AL3900" s="46"/>
      <c r="AM3900" s="46"/>
      <c r="AN3900" s="46"/>
      <c r="AO3900" s="46"/>
      <c r="AP3900" s="46"/>
      <c r="AQ3900" s="46"/>
      <c r="AR3900" s="46"/>
      <c r="AS3900" s="46"/>
    </row>
    <row r="3901" spans="10:45" x14ac:dyDescent="0.2"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  <c r="AA3901" s="46"/>
      <c r="AB3901" s="46"/>
      <c r="AC3901" s="46"/>
      <c r="AD3901" s="46"/>
      <c r="AE3901" s="46"/>
      <c r="AF3901" s="46"/>
      <c r="AG3901" s="46"/>
      <c r="AH3901" s="46"/>
      <c r="AI3901" s="46"/>
      <c r="AJ3901" s="46"/>
      <c r="AK3901" s="46"/>
      <c r="AL3901" s="46"/>
      <c r="AM3901" s="46"/>
      <c r="AN3901" s="46"/>
      <c r="AO3901" s="46"/>
      <c r="AP3901" s="46"/>
      <c r="AQ3901" s="46"/>
      <c r="AR3901" s="46"/>
      <c r="AS3901" s="46"/>
    </row>
    <row r="3902" spans="10:45" x14ac:dyDescent="0.2"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  <c r="AA3902" s="46"/>
      <c r="AB3902" s="46"/>
      <c r="AC3902" s="46"/>
      <c r="AD3902" s="46"/>
      <c r="AE3902" s="46"/>
      <c r="AF3902" s="46"/>
      <c r="AG3902" s="46"/>
      <c r="AH3902" s="46"/>
      <c r="AI3902" s="46"/>
      <c r="AJ3902" s="46"/>
      <c r="AK3902" s="46"/>
      <c r="AL3902" s="46"/>
      <c r="AM3902" s="46"/>
      <c r="AN3902" s="46"/>
      <c r="AO3902" s="46"/>
      <c r="AP3902" s="46"/>
      <c r="AQ3902" s="46"/>
      <c r="AR3902" s="46"/>
      <c r="AS3902" s="46"/>
    </row>
    <row r="3903" spans="10:45" x14ac:dyDescent="0.2"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  <c r="AA3903" s="46"/>
      <c r="AB3903" s="46"/>
      <c r="AC3903" s="46"/>
      <c r="AD3903" s="46"/>
      <c r="AE3903" s="46"/>
      <c r="AF3903" s="46"/>
      <c r="AG3903" s="46"/>
      <c r="AH3903" s="46"/>
      <c r="AI3903" s="46"/>
      <c r="AJ3903" s="46"/>
      <c r="AK3903" s="46"/>
      <c r="AL3903" s="46"/>
      <c r="AM3903" s="46"/>
      <c r="AN3903" s="46"/>
      <c r="AO3903" s="46"/>
      <c r="AP3903" s="46"/>
      <c r="AQ3903" s="46"/>
      <c r="AR3903" s="46"/>
      <c r="AS3903" s="46"/>
    </row>
    <row r="3904" spans="10:45" x14ac:dyDescent="0.2"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  <c r="AA3904" s="46"/>
      <c r="AB3904" s="46"/>
      <c r="AC3904" s="46"/>
      <c r="AD3904" s="46"/>
      <c r="AE3904" s="46"/>
      <c r="AF3904" s="46"/>
      <c r="AG3904" s="46"/>
      <c r="AH3904" s="46"/>
      <c r="AI3904" s="46"/>
      <c r="AJ3904" s="46"/>
      <c r="AK3904" s="46"/>
      <c r="AL3904" s="46"/>
      <c r="AM3904" s="46"/>
      <c r="AN3904" s="46"/>
      <c r="AO3904" s="46"/>
      <c r="AP3904" s="46"/>
      <c r="AQ3904" s="46"/>
      <c r="AR3904" s="46"/>
      <c r="AS3904" s="46"/>
    </row>
    <row r="3905" spans="10:45" x14ac:dyDescent="0.2"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  <c r="AA3905" s="46"/>
      <c r="AB3905" s="46"/>
      <c r="AC3905" s="46"/>
      <c r="AD3905" s="46"/>
      <c r="AE3905" s="46"/>
      <c r="AF3905" s="46"/>
      <c r="AG3905" s="46"/>
      <c r="AH3905" s="46"/>
      <c r="AI3905" s="46"/>
      <c r="AJ3905" s="46"/>
      <c r="AK3905" s="46"/>
      <c r="AL3905" s="46"/>
      <c r="AM3905" s="46"/>
      <c r="AN3905" s="46"/>
      <c r="AO3905" s="46"/>
      <c r="AP3905" s="46"/>
      <c r="AQ3905" s="46"/>
      <c r="AR3905" s="46"/>
      <c r="AS3905" s="46"/>
    </row>
    <row r="3906" spans="10:45" x14ac:dyDescent="0.2"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  <c r="AA3906" s="46"/>
      <c r="AB3906" s="46"/>
      <c r="AC3906" s="46"/>
      <c r="AD3906" s="46"/>
      <c r="AE3906" s="46"/>
      <c r="AF3906" s="46"/>
      <c r="AG3906" s="46"/>
      <c r="AH3906" s="46"/>
      <c r="AI3906" s="46"/>
      <c r="AJ3906" s="46"/>
      <c r="AK3906" s="46"/>
      <c r="AL3906" s="46"/>
      <c r="AM3906" s="46"/>
      <c r="AN3906" s="46"/>
      <c r="AO3906" s="46"/>
      <c r="AP3906" s="46"/>
      <c r="AQ3906" s="46"/>
      <c r="AR3906" s="46"/>
      <c r="AS3906" s="46"/>
    </row>
    <row r="3907" spans="10:45" x14ac:dyDescent="0.2"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  <c r="AA3907" s="46"/>
      <c r="AB3907" s="46"/>
      <c r="AC3907" s="46"/>
      <c r="AD3907" s="46"/>
      <c r="AE3907" s="46"/>
      <c r="AF3907" s="46"/>
      <c r="AG3907" s="46"/>
      <c r="AH3907" s="46"/>
      <c r="AI3907" s="46"/>
      <c r="AJ3907" s="46"/>
      <c r="AK3907" s="46"/>
      <c r="AL3907" s="46"/>
      <c r="AM3907" s="46"/>
      <c r="AN3907" s="46"/>
      <c r="AO3907" s="46"/>
      <c r="AP3907" s="46"/>
      <c r="AQ3907" s="46"/>
      <c r="AR3907" s="46"/>
      <c r="AS3907" s="46"/>
    </row>
    <row r="3908" spans="10:45" x14ac:dyDescent="0.2"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  <c r="AA3908" s="46"/>
      <c r="AB3908" s="46"/>
      <c r="AC3908" s="46"/>
      <c r="AD3908" s="46"/>
      <c r="AE3908" s="46"/>
      <c r="AF3908" s="46"/>
      <c r="AG3908" s="46"/>
      <c r="AH3908" s="46"/>
      <c r="AI3908" s="46"/>
      <c r="AJ3908" s="46"/>
      <c r="AK3908" s="46"/>
      <c r="AL3908" s="46"/>
      <c r="AM3908" s="46"/>
      <c r="AN3908" s="46"/>
      <c r="AO3908" s="46"/>
      <c r="AP3908" s="46"/>
      <c r="AQ3908" s="46"/>
      <c r="AR3908" s="46"/>
      <c r="AS3908" s="46"/>
    </row>
    <row r="3909" spans="10:45" x14ac:dyDescent="0.2"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  <c r="AA3909" s="46"/>
      <c r="AB3909" s="46"/>
      <c r="AC3909" s="46"/>
      <c r="AD3909" s="46"/>
      <c r="AE3909" s="46"/>
      <c r="AF3909" s="46"/>
      <c r="AG3909" s="46"/>
      <c r="AH3909" s="46"/>
      <c r="AI3909" s="46"/>
      <c r="AJ3909" s="46"/>
      <c r="AK3909" s="46"/>
      <c r="AL3909" s="46"/>
      <c r="AM3909" s="46"/>
      <c r="AN3909" s="46"/>
      <c r="AO3909" s="46"/>
      <c r="AP3909" s="46"/>
      <c r="AQ3909" s="46"/>
      <c r="AR3909" s="46"/>
      <c r="AS3909" s="46"/>
    </row>
    <row r="3910" spans="10:45" x14ac:dyDescent="0.2"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  <c r="AA3910" s="46"/>
      <c r="AB3910" s="46"/>
      <c r="AC3910" s="46"/>
      <c r="AD3910" s="46"/>
      <c r="AE3910" s="46"/>
      <c r="AF3910" s="46"/>
      <c r="AG3910" s="46"/>
      <c r="AH3910" s="46"/>
      <c r="AI3910" s="46"/>
      <c r="AJ3910" s="46"/>
      <c r="AK3910" s="46"/>
      <c r="AL3910" s="46"/>
      <c r="AM3910" s="46"/>
      <c r="AN3910" s="46"/>
      <c r="AO3910" s="46"/>
      <c r="AP3910" s="46"/>
      <c r="AQ3910" s="46"/>
      <c r="AR3910" s="46"/>
      <c r="AS3910" s="46"/>
    </row>
    <row r="3911" spans="10:45" x14ac:dyDescent="0.2"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  <c r="AA3911" s="46"/>
      <c r="AB3911" s="46"/>
      <c r="AC3911" s="46"/>
      <c r="AD3911" s="46"/>
      <c r="AE3911" s="46"/>
      <c r="AF3911" s="46"/>
      <c r="AG3911" s="46"/>
      <c r="AH3911" s="46"/>
      <c r="AI3911" s="46"/>
      <c r="AJ3911" s="46"/>
      <c r="AK3911" s="46"/>
      <c r="AL3911" s="46"/>
      <c r="AM3911" s="46"/>
      <c r="AN3911" s="46"/>
      <c r="AO3911" s="46"/>
      <c r="AP3911" s="46"/>
      <c r="AQ3911" s="46"/>
      <c r="AR3911" s="46"/>
      <c r="AS3911" s="46"/>
    </row>
    <row r="3912" spans="10:45" x14ac:dyDescent="0.2"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  <c r="AA3912" s="46"/>
      <c r="AB3912" s="46"/>
      <c r="AC3912" s="46"/>
      <c r="AD3912" s="46"/>
      <c r="AE3912" s="46"/>
      <c r="AF3912" s="46"/>
      <c r="AG3912" s="46"/>
      <c r="AH3912" s="46"/>
      <c r="AI3912" s="46"/>
      <c r="AJ3912" s="46"/>
      <c r="AK3912" s="46"/>
      <c r="AL3912" s="46"/>
      <c r="AM3912" s="46"/>
      <c r="AN3912" s="46"/>
      <c r="AO3912" s="46"/>
      <c r="AP3912" s="46"/>
      <c r="AQ3912" s="46"/>
      <c r="AR3912" s="46"/>
      <c r="AS3912" s="46"/>
    </row>
    <row r="3913" spans="10:45" x14ac:dyDescent="0.2"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  <c r="AA3913" s="46"/>
      <c r="AB3913" s="46"/>
      <c r="AC3913" s="46"/>
      <c r="AD3913" s="46"/>
      <c r="AE3913" s="46"/>
      <c r="AF3913" s="46"/>
      <c r="AG3913" s="46"/>
      <c r="AH3913" s="46"/>
      <c r="AI3913" s="46"/>
      <c r="AJ3913" s="46"/>
      <c r="AK3913" s="46"/>
      <c r="AL3913" s="46"/>
      <c r="AM3913" s="46"/>
      <c r="AN3913" s="46"/>
      <c r="AO3913" s="46"/>
      <c r="AP3913" s="46"/>
      <c r="AQ3913" s="46"/>
      <c r="AR3913" s="46"/>
      <c r="AS3913" s="46"/>
    </row>
    <row r="3914" spans="10:45" x14ac:dyDescent="0.2"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  <c r="AA3914" s="46"/>
      <c r="AB3914" s="46"/>
      <c r="AC3914" s="46"/>
      <c r="AD3914" s="46"/>
      <c r="AE3914" s="46"/>
      <c r="AF3914" s="46"/>
      <c r="AG3914" s="46"/>
      <c r="AH3914" s="46"/>
      <c r="AI3914" s="46"/>
      <c r="AJ3914" s="46"/>
      <c r="AK3914" s="46"/>
      <c r="AL3914" s="46"/>
      <c r="AM3914" s="46"/>
      <c r="AN3914" s="46"/>
      <c r="AO3914" s="46"/>
      <c r="AP3914" s="46"/>
      <c r="AQ3914" s="46"/>
      <c r="AR3914" s="46"/>
      <c r="AS3914" s="46"/>
    </row>
    <row r="3915" spans="10:45" x14ac:dyDescent="0.2"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  <c r="AA3915" s="46"/>
      <c r="AB3915" s="46"/>
      <c r="AC3915" s="46"/>
      <c r="AD3915" s="46"/>
      <c r="AE3915" s="46"/>
      <c r="AF3915" s="46"/>
      <c r="AG3915" s="46"/>
      <c r="AH3915" s="46"/>
      <c r="AI3915" s="46"/>
      <c r="AJ3915" s="46"/>
      <c r="AK3915" s="46"/>
      <c r="AL3915" s="46"/>
      <c r="AM3915" s="46"/>
      <c r="AN3915" s="46"/>
      <c r="AO3915" s="46"/>
      <c r="AP3915" s="46"/>
      <c r="AQ3915" s="46"/>
      <c r="AR3915" s="46"/>
      <c r="AS3915" s="46"/>
    </row>
    <row r="3916" spans="10:45" x14ac:dyDescent="0.2"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  <c r="AA3916" s="46"/>
      <c r="AB3916" s="46"/>
      <c r="AC3916" s="46"/>
      <c r="AD3916" s="46"/>
      <c r="AE3916" s="46"/>
      <c r="AF3916" s="46"/>
      <c r="AG3916" s="46"/>
      <c r="AH3916" s="46"/>
      <c r="AI3916" s="46"/>
      <c r="AJ3916" s="46"/>
      <c r="AK3916" s="46"/>
      <c r="AL3916" s="46"/>
      <c r="AM3916" s="46"/>
      <c r="AN3916" s="46"/>
      <c r="AO3916" s="46"/>
      <c r="AP3916" s="46"/>
      <c r="AQ3916" s="46"/>
      <c r="AR3916" s="46"/>
      <c r="AS3916" s="46"/>
    </row>
    <row r="3917" spans="10:45" x14ac:dyDescent="0.2"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  <c r="AA3917" s="46"/>
      <c r="AB3917" s="46"/>
      <c r="AC3917" s="46"/>
      <c r="AD3917" s="46"/>
      <c r="AE3917" s="46"/>
      <c r="AF3917" s="46"/>
      <c r="AG3917" s="46"/>
      <c r="AH3917" s="46"/>
      <c r="AI3917" s="46"/>
      <c r="AJ3917" s="46"/>
      <c r="AK3917" s="46"/>
      <c r="AL3917" s="46"/>
      <c r="AM3917" s="46"/>
      <c r="AN3917" s="46"/>
      <c r="AO3917" s="46"/>
      <c r="AP3917" s="46"/>
      <c r="AQ3917" s="46"/>
      <c r="AR3917" s="46"/>
      <c r="AS3917" s="46"/>
    </row>
    <row r="3918" spans="10:45" x14ac:dyDescent="0.2"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  <c r="AA3918" s="46"/>
      <c r="AB3918" s="46"/>
      <c r="AC3918" s="46"/>
      <c r="AD3918" s="46"/>
      <c r="AE3918" s="46"/>
      <c r="AF3918" s="46"/>
      <c r="AG3918" s="46"/>
      <c r="AH3918" s="46"/>
      <c r="AI3918" s="46"/>
      <c r="AJ3918" s="46"/>
      <c r="AK3918" s="46"/>
      <c r="AL3918" s="46"/>
      <c r="AM3918" s="46"/>
      <c r="AN3918" s="46"/>
      <c r="AO3918" s="46"/>
      <c r="AP3918" s="46"/>
      <c r="AQ3918" s="46"/>
      <c r="AR3918" s="46"/>
      <c r="AS3918" s="46"/>
    </row>
    <row r="3919" spans="10:45" x14ac:dyDescent="0.2"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  <c r="AA3919" s="46"/>
      <c r="AB3919" s="46"/>
      <c r="AC3919" s="46"/>
      <c r="AD3919" s="46"/>
      <c r="AE3919" s="46"/>
      <c r="AF3919" s="46"/>
      <c r="AG3919" s="46"/>
      <c r="AH3919" s="46"/>
      <c r="AI3919" s="46"/>
      <c r="AJ3919" s="46"/>
      <c r="AK3919" s="46"/>
      <c r="AL3919" s="46"/>
      <c r="AM3919" s="46"/>
      <c r="AN3919" s="46"/>
      <c r="AO3919" s="46"/>
      <c r="AP3919" s="46"/>
      <c r="AQ3919" s="46"/>
      <c r="AR3919" s="46"/>
      <c r="AS3919" s="46"/>
    </row>
    <row r="3920" spans="10:45" x14ac:dyDescent="0.2"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  <c r="AA3920" s="46"/>
      <c r="AB3920" s="46"/>
      <c r="AC3920" s="46"/>
      <c r="AD3920" s="46"/>
      <c r="AE3920" s="46"/>
      <c r="AF3920" s="46"/>
      <c r="AG3920" s="46"/>
      <c r="AH3920" s="46"/>
      <c r="AI3920" s="46"/>
      <c r="AJ3920" s="46"/>
      <c r="AK3920" s="46"/>
      <c r="AL3920" s="46"/>
      <c r="AM3920" s="46"/>
      <c r="AN3920" s="46"/>
      <c r="AO3920" s="46"/>
      <c r="AP3920" s="46"/>
      <c r="AQ3920" s="46"/>
      <c r="AR3920" s="46"/>
      <c r="AS3920" s="46"/>
    </row>
    <row r="3921" spans="10:45" x14ac:dyDescent="0.2"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  <c r="AA3921" s="46"/>
      <c r="AB3921" s="46"/>
      <c r="AC3921" s="46"/>
      <c r="AD3921" s="46"/>
      <c r="AE3921" s="46"/>
      <c r="AF3921" s="46"/>
      <c r="AG3921" s="46"/>
      <c r="AH3921" s="46"/>
      <c r="AI3921" s="46"/>
      <c r="AJ3921" s="46"/>
      <c r="AK3921" s="46"/>
      <c r="AL3921" s="46"/>
      <c r="AM3921" s="46"/>
      <c r="AN3921" s="46"/>
      <c r="AO3921" s="46"/>
      <c r="AP3921" s="46"/>
      <c r="AQ3921" s="46"/>
      <c r="AR3921" s="46"/>
      <c r="AS3921" s="46"/>
    </row>
    <row r="3922" spans="10:45" x14ac:dyDescent="0.2"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  <c r="AA3922" s="46"/>
      <c r="AB3922" s="46"/>
      <c r="AC3922" s="46"/>
      <c r="AD3922" s="46"/>
      <c r="AE3922" s="46"/>
      <c r="AF3922" s="46"/>
      <c r="AG3922" s="46"/>
      <c r="AH3922" s="46"/>
      <c r="AI3922" s="46"/>
      <c r="AJ3922" s="46"/>
      <c r="AK3922" s="46"/>
      <c r="AL3922" s="46"/>
      <c r="AM3922" s="46"/>
      <c r="AN3922" s="46"/>
      <c r="AO3922" s="46"/>
      <c r="AP3922" s="46"/>
      <c r="AQ3922" s="46"/>
      <c r="AR3922" s="46"/>
      <c r="AS3922" s="46"/>
    </row>
    <row r="3923" spans="10:45" x14ac:dyDescent="0.2"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  <c r="AA3923" s="46"/>
      <c r="AB3923" s="46"/>
      <c r="AC3923" s="46"/>
      <c r="AD3923" s="46"/>
      <c r="AE3923" s="46"/>
      <c r="AF3923" s="46"/>
      <c r="AG3923" s="46"/>
      <c r="AH3923" s="46"/>
      <c r="AI3923" s="46"/>
      <c r="AJ3923" s="46"/>
      <c r="AK3923" s="46"/>
      <c r="AL3923" s="46"/>
      <c r="AM3923" s="46"/>
      <c r="AN3923" s="46"/>
      <c r="AO3923" s="46"/>
      <c r="AP3923" s="46"/>
      <c r="AQ3923" s="46"/>
      <c r="AR3923" s="46"/>
      <c r="AS3923" s="46"/>
    </row>
    <row r="3924" spans="10:45" x14ac:dyDescent="0.2"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  <c r="AA3924" s="46"/>
      <c r="AB3924" s="46"/>
      <c r="AC3924" s="46"/>
      <c r="AD3924" s="46"/>
      <c r="AE3924" s="46"/>
      <c r="AF3924" s="46"/>
      <c r="AG3924" s="46"/>
      <c r="AH3924" s="46"/>
      <c r="AI3924" s="46"/>
      <c r="AJ3924" s="46"/>
      <c r="AK3924" s="46"/>
      <c r="AL3924" s="46"/>
      <c r="AM3924" s="46"/>
      <c r="AN3924" s="46"/>
      <c r="AO3924" s="46"/>
      <c r="AP3924" s="46"/>
      <c r="AQ3924" s="46"/>
      <c r="AR3924" s="46"/>
      <c r="AS3924" s="46"/>
    </row>
    <row r="3925" spans="10:45" x14ac:dyDescent="0.2"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  <c r="AA3925" s="46"/>
      <c r="AB3925" s="46"/>
      <c r="AC3925" s="46"/>
      <c r="AD3925" s="46"/>
      <c r="AE3925" s="46"/>
      <c r="AF3925" s="46"/>
      <c r="AG3925" s="46"/>
      <c r="AH3925" s="46"/>
      <c r="AI3925" s="46"/>
      <c r="AJ3925" s="46"/>
      <c r="AK3925" s="46"/>
      <c r="AL3925" s="46"/>
      <c r="AM3925" s="46"/>
      <c r="AN3925" s="46"/>
      <c r="AO3925" s="46"/>
      <c r="AP3925" s="46"/>
      <c r="AQ3925" s="46"/>
      <c r="AR3925" s="46"/>
      <c r="AS3925" s="46"/>
    </row>
    <row r="3926" spans="10:45" x14ac:dyDescent="0.2"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  <c r="AA3926" s="46"/>
      <c r="AB3926" s="46"/>
      <c r="AC3926" s="46"/>
      <c r="AD3926" s="46"/>
      <c r="AE3926" s="46"/>
      <c r="AF3926" s="46"/>
      <c r="AG3926" s="46"/>
      <c r="AH3926" s="46"/>
      <c r="AI3926" s="46"/>
      <c r="AJ3926" s="46"/>
      <c r="AK3926" s="46"/>
      <c r="AL3926" s="46"/>
      <c r="AM3926" s="46"/>
      <c r="AN3926" s="46"/>
      <c r="AO3926" s="46"/>
      <c r="AP3926" s="46"/>
      <c r="AQ3926" s="46"/>
      <c r="AR3926" s="46"/>
      <c r="AS3926" s="46"/>
    </row>
    <row r="3927" spans="10:45" x14ac:dyDescent="0.2"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  <c r="AA3927" s="46"/>
      <c r="AB3927" s="46"/>
      <c r="AC3927" s="46"/>
      <c r="AD3927" s="46"/>
      <c r="AE3927" s="46"/>
      <c r="AF3927" s="46"/>
      <c r="AG3927" s="46"/>
      <c r="AH3927" s="46"/>
      <c r="AI3927" s="46"/>
      <c r="AJ3927" s="46"/>
      <c r="AK3927" s="46"/>
      <c r="AL3927" s="46"/>
      <c r="AM3927" s="46"/>
      <c r="AN3927" s="46"/>
      <c r="AO3927" s="46"/>
      <c r="AP3927" s="46"/>
      <c r="AQ3927" s="46"/>
      <c r="AR3927" s="46"/>
      <c r="AS3927" s="46"/>
    </row>
    <row r="3928" spans="10:45" x14ac:dyDescent="0.2"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  <c r="AA3928" s="46"/>
      <c r="AB3928" s="46"/>
      <c r="AC3928" s="46"/>
      <c r="AD3928" s="46"/>
      <c r="AE3928" s="46"/>
      <c r="AF3928" s="46"/>
      <c r="AG3928" s="46"/>
      <c r="AH3928" s="46"/>
      <c r="AI3928" s="46"/>
      <c r="AJ3928" s="46"/>
      <c r="AK3928" s="46"/>
      <c r="AL3928" s="46"/>
      <c r="AM3928" s="46"/>
      <c r="AN3928" s="46"/>
      <c r="AO3928" s="46"/>
      <c r="AP3928" s="46"/>
      <c r="AQ3928" s="46"/>
      <c r="AR3928" s="46"/>
      <c r="AS3928" s="46"/>
    </row>
    <row r="3929" spans="10:45" x14ac:dyDescent="0.2"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  <c r="AA3929" s="46"/>
      <c r="AB3929" s="46"/>
      <c r="AC3929" s="46"/>
      <c r="AD3929" s="46"/>
      <c r="AE3929" s="46"/>
      <c r="AF3929" s="46"/>
      <c r="AG3929" s="46"/>
      <c r="AH3929" s="46"/>
      <c r="AI3929" s="46"/>
      <c r="AJ3929" s="46"/>
      <c r="AK3929" s="46"/>
      <c r="AL3929" s="46"/>
      <c r="AM3929" s="46"/>
      <c r="AN3929" s="46"/>
      <c r="AO3929" s="46"/>
      <c r="AP3929" s="46"/>
      <c r="AQ3929" s="46"/>
      <c r="AR3929" s="46"/>
      <c r="AS3929" s="46"/>
    </row>
    <row r="3930" spans="10:45" x14ac:dyDescent="0.2"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  <c r="AA3930" s="46"/>
      <c r="AB3930" s="46"/>
      <c r="AC3930" s="46"/>
      <c r="AD3930" s="46"/>
      <c r="AE3930" s="46"/>
      <c r="AF3930" s="46"/>
      <c r="AG3930" s="46"/>
      <c r="AH3930" s="46"/>
      <c r="AI3930" s="46"/>
      <c r="AJ3930" s="46"/>
      <c r="AK3930" s="46"/>
      <c r="AL3930" s="46"/>
      <c r="AM3930" s="46"/>
      <c r="AN3930" s="46"/>
      <c r="AO3930" s="46"/>
      <c r="AP3930" s="46"/>
      <c r="AQ3930" s="46"/>
      <c r="AR3930" s="46"/>
      <c r="AS3930" s="46"/>
    </row>
    <row r="3931" spans="10:45" x14ac:dyDescent="0.2"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  <c r="AA3931" s="46"/>
      <c r="AB3931" s="46"/>
      <c r="AC3931" s="46"/>
      <c r="AD3931" s="46"/>
      <c r="AE3931" s="46"/>
      <c r="AF3931" s="46"/>
      <c r="AG3931" s="46"/>
      <c r="AH3931" s="46"/>
      <c r="AI3931" s="46"/>
      <c r="AJ3931" s="46"/>
      <c r="AK3931" s="46"/>
      <c r="AL3931" s="46"/>
      <c r="AM3931" s="46"/>
      <c r="AN3931" s="46"/>
      <c r="AO3931" s="46"/>
      <c r="AP3931" s="46"/>
      <c r="AQ3931" s="46"/>
      <c r="AR3931" s="46"/>
      <c r="AS3931" s="46"/>
    </row>
    <row r="3932" spans="10:45" x14ac:dyDescent="0.2"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  <c r="AA3932" s="46"/>
      <c r="AB3932" s="46"/>
      <c r="AC3932" s="46"/>
      <c r="AD3932" s="46"/>
      <c r="AE3932" s="46"/>
      <c r="AF3932" s="46"/>
      <c r="AG3932" s="46"/>
      <c r="AH3932" s="46"/>
      <c r="AI3932" s="46"/>
      <c r="AJ3932" s="46"/>
      <c r="AK3932" s="46"/>
      <c r="AL3932" s="46"/>
      <c r="AM3932" s="46"/>
      <c r="AN3932" s="46"/>
      <c r="AO3932" s="46"/>
      <c r="AP3932" s="46"/>
      <c r="AQ3932" s="46"/>
      <c r="AR3932" s="46"/>
      <c r="AS3932" s="46"/>
    </row>
    <row r="3933" spans="10:45" x14ac:dyDescent="0.2"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  <c r="AA3933" s="46"/>
      <c r="AB3933" s="46"/>
      <c r="AC3933" s="46"/>
      <c r="AD3933" s="46"/>
      <c r="AE3933" s="46"/>
      <c r="AF3933" s="46"/>
      <c r="AG3933" s="46"/>
      <c r="AH3933" s="46"/>
      <c r="AI3933" s="46"/>
      <c r="AJ3933" s="46"/>
      <c r="AK3933" s="46"/>
      <c r="AL3933" s="46"/>
      <c r="AM3933" s="46"/>
      <c r="AN3933" s="46"/>
      <c r="AO3933" s="46"/>
      <c r="AP3933" s="46"/>
      <c r="AQ3933" s="46"/>
      <c r="AR3933" s="46"/>
      <c r="AS3933" s="46"/>
    </row>
    <row r="3934" spans="10:45" x14ac:dyDescent="0.2"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  <c r="AA3934" s="46"/>
      <c r="AB3934" s="46"/>
      <c r="AC3934" s="46"/>
      <c r="AD3934" s="46"/>
      <c r="AE3934" s="46"/>
      <c r="AF3934" s="46"/>
      <c r="AG3934" s="46"/>
      <c r="AH3934" s="46"/>
      <c r="AI3934" s="46"/>
      <c r="AJ3934" s="46"/>
      <c r="AK3934" s="46"/>
      <c r="AL3934" s="46"/>
      <c r="AM3934" s="46"/>
      <c r="AN3934" s="46"/>
      <c r="AO3934" s="46"/>
      <c r="AP3934" s="46"/>
      <c r="AQ3934" s="46"/>
      <c r="AR3934" s="46"/>
      <c r="AS3934" s="46"/>
    </row>
    <row r="3935" spans="10:45" x14ac:dyDescent="0.2"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  <c r="AA3935" s="46"/>
      <c r="AB3935" s="46"/>
      <c r="AC3935" s="46"/>
      <c r="AD3935" s="46"/>
      <c r="AE3935" s="46"/>
      <c r="AF3935" s="46"/>
      <c r="AG3935" s="46"/>
      <c r="AH3935" s="46"/>
      <c r="AI3935" s="46"/>
      <c r="AJ3935" s="46"/>
      <c r="AK3935" s="46"/>
      <c r="AL3935" s="46"/>
      <c r="AM3935" s="46"/>
      <c r="AN3935" s="46"/>
      <c r="AO3935" s="46"/>
      <c r="AP3935" s="46"/>
      <c r="AQ3935" s="46"/>
      <c r="AR3935" s="46"/>
      <c r="AS3935" s="46"/>
    </row>
    <row r="3936" spans="10:45" x14ac:dyDescent="0.2"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  <c r="AA3936" s="46"/>
      <c r="AB3936" s="46"/>
      <c r="AC3936" s="46"/>
      <c r="AD3936" s="46"/>
      <c r="AE3936" s="46"/>
      <c r="AF3936" s="46"/>
      <c r="AG3936" s="46"/>
      <c r="AH3936" s="46"/>
      <c r="AI3936" s="46"/>
      <c r="AJ3936" s="46"/>
      <c r="AK3936" s="46"/>
      <c r="AL3936" s="46"/>
      <c r="AM3936" s="46"/>
      <c r="AN3936" s="46"/>
      <c r="AO3936" s="46"/>
      <c r="AP3936" s="46"/>
      <c r="AQ3936" s="46"/>
      <c r="AR3936" s="46"/>
      <c r="AS3936" s="46"/>
    </row>
    <row r="3937" spans="10:45" x14ac:dyDescent="0.2"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  <c r="AA3937" s="46"/>
      <c r="AB3937" s="46"/>
      <c r="AC3937" s="46"/>
      <c r="AD3937" s="46"/>
      <c r="AE3937" s="46"/>
      <c r="AF3937" s="46"/>
      <c r="AG3937" s="46"/>
      <c r="AH3937" s="46"/>
      <c r="AI3937" s="46"/>
      <c r="AJ3937" s="46"/>
      <c r="AK3937" s="46"/>
      <c r="AL3937" s="46"/>
      <c r="AM3937" s="46"/>
      <c r="AN3937" s="46"/>
      <c r="AO3937" s="46"/>
      <c r="AP3937" s="46"/>
      <c r="AQ3937" s="46"/>
      <c r="AR3937" s="46"/>
      <c r="AS3937" s="46"/>
    </row>
    <row r="3938" spans="10:45" x14ac:dyDescent="0.2"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  <c r="AA3938" s="46"/>
      <c r="AB3938" s="46"/>
      <c r="AC3938" s="46"/>
      <c r="AD3938" s="46"/>
      <c r="AE3938" s="46"/>
      <c r="AF3938" s="46"/>
      <c r="AG3938" s="46"/>
      <c r="AH3938" s="46"/>
      <c r="AI3938" s="46"/>
      <c r="AJ3938" s="46"/>
      <c r="AK3938" s="46"/>
      <c r="AL3938" s="46"/>
      <c r="AM3938" s="46"/>
      <c r="AN3938" s="46"/>
      <c r="AO3938" s="46"/>
      <c r="AP3938" s="46"/>
      <c r="AQ3938" s="46"/>
      <c r="AR3938" s="46"/>
      <c r="AS3938" s="46"/>
    </row>
    <row r="3939" spans="10:45" x14ac:dyDescent="0.2"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  <c r="AA3939" s="46"/>
      <c r="AB3939" s="46"/>
      <c r="AC3939" s="46"/>
      <c r="AD3939" s="46"/>
      <c r="AE3939" s="46"/>
      <c r="AF3939" s="46"/>
      <c r="AG3939" s="46"/>
      <c r="AH3939" s="46"/>
      <c r="AI3939" s="46"/>
      <c r="AJ3939" s="46"/>
      <c r="AK3939" s="46"/>
      <c r="AL3939" s="46"/>
      <c r="AM3939" s="46"/>
      <c r="AN3939" s="46"/>
      <c r="AO3939" s="46"/>
      <c r="AP3939" s="46"/>
      <c r="AQ3939" s="46"/>
      <c r="AR3939" s="46"/>
      <c r="AS3939" s="46"/>
    </row>
    <row r="3940" spans="10:45" x14ac:dyDescent="0.2"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  <c r="AA3940" s="46"/>
      <c r="AB3940" s="46"/>
      <c r="AC3940" s="46"/>
      <c r="AD3940" s="46"/>
      <c r="AE3940" s="46"/>
      <c r="AF3940" s="46"/>
      <c r="AG3940" s="46"/>
      <c r="AH3940" s="46"/>
      <c r="AI3940" s="46"/>
      <c r="AJ3940" s="46"/>
      <c r="AK3940" s="46"/>
      <c r="AL3940" s="46"/>
      <c r="AM3940" s="46"/>
      <c r="AN3940" s="46"/>
      <c r="AO3940" s="46"/>
      <c r="AP3940" s="46"/>
      <c r="AQ3940" s="46"/>
      <c r="AR3940" s="46"/>
      <c r="AS3940" s="46"/>
    </row>
    <row r="3941" spans="10:45" x14ac:dyDescent="0.2"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  <c r="AA3941" s="46"/>
      <c r="AB3941" s="46"/>
      <c r="AC3941" s="46"/>
      <c r="AD3941" s="46"/>
      <c r="AE3941" s="46"/>
      <c r="AF3941" s="46"/>
      <c r="AG3941" s="46"/>
      <c r="AH3941" s="46"/>
      <c r="AI3941" s="46"/>
      <c r="AJ3941" s="46"/>
      <c r="AK3941" s="46"/>
      <c r="AL3941" s="46"/>
      <c r="AM3941" s="46"/>
      <c r="AN3941" s="46"/>
      <c r="AO3941" s="46"/>
      <c r="AP3941" s="46"/>
      <c r="AQ3941" s="46"/>
      <c r="AR3941" s="46"/>
      <c r="AS3941" s="46"/>
    </row>
    <row r="3942" spans="10:45" x14ac:dyDescent="0.2"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  <c r="AA3942" s="46"/>
      <c r="AB3942" s="46"/>
      <c r="AC3942" s="46"/>
      <c r="AD3942" s="46"/>
      <c r="AE3942" s="46"/>
      <c r="AF3942" s="46"/>
      <c r="AG3942" s="46"/>
      <c r="AH3942" s="46"/>
      <c r="AI3942" s="46"/>
      <c r="AJ3942" s="46"/>
      <c r="AK3942" s="46"/>
      <c r="AL3942" s="46"/>
      <c r="AM3942" s="46"/>
      <c r="AN3942" s="46"/>
      <c r="AO3942" s="46"/>
      <c r="AP3942" s="46"/>
      <c r="AQ3942" s="46"/>
      <c r="AR3942" s="46"/>
      <c r="AS3942" s="46"/>
    </row>
    <row r="3943" spans="10:45" x14ac:dyDescent="0.2"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  <c r="AA3943" s="46"/>
      <c r="AB3943" s="46"/>
      <c r="AC3943" s="46"/>
      <c r="AD3943" s="46"/>
      <c r="AE3943" s="46"/>
      <c r="AF3943" s="46"/>
      <c r="AG3943" s="46"/>
      <c r="AH3943" s="46"/>
      <c r="AI3943" s="46"/>
      <c r="AJ3943" s="46"/>
      <c r="AK3943" s="46"/>
      <c r="AL3943" s="46"/>
      <c r="AM3943" s="46"/>
      <c r="AN3943" s="46"/>
      <c r="AO3943" s="46"/>
      <c r="AP3943" s="46"/>
      <c r="AQ3943" s="46"/>
      <c r="AR3943" s="46"/>
      <c r="AS3943" s="46"/>
    </row>
    <row r="3944" spans="10:45" x14ac:dyDescent="0.2"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  <c r="AA3944" s="46"/>
      <c r="AB3944" s="46"/>
      <c r="AC3944" s="46"/>
      <c r="AD3944" s="46"/>
      <c r="AE3944" s="46"/>
      <c r="AF3944" s="46"/>
      <c r="AG3944" s="46"/>
      <c r="AH3944" s="46"/>
      <c r="AI3944" s="46"/>
      <c r="AJ3944" s="46"/>
      <c r="AK3944" s="46"/>
      <c r="AL3944" s="46"/>
      <c r="AM3944" s="46"/>
      <c r="AN3944" s="46"/>
      <c r="AO3944" s="46"/>
      <c r="AP3944" s="46"/>
      <c r="AQ3944" s="46"/>
      <c r="AR3944" s="46"/>
      <c r="AS3944" s="46"/>
    </row>
    <row r="3945" spans="10:45" x14ac:dyDescent="0.2"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  <c r="AA3945" s="46"/>
      <c r="AB3945" s="46"/>
      <c r="AC3945" s="46"/>
      <c r="AD3945" s="46"/>
      <c r="AE3945" s="46"/>
      <c r="AF3945" s="46"/>
      <c r="AG3945" s="46"/>
      <c r="AH3945" s="46"/>
      <c r="AI3945" s="46"/>
      <c r="AJ3945" s="46"/>
      <c r="AK3945" s="46"/>
      <c r="AL3945" s="46"/>
      <c r="AM3945" s="46"/>
      <c r="AN3945" s="46"/>
      <c r="AO3945" s="46"/>
      <c r="AP3945" s="46"/>
      <c r="AQ3945" s="46"/>
      <c r="AR3945" s="46"/>
      <c r="AS3945" s="46"/>
    </row>
    <row r="3946" spans="10:45" x14ac:dyDescent="0.2"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  <c r="AA3946" s="46"/>
      <c r="AB3946" s="46"/>
      <c r="AC3946" s="46"/>
      <c r="AD3946" s="46"/>
      <c r="AE3946" s="46"/>
      <c r="AF3946" s="46"/>
      <c r="AG3946" s="46"/>
      <c r="AH3946" s="46"/>
      <c r="AI3946" s="46"/>
      <c r="AJ3946" s="46"/>
      <c r="AK3946" s="46"/>
      <c r="AL3946" s="46"/>
      <c r="AM3946" s="46"/>
      <c r="AN3946" s="46"/>
      <c r="AO3946" s="46"/>
      <c r="AP3946" s="46"/>
      <c r="AQ3946" s="46"/>
      <c r="AR3946" s="46"/>
      <c r="AS3946" s="46"/>
    </row>
    <row r="3947" spans="10:45" x14ac:dyDescent="0.2"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  <c r="AA3947" s="46"/>
      <c r="AB3947" s="46"/>
      <c r="AC3947" s="46"/>
      <c r="AD3947" s="46"/>
      <c r="AE3947" s="46"/>
      <c r="AF3947" s="46"/>
      <c r="AG3947" s="46"/>
      <c r="AH3947" s="46"/>
      <c r="AI3947" s="46"/>
      <c r="AJ3947" s="46"/>
      <c r="AK3947" s="46"/>
      <c r="AL3947" s="46"/>
      <c r="AM3947" s="46"/>
      <c r="AN3947" s="46"/>
      <c r="AO3947" s="46"/>
      <c r="AP3947" s="46"/>
      <c r="AQ3947" s="46"/>
      <c r="AR3947" s="46"/>
      <c r="AS3947" s="46"/>
    </row>
    <row r="3948" spans="10:45" x14ac:dyDescent="0.2"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  <c r="AA3948" s="46"/>
      <c r="AB3948" s="46"/>
      <c r="AC3948" s="46"/>
      <c r="AD3948" s="46"/>
      <c r="AE3948" s="46"/>
      <c r="AF3948" s="46"/>
      <c r="AG3948" s="46"/>
      <c r="AH3948" s="46"/>
      <c r="AI3948" s="46"/>
      <c r="AJ3948" s="46"/>
      <c r="AK3948" s="46"/>
      <c r="AL3948" s="46"/>
      <c r="AM3948" s="46"/>
      <c r="AN3948" s="46"/>
      <c r="AO3948" s="46"/>
      <c r="AP3948" s="46"/>
      <c r="AQ3948" s="46"/>
      <c r="AR3948" s="46"/>
      <c r="AS3948" s="46"/>
    </row>
    <row r="3949" spans="10:45" x14ac:dyDescent="0.2"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</row>
    <row r="3950" spans="10:45" x14ac:dyDescent="0.2"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</row>
    <row r="3951" spans="10:45" x14ac:dyDescent="0.2"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</row>
    <row r="3952" spans="10:45" x14ac:dyDescent="0.2"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</row>
    <row r="3953" spans="10:45" x14ac:dyDescent="0.2"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</row>
    <row r="3954" spans="10:45" x14ac:dyDescent="0.2"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</row>
    <row r="3955" spans="10:45" x14ac:dyDescent="0.2"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</row>
    <row r="3956" spans="10:45" x14ac:dyDescent="0.2"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</row>
    <row r="3957" spans="10:45" x14ac:dyDescent="0.2"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</row>
    <row r="3958" spans="10:45" x14ac:dyDescent="0.2"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</row>
    <row r="3959" spans="10:45" x14ac:dyDescent="0.2"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</row>
    <row r="3960" spans="10:45" x14ac:dyDescent="0.2"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</row>
    <row r="3961" spans="10:45" x14ac:dyDescent="0.2"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</row>
    <row r="3962" spans="10:45" x14ac:dyDescent="0.2"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</row>
    <row r="3963" spans="10:45" x14ac:dyDescent="0.2"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</row>
    <row r="3964" spans="10:45" x14ac:dyDescent="0.2"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</row>
    <row r="3965" spans="10:45" x14ac:dyDescent="0.2"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</row>
    <row r="3966" spans="10:45" x14ac:dyDescent="0.2"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</row>
    <row r="3967" spans="10:45" x14ac:dyDescent="0.2"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</row>
    <row r="3968" spans="10:45" x14ac:dyDescent="0.2"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</row>
    <row r="3969" spans="10:45" x14ac:dyDescent="0.2"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</row>
    <row r="3970" spans="10:45" x14ac:dyDescent="0.2"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</row>
    <row r="3971" spans="10:45" x14ac:dyDescent="0.2"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</row>
    <row r="3972" spans="10:45" x14ac:dyDescent="0.2"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</row>
    <row r="3973" spans="10:45" x14ac:dyDescent="0.2"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</row>
    <row r="3974" spans="10:45" x14ac:dyDescent="0.2"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</row>
    <row r="3975" spans="10:45" x14ac:dyDescent="0.2"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</row>
    <row r="3976" spans="10:45" x14ac:dyDescent="0.2"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</row>
    <row r="3977" spans="10:45" x14ac:dyDescent="0.2"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</row>
    <row r="3978" spans="10:45" x14ac:dyDescent="0.2"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</row>
    <row r="3979" spans="10:45" x14ac:dyDescent="0.2"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</row>
    <row r="3980" spans="10:45" x14ac:dyDescent="0.2"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</row>
    <row r="3981" spans="10:45" x14ac:dyDescent="0.2"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</row>
    <row r="3982" spans="10:45" x14ac:dyDescent="0.2"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</row>
    <row r="3983" spans="10:45" x14ac:dyDescent="0.2"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</row>
    <row r="3984" spans="10:45" x14ac:dyDescent="0.2"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</row>
    <row r="3985" spans="10:45" x14ac:dyDescent="0.2"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</row>
    <row r="3986" spans="10:45" x14ac:dyDescent="0.2"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</row>
    <row r="3987" spans="10:45" x14ac:dyDescent="0.2"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</row>
    <row r="3988" spans="10:45" x14ac:dyDescent="0.2"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</row>
    <row r="3989" spans="10:45" x14ac:dyDescent="0.2"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</row>
    <row r="3990" spans="10:45" x14ac:dyDescent="0.2"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</row>
    <row r="3991" spans="10:45" x14ac:dyDescent="0.2"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</row>
    <row r="3992" spans="10:45" x14ac:dyDescent="0.2"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</row>
    <row r="3993" spans="10:45" x14ac:dyDescent="0.2"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</row>
    <row r="3994" spans="10:45" x14ac:dyDescent="0.2"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</row>
    <row r="3995" spans="10:45" x14ac:dyDescent="0.2"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</row>
    <row r="3996" spans="10:45" x14ac:dyDescent="0.2"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</row>
    <row r="3997" spans="10:45" x14ac:dyDescent="0.2"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</row>
    <row r="3998" spans="10:45" x14ac:dyDescent="0.2"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</row>
    <row r="3999" spans="10:45" x14ac:dyDescent="0.2"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</row>
    <row r="4000" spans="10:45" x14ac:dyDescent="0.2"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</row>
    <row r="4001" spans="10:45" x14ac:dyDescent="0.2"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</row>
    <row r="4002" spans="10:45" x14ac:dyDescent="0.2"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</row>
    <row r="4003" spans="10:45" x14ac:dyDescent="0.2"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</row>
    <row r="4004" spans="10:45" x14ac:dyDescent="0.2"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</row>
    <row r="4005" spans="10:45" x14ac:dyDescent="0.2"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</row>
    <row r="4006" spans="10:45" x14ac:dyDescent="0.2"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</row>
    <row r="4007" spans="10:45" x14ac:dyDescent="0.2"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</row>
    <row r="4008" spans="10:45" x14ac:dyDescent="0.2"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</row>
    <row r="4009" spans="10:45" x14ac:dyDescent="0.2"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</row>
    <row r="4010" spans="10:45" x14ac:dyDescent="0.2"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</row>
    <row r="4011" spans="10:45" x14ac:dyDescent="0.2"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</row>
    <row r="4012" spans="10:45" x14ac:dyDescent="0.2"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</row>
    <row r="4013" spans="10:45" x14ac:dyDescent="0.2"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</row>
    <row r="4014" spans="10:45" x14ac:dyDescent="0.2"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</row>
    <row r="4015" spans="10:45" x14ac:dyDescent="0.2"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</row>
    <row r="4016" spans="10:45" x14ac:dyDescent="0.2"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</row>
    <row r="4017" spans="10:45" x14ac:dyDescent="0.2"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</row>
    <row r="4018" spans="10:45" x14ac:dyDescent="0.2"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</row>
    <row r="4019" spans="10:45" x14ac:dyDescent="0.2"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</row>
    <row r="4020" spans="10:45" x14ac:dyDescent="0.2"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</row>
    <row r="4021" spans="10:45" x14ac:dyDescent="0.2"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</row>
    <row r="4022" spans="10:45" x14ac:dyDescent="0.2"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</row>
    <row r="4023" spans="10:45" x14ac:dyDescent="0.2"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</row>
    <row r="4024" spans="10:45" x14ac:dyDescent="0.2"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</row>
    <row r="4025" spans="10:45" x14ac:dyDescent="0.2"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</row>
    <row r="4026" spans="10:45" x14ac:dyDescent="0.2"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</row>
    <row r="4027" spans="10:45" x14ac:dyDescent="0.2"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</row>
    <row r="4028" spans="10:45" x14ac:dyDescent="0.2"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</row>
    <row r="4029" spans="10:45" x14ac:dyDescent="0.2"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</row>
    <row r="4030" spans="10:45" x14ac:dyDescent="0.2"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</row>
    <row r="4031" spans="10:45" x14ac:dyDescent="0.2"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</row>
    <row r="4032" spans="10:45" x14ac:dyDescent="0.2"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</row>
    <row r="4033" spans="10:45" x14ac:dyDescent="0.2"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</row>
    <row r="4034" spans="10:45" x14ac:dyDescent="0.2"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</row>
    <row r="4035" spans="10:45" x14ac:dyDescent="0.2"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</row>
    <row r="4036" spans="10:45" x14ac:dyDescent="0.2"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</row>
    <row r="4037" spans="10:45" x14ac:dyDescent="0.2"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</row>
    <row r="4038" spans="10:45" x14ac:dyDescent="0.2"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</row>
    <row r="4039" spans="10:45" x14ac:dyDescent="0.2"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</row>
    <row r="4040" spans="10:45" x14ac:dyDescent="0.2"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</row>
    <row r="4041" spans="10:45" x14ac:dyDescent="0.2"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</row>
    <row r="4042" spans="10:45" x14ac:dyDescent="0.2"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</row>
    <row r="4043" spans="10:45" x14ac:dyDescent="0.2"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</row>
    <row r="4044" spans="10:45" x14ac:dyDescent="0.2"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</row>
    <row r="4045" spans="10:45" x14ac:dyDescent="0.2"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</row>
    <row r="4046" spans="10:45" x14ac:dyDescent="0.2"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</row>
    <row r="4047" spans="10:45" x14ac:dyDescent="0.2"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</row>
    <row r="4048" spans="10:45" x14ac:dyDescent="0.2"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</row>
    <row r="4049" spans="10:45" x14ac:dyDescent="0.2"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</row>
    <row r="4050" spans="10:45" x14ac:dyDescent="0.2"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</row>
    <row r="4051" spans="10:45" x14ac:dyDescent="0.2"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</row>
    <row r="4052" spans="10:45" x14ac:dyDescent="0.2"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</row>
    <row r="4053" spans="10:45" x14ac:dyDescent="0.2"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</row>
    <row r="4054" spans="10:45" x14ac:dyDescent="0.2"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</row>
    <row r="4055" spans="10:45" x14ac:dyDescent="0.2"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</row>
    <row r="4056" spans="10:45" x14ac:dyDescent="0.2"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</row>
    <row r="4057" spans="10:45" x14ac:dyDescent="0.2"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</row>
    <row r="4058" spans="10:45" x14ac:dyDescent="0.2"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</row>
    <row r="4059" spans="10:45" x14ac:dyDescent="0.2"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</row>
    <row r="4060" spans="10:45" x14ac:dyDescent="0.2"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</row>
    <row r="4061" spans="10:45" x14ac:dyDescent="0.2"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</row>
    <row r="4062" spans="10:45" x14ac:dyDescent="0.2"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</row>
    <row r="4063" spans="10:45" x14ac:dyDescent="0.2"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</row>
    <row r="4064" spans="10:45" x14ac:dyDescent="0.2"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</row>
    <row r="4065" spans="10:45" x14ac:dyDescent="0.2"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</row>
    <row r="4066" spans="10:45" x14ac:dyDescent="0.2"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</row>
    <row r="4067" spans="10:45" x14ac:dyDescent="0.2"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</row>
    <row r="4068" spans="10:45" x14ac:dyDescent="0.2"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</row>
    <row r="4069" spans="10:45" x14ac:dyDescent="0.2"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</row>
    <row r="4070" spans="10:45" x14ac:dyDescent="0.2"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</row>
    <row r="4071" spans="10:45" x14ac:dyDescent="0.2"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</row>
    <row r="4072" spans="10:45" x14ac:dyDescent="0.2"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</row>
    <row r="4073" spans="10:45" x14ac:dyDescent="0.2"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</row>
    <row r="4074" spans="10:45" x14ac:dyDescent="0.2"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</row>
    <row r="4075" spans="10:45" x14ac:dyDescent="0.2"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</row>
    <row r="4076" spans="10:45" x14ac:dyDescent="0.2"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</row>
    <row r="4077" spans="10:45" x14ac:dyDescent="0.2"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</row>
    <row r="4078" spans="10:45" x14ac:dyDescent="0.2"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</row>
    <row r="4079" spans="10:45" x14ac:dyDescent="0.2"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</row>
    <row r="4080" spans="10:45" x14ac:dyDescent="0.2"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</row>
    <row r="4081" spans="10:45" x14ac:dyDescent="0.2"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</row>
    <row r="4082" spans="10:45" x14ac:dyDescent="0.2"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</row>
    <row r="4083" spans="10:45" x14ac:dyDescent="0.2"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</row>
    <row r="4084" spans="10:45" x14ac:dyDescent="0.2"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</row>
    <row r="4085" spans="10:45" x14ac:dyDescent="0.2"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</row>
    <row r="4086" spans="10:45" x14ac:dyDescent="0.2"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</row>
    <row r="4087" spans="10:45" x14ac:dyDescent="0.2"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</row>
    <row r="4088" spans="10:45" x14ac:dyDescent="0.2"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</row>
    <row r="4089" spans="10:45" x14ac:dyDescent="0.2"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</row>
    <row r="4090" spans="10:45" x14ac:dyDescent="0.2"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</row>
    <row r="4091" spans="10:45" x14ac:dyDescent="0.2"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</row>
    <row r="4092" spans="10:45" x14ac:dyDescent="0.2"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</row>
    <row r="4093" spans="10:45" x14ac:dyDescent="0.2"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</row>
    <row r="4094" spans="10:45" x14ac:dyDescent="0.2"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</row>
    <row r="4095" spans="10:45" x14ac:dyDescent="0.2"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</row>
    <row r="4096" spans="10:45" x14ac:dyDescent="0.2"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</row>
    <row r="4097" spans="10:45" x14ac:dyDescent="0.2"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</row>
    <row r="4098" spans="10:45" x14ac:dyDescent="0.2"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</row>
    <row r="4099" spans="10:45" x14ac:dyDescent="0.2"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</row>
    <row r="4100" spans="10:45" x14ac:dyDescent="0.2"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</row>
    <row r="4101" spans="10:45" x14ac:dyDescent="0.2"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</row>
    <row r="4102" spans="10:45" x14ac:dyDescent="0.2"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</row>
    <row r="4103" spans="10:45" x14ac:dyDescent="0.2"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</row>
    <row r="4104" spans="10:45" x14ac:dyDescent="0.2"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</row>
    <row r="4105" spans="10:45" x14ac:dyDescent="0.2"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</row>
    <row r="4106" spans="10:45" x14ac:dyDescent="0.2"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</row>
    <row r="4107" spans="10:45" x14ac:dyDescent="0.2"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</row>
    <row r="4108" spans="10:45" x14ac:dyDescent="0.2"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</row>
    <row r="4109" spans="10:45" x14ac:dyDescent="0.2"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</row>
    <row r="4110" spans="10:45" x14ac:dyDescent="0.2"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</row>
    <row r="4111" spans="10:45" x14ac:dyDescent="0.2"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</row>
    <row r="4112" spans="10:45" x14ac:dyDescent="0.2"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</row>
    <row r="4113" spans="10:45" x14ac:dyDescent="0.2"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</row>
    <row r="4114" spans="10:45" x14ac:dyDescent="0.2"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</row>
    <row r="4115" spans="10:45" x14ac:dyDescent="0.2"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</row>
    <row r="4116" spans="10:45" x14ac:dyDescent="0.2"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</row>
    <row r="4117" spans="10:45" x14ac:dyDescent="0.2"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</row>
    <row r="4118" spans="10:45" x14ac:dyDescent="0.2"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</row>
    <row r="4119" spans="10:45" x14ac:dyDescent="0.2"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</row>
    <row r="4120" spans="10:45" x14ac:dyDescent="0.2"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</row>
    <row r="4121" spans="10:45" x14ac:dyDescent="0.2"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</row>
    <row r="4122" spans="10:45" x14ac:dyDescent="0.2"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</row>
    <row r="4123" spans="10:45" x14ac:dyDescent="0.2"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</row>
    <row r="4124" spans="10:45" x14ac:dyDescent="0.2"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</row>
    <row r="4125" spans="10:45" x14ac:dyDescent="0.2"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</row>
    <row r="4126" spans="10:45" x14ac:dyDescent="0.2"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</row>
    <row r="4127" spans="10:45" x14ac:dyDescent="0.2"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</row>
    <row r="4128" spans="10:45" x14ac:dyDescent="0.2"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</row>
    <row r="4129" spans="10:45" x14ac:dyDescent="0.2"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</row>
    <row r="4130" spans="10:45" x14ac:dyDescent="0.2"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</row>
    <row r="4131" spans="10:45" x14ac:dyDescent="0.2"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</row>
  </sheetData>
  <mergeCells count="74"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N23:O23"/>
    <mergeCell ref="BA8:BB8"/>
    <mergeCell ref="AZ9:BB9"/>
    <mergeCell ref="AN23:AO23"/>
    <mergeCell ref="AK23:AL23"/>
    <mergeCell ref="T23:U23"/>
    <mergeCell ref="H4:I4"/>
    <mergeCell ref="K4:L4"/>
    <mergeCell ref="AE4:AF4"/>
    <mergeCell ref="BA7:BB7"/>
    <mergeCell ref="AZ4:BB4"/>
    <mergeCell ref="BA5:BB5"/>
    <mergeCell ref="BA6:BB6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AZ30:BB31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  <mergeCell ref="K23:L23"/>
    <mergeCell ref="W23:X23"/>
    <mergeCell ref="Q23:R23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83" fitToWidth="3" orientation="landscape" r:id="rId1"/>
  <headerFooter alignWithMargins="0">
    <oddFooter>&amp;L&amp;"Arial,Fett"&amp;8Bundesamt für Energie BFE&amp;"Arial,Standard"
Tel. 031 322 56 11, Fax 031 323 25 00, www.stromkennzeichnung.ch&amp;C&amp;8&amp;A&amp;R&amp;8&amp;D</oddFooter>
  </headerFooter>
  <ignoredErrors>
    <ignoredError sqref="AQ7:AQ12 AQ13:AQ18 AQ26:AQ37 AQ19:AS19 AQ38:AS38 G38 Z25:Z26 B35:C35 Y19:AA19 BA8 AM19 AJ19 AG19 AD19 AB19:AC19 AE19:AF19 AH19:AI19 AK19:AL19 AN19:AO19 V19 P19 M19 J19 H19:I19 K19:L19 N19:O19 Q19:R19 W19:X19 C30 B34:C34 C27:C29 B31:C32 B25:C25 B28:B29 C24 B26:C26 C33 AM38 AJ38 AG38 AD38 Y38:AA38 V38 P38 M38 J38 H38:I38 K38:L38 N38:O38 Q38:R38 W38:X38 AB38:AC38 AE38:AF38 AH38:AI38 AK38:AL38 AN38:AO38 B19:B22 AQ25 AQ6 AU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238125</xdr:rowOff>
                  </from>
                  <to>
                    <xdr:col>2</xdr:col>
                    <xdr:colOff>1143000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238125</xdr:rowOff>
                  </from>
                  <to>
                    <xdr:col>2</xdr:col>
                    <xdr:colOff>1152525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5.140625" customWidth="1"/>
    <col min="2" max="2" width="14.42578125" customWidth="1"/>
    <col min="5" max="5" width="19.85546875" customWidth="1"/>
  </cols>
  <sheetData>
    <row r="1" spans="1:5" ht="20.25" x14ac:dyDescent="0.3">
      <c r="A1" s="1" t="s">
        <v>44</v>
      </c>
    </row>
    <row r="3" spans="1:5" x14ac:dyDescent="0.2">
      <c r="A3" s="4" t="s">
        <v>27</v>
      </c>
      <c r="B3" s="5"/>
      <c r="D3" s="4" t="s">
        <v>30</v>
      </c>
      <c r="E3" s="5"/>
    </row>
    <row r="4" spans="1:5" x14ac:dyDescent="0.2">
      <c r="A4" s="6" t="s">
        <v>2</v>
      </c>
      <c r="B4" s="7"/>
      <c r="D4" s="6">
        <v>2021</v>
      </c>
      <c r="E4" s="7"/>
    </row>
    <row r="5" spans="1:5" x14ac:dyDescent="0.2">
      <c r="A5" s="6" t="s">
        <v>3</v>
      </c>
      <c r="B5" s="7"/>
      <c r="D5" s="6">
        <v>2022</v>
      </c>
      <c r="E5" s="7"/>
    </row>
    <row r="6" spans="1:5" x14ac:dyDescent="0.2">
      <c r="A6" s="6" t="s">
        <v>4</v>
      </c>
      <c r="B6" s="7"/>
      <c r="D6" s="6">
        <v>2023</v>
      </c>
      <c r="E6" s="7"/>
    </row>
    <row r="7" spans="1:5" x14ac:dyDescent="0.2">
      <c r="A7" s="8" t="s">
        <v>28</v>
      </c>
      <c r="B7" s="9">
        <v>1</v>
      </c>
      <c r="D7" s="6">
        <v>2024</v>
      </c>
      <c r="E7" s="7"/>
    </row>
    <row r="8" spans="1:5" x14ac:dyDescent="0.2">
      <c r="A8" s="8" t="s">
        <v>29</v>
      </c>
      <c r="B8" s="7" t="str">
        <f>IF(B7=1,"unité kWh",IF(B7=2,"unité MWh",IF(B7=3,"unité GWh")))</f>
        <v>unité kWh</v>
      </c>
      <c r="D8" s="6">
        <v>2025</v>
      </c>
      <c r="E8" s="7"/>
    </row>
    <row r="9" spans="1:5" x14ac:dyDescent="0.2">
      <c r="A9" s="52" t="s">
        <v>27</v>
      </c>
      <c r="B9" s="7" t="str">
        <f>IF(B7=1,"kWh",IF(B7=2,"MWh",IF(B7=3,"GWh")))</f>
        <v>kWh</v>
      </c>
      <c r="D9" s="6"/>
      <c r="E9" s="7"/>
    </row>
    <row r="10" spans="1:5" x14ac:dyDescent="0.2">
      <c r="A10" s="10"/>
      <c r="B10" s="7"/>
      <c r="D10" s="6"/>
      <c r="E10" s="7"/>
    </row>
    <row r="11" spans="1:5" x14ac:dyDescent="0.2">
      <c r="A11" s="10"/>
      <c r="B11" s="7"/>
      <c r="D11" s="6"/>
      <c r="E11" s="7"/>
    </row>
    <row r="12" spans="1:5" x14ac:dyDescent="0.2">
      <c r="A12" s="10"/>
      <c r="B12" s="7"/>
      <c r="D12" s="8" t="s">
        <v>28</v>
      </c>
      <c r="E12" s="9">
        <v>3</v>
      </c>
    </row>
    <row r="13" spans="1:5" x14ac:dyDescent="0.2">
      <c r="A13" s="11"/>
      <c r="B13" s="12"/>
      <c r="D13" s="13" t="s">
        <v>29</v>
      </c>
      <c r="E13" s="14" t="str">
        <f>IF(E12=1," 2021",IF(E12=2,"2022",IF(E12=3,"2023",IF(E12=4,"2024",IF(E12=5,"2025")))))</f>
        <v>2023</v>
      </c>
    </row>
    <row r="18" spans="7:13" x14ac:dyDescent="0.2">
      <c r="G18" s="3"/>
    </row>
    <row r="19" spans="7:13" x14ac:dyDescent="0.2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Comptabilité pro</vt:lpstr>
      <vt:lpstr>Aides</vt:lpstr>
      <vt:lpstr>'Comptabilité pro'!Druckbereich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2024-03-06T09:59:39Z</dcterms:modified>
</cp:coreProperties>
</file>