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3 Teilstatistik GEST\411-03.5 Holzenergiestatistik\Holzenergiestatistik 2018\"/>
    </mc:Choice>
  </mc:AlternateContent>
  <bookViews>
    <workbookView xWindow="28875" yWindow="-195" windowWidth="25950" windowHeight="12885" tabRatio="911"/>
  </bookViews>
  <sheets>
    <sheet name="Titelblatt" sheetId="23" r:id="rId1"/>
    <sheet name="Tabellenübersicht" sheetId="24" r:id="rId2"/>
    <sheet name="Info " sheetId="1" r:id="rId3"/>
    <sheet name="A" sheetId="2" r:id="rId4"/>
    <sheet name="B" sheetId="3" r:id="rId5"/>
    <sheet name="C" sheetId="4" r:id="rId6"/>
    <sheet name="D" sheetId="5" r:id="rId7"/>
    <sheet name="E" sheetId="6" r:id="rId8"/>
    <sheet name="F" sheetId="7" r:id="rId9"/>
    <sheet name="G" sheetId="8" r:id="rId10"/>
    <sheet name="H" sheetId="9" r:id="rId11"/>
    <sheet name="I" sheetId="10" r:id="rId12"/>
    <sheet name="J" sheetId="11" r:id="rId13"/>
    <sheet name="K" sheetId="12" r:id="rId14"/>
    <sheet name="L" sheetId="13" r:id="rId15"/>
    <sheet name="M" sheetId="14" r:id="rId16"/>
    <sheet name="N" sheetId="15" r:id="rId17"/>
    <sheet name="O" sheetId="16" r:id="rId18"/>
    <sheet name="P" sheetId="20" r:id="rId19"/>
    <sheet name="Q" sheetId="21" r:id="rId20"/>
    <sheet name="R" sheetId="22" r:id="rId21"/>
    <sheet name="Witterungskorrekurfaktoren" sheetId="19" r:id="rId22"/>
    <sheet name="NOGA-BFE Zuordnung" sheetId="18" r:id="rId23"/>
  </sheets>
  <definedNames>
    <definedName name="Print_Area" localSheetId="3">A!$A$1:$AE$35</definedName>
    <definedName name="Print_Area" localSheetId="4">B!$A$1:$AE$34</definedName>
    <definedName name="Print_Area" localSheetId="5">'C'!$A$1:$AE$35</definedName>
    <definedName name="Print_Area" localSheetId="6">D!$A$1:$AE$35</definedName>
    <definedName name="Print_Area" localSheetId="7">E!$A$1:$AE$35</definedName>
    <definedName name="Print_Area" localSheetId="8">F!$A$1:$AE$35</definedName>
    <definedName name="Print_Area" localSheetId="9">G!$A$1:$AE$35</definedName>
    <definedName name="Print_Area" localSheetId="10">H!$A$1:$AE$35</definedName>
    <definedName name="Print_Area" localSheetId="11">I!$A$1:$AE$46</definedName>
    <definedName name="Print_Area" localSheetId="2">'Info '!$A$1:$O$53</definedName>
    <definedName name="Print_Area" localSheetId="12">J!$A$1:$AE$35</definedName>
    <definedName name="Print_Area" localSheetId="13">K!$A$1:$AE$35</definedName>
    <definedName name="Print_Area" localSheetId="14">L!$A$1:$AE$35</definedName>
    <definedName name="Print_Area" localSheetId="15">M!$A$1:$AE$46</definedName>
    <definedName name="Print_Area" localSheetId="16">N!$A$1:$N$46</definedName>
    <definedName name="Print_Area" localSheetId="22">'NOGA-BFE Zuordnung'!$A$1:$F$33</definedName>
    <definedName name="Print_Area" localSheetId="17">O!$A$1:$R$46</definedName>
    <definedName name="Print_Area" localSheetId="18">P!$A$1:$W$30</definedName>
    <definedName name="Print_Area" localSheetId="19">Q!$A$1:$U$30</definedName>
    <definedName name="Print_Area" localSheetId="20">'R'!$A$1:$AD$54</definedName>
    <definedName name="Print_Area" localSheetId="21">Witterungskorrekurfaktoren!$A$1:$F$36</definedName>
  </definedNames>
  <calcPr calcId="162913" fullPrecision="0"/>
</workbook>
</file>

<file path=xl/calcChain.xml><?xml version="1.0" encoding="utf-8"?>
<calcChain xmlns="http://schemas.openxmlformats.org/spreadsheetml/2006/main">
  <c r="A43" i="1" l="1"/>
  <c r="B15" i="1" l="1"/>
  <c r="B14" i="1"/>
  <c r="B13" i="1"/>
  <c r="B12" i="1"/>
  <c r="B11" i="1"/>
  <c r="B10" i="1"/>
  <c r="B7" i="1"/>
  <c r="B6" i="1"/>
  <c r="B5" i="1"/>
</calcChain>
</file>

<file path=xl/sharedStrings.xml><?xml version="1.0" encoding="utf-8"?>
<sst xmlns="http://schemas.openxmlformats.org/spreadsheetml/2006/main" count="1406" uniqueCount="330">
  <si>
    <t>36.10</t>
  </si>
  <si>
    <t>40.30</t>
  </si>
  <si>
    <t>45.20</t>
  </si>
  <si>
    <t>75.00</t>
  </si>
  <si>
    <t>85.00</t>
  </si>
  <si>
    <t>95.00</t>
  </si>
  <si>
    <t>90.00</t>
  </si>
  <si>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</si>
  <si>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</si>
  <si>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</si>
  <si>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</si>
  <si>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</si>
  <si>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</si>
  <si>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</si>
  <si>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</si>
  <si>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</si>
  <si>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</si>
  <si>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</si>
  <si>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</si>
  <si>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</si>
  <si>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</si>
  <si>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</si>
  <si>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</si>
  <si>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</si>
  <si>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</si>
  <si>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</si>
  <si>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</si>
  <si>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</si>
  <si>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</si>
  <si>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</si>
  <si>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</si>
  <si>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</si>
  <si>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</si>
  <si>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</si>
  <si>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</si>
  <si>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</si>
  <si>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BFE-Verbrauchergruppen:</t>
  </si>
  <si>
    <t>Spezialnutzungen (Kat. 19 - 20)</t>
  </si>
  <si>
    <t>51.00</t>
  </si>
  <si>
    <t>Haushalte</t>
  </si>
  <si>
    <t>Dienstleistungen</t>
  </si>
  <si>
    <t>Land- / Forstwirtschaft</t>
  </si>
  <si>
    <t>Industrie / Gewerbe</t>
  </si>
  <si>
    <t>Landwirtschaft</t>
  </si>
  <si>
    <t>Forstwirtschaft</t>
  </si>
  <si>
    <t>Säge-, Hobel- und Holzimprägnierwerke</t>
  </si>
  <si>
    <t>Holzplattenwerke</t>
  </si>
  <si>
    <t>Holzverpackungshersteller</t>
  </si>
  <si>
    <t>Holzwarenhersteller</t>
  </si>
  <si>
    <t>Papier-, Zellstoff- und Kartonwerke</t>
  </si>
  <si>
    <t>Möbelhersteller</t>
  </si>
  <si>
    <t>Fernwärmeversorgungsunternehmen</t>
  </si>
  <si>
    <t>Baugewerbe (Zimmereien, Dachdeckereien)</t>
  </si>
  <si>
    <t>Handelsvermittlung und Grosshandel</t>
  </si>
  <si>
    <t>Öffentliche Verwaltung (inkl. Kirchen)</t>
  </si>
  <si>
    <t>Schulhäuser (inkl. Hallenbäder)</t>
  </si>
  <si>
    <t>Spitäler, Heime</t>
  </si>
  <si>
    <t>Abfallbeseitigung, Kehrichtverbrennung</t>
  </si>
  <si>
    <t>Private Haushalte</t>
  </si>
  <si>
    <t>Haushalt</t>
  </si>
  <si>
    <t>02.00</t>
  </si>
  <si>
    <t>80.00</t>
  </si>
  <si>
    <t>01.00</t>
  </si>
  <si>
    <t>20.10</t>
  </si>
  <si>
    <t>20.20</t>
  </si>
  <si>
    <t>20.30</t>
  </si>
  <si>
    <t>20.40</t>
  </si>
  <si>
    <t>20.50</t>
  </si>
  <si>
    <t>21.00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</si>
  <si>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</si>
  <si>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</si>
  <si>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</si>
  <si>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</si>
  <si>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</si>
  <si>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</si>
  <si>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</si>
  <si>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Automatische Feuerungen  50 - 300 kW
ausserhalb Holzverarbeitungsbetrieben</t>
  </si>
  <si>
    <t>Automatische Feuerungen  50 - 300 kW
innerhalb Holzverarbeitungsbetrieben</t>
  </si>
  <si>
    <t>29.00</t>
  </si>
  <si>
    <t>24.00</t>
  </si>
  <si>
    <t>26.00</t>
  </si>
  <si>
    <t>32.00</t>
  </si>
  <si>
    <t>Zementindustrie</t>
  </si>
  <si>
    <t>Maschinenbau</t>
  </si>
  <si>
    <t>Geräte der Radio- / Fernseh-technik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</si>
  <si>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</si>
  <si>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</si>
  <si>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</si>
  <si>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</si>
  <si>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</si>
  <si>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</si>
  <si>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</si>
  <si>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</si>
  <si>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Fernwärme</t>
  </si>
  <si>
    <t>Elektrizität</t>
  </si>
  <si>
    <t>Umwandlungsverluste</t>
  </si>
  <si>
    <t>Nutzenergie</t>
  </si>
  <si>
    <t>HH</t>
  </si>
  <si>
    <t>I+G</t>
  </si>
  <si>
    <t>DL</t>
  </si>
  <si>
    <t>El</t>
  </si>
  <si>
    <t>FW</t>
  </si>
  <si>
    <t>Verbrauchergruppe</t>
  </si>
  <si>
    <t>L+F</t>
  </si>
  <si>
    <t xml:space="preserve">Anlagenkategorien 1-19 (ohne Kat. 20): </t>
  </si>
  <si>
    <t>Dienstleistung</t>
  </si>
  <si>
    <t>Land- und Forstwirtschaft</t>
  </si>
  <si>
    <t>X</t>
  </si>
  <si>
    <t>X *)</t>
  </si>
  <si>
    <t>Der Eigenbedarf der Kehrichtverbrennung wurde nicht dem Dienstleistungssektor angelastet sondern erscheint in den Umwandlungsverlusten bzw. wurde beim Bruttoverbrauch Holz proportional dem produzierten Strom und der produzierten Fernwärme angelastet.</t>
  </si>
  <si>
    <t>Elektrizität (Kat. 18, 19, 20).</t>
  </si>
  <si>
    <t>Als separate Gruppen wurden ausgewiesen:</t>
  </si>
  <si>
    <t>Diese Energiemengen wurden nicht auf die Wirtschaftsgruppen aufgeteilt.</t>
  </si>
  <si>
    <t xml:space="preserve">*) </t>
  </si>
  <si>
    <t>Beherbergungs- und Gaststätten</t>
  </si>
  <si>
    <t>55.00</t>
  </si>
  <si>
    <t>52.00</t>
  </si>
  <si>
    <t>Detailhandel</t>
  </si>
  <si>
    <t xml:space="preserve">**) </t>
  </si>
  <si>
    <t>Bruttoverbrauch Holz [in TJ], aufgeteilt nach Verbrauchergruppen, ohne Kat. 20 (KVA)</t>
  </si>
  <si>
    <t>Nutzenergie [in TJ], aufgeteilt nach Verbrauchergruppen, ohne Kat. 20 (KVA)</t>
  </si>
  <si>
    <t>Nutzenergie [in TJ], aufgeteilt nach Verbrauchergruppen, inkl. Kat. 20 (KVA)</t>
  </si>
  <si>
    <t>Bruttoverbrauch Holz [in TJ], aufgeteilt nach Verbrauchergruppen, inkl. Kat. 20 (KVA)</t>
  </si>
  <si>
    <t>Informationen zu den Daten</t>
  </si>
  <si>
    <t>1.)</t>
  </si>
  <si>
    <t>2.)</t>
  </si>
  <si>
    <t>3.)</t>
  </si>
  <si>
    <t>4.)</t>
  </si>
  <si>
    <t>5.)</t>
  </si>
  <si>
    <t>6.)</t>
  </si>
  <si>
    <t>7.)</t>
  </si>
  <si>
    <t>8.)</t>
  </si>
  <si>
    <t>Offene Chemineés</t>
  </si>
  <si>
    <t>Chemineéöfen</t>
  </si>
  <si>
    <t>Zimmeröfen (Wohnbereich)</t>
  </si>
  <si>
    <t>Stückholzkessel &gt; 50 kW</t>
  </si>
  <si>
    <t>(X)</t>
  </si>
  <si>
    <t>Doppel-/Wechselbrand</t>
  </si>
  <si>
    <t>Automatische Feuerungen 50-300 kW, a. HVB</t>
  </si>
  <si>
    <t>Automatische Feuerungen 50-300 kW, i. HVB</t>
  </si>
  <si>
    <t>Automatische Feuerungen 300-500 kW, a. HVB</t>
  </si>
  <si>
    <t>Automatische Feuerungen 300-500 kW, i. HVB</t>
  </si>
  <si>
    <t>Automatische Feuerungen &gt; 500 kW, a. HVB</t>
  </si>
  <si>
    <t>Automatische Feuerungen &gt; 500 kW, i. HVB</t>
  </si>
  <si>
    <t>Wärmekraftkopplungsanlagen</t>
  </si>
  <si>
    <t>X = Hauptquelle, (X) = Referenzquelle</t>
  </si>
  <si>
    <t>a. HVB = ausserhalb Holzverarbeitungsbetriebe, i. HVB = innerhalb Holzverarbeitungsbetriebe</t>
  </si>
  <si>
    <t>Die Modellrechnungen beruhen auf dem Anlagenbestand je Kategorie, welche aus nachstehenden Quellen (vgl. auch Tabelle) hergeleitet wurden.</t>
  </si>
  <si>
    <t>9.)</t>
  </si>
  <si>
    <t>Industrie + Gewerbe</t>
  </si>
  <si>
    <t>Jahr</t>
  </si>
  <si>
    <t>10.)</t>
  </si>
  <si>
    <t>Schreinereien</t>
  </si>
  <si>
    <t>Chemische Industrie</t>
  </si>
  <si>
    <t>Fernwärme (v.A. in Kat. 19, 20)</t>
  </si>
  <si>
    <t xml:space="preserve">Für die Kategorien 18, 19, 20 werden keine Klimafaktoren verwendet, da die Daten bereits als Effektivwerte vorliegen (Erhebung). </t>
  </si>
  <si>
    <t>Dienstleistung: 86% Raumwärmeanteil (Nutzungsanteile: 30% Schulen, 30% Verwaltung, 20% Spitäler,10% Sportbauten, 10% Verkaufslokale). Für Land- und Forstwirtschaft gleicher Korrekturfaktor verwendet.</t>
  </si>
  <si>
    <t>Industrie/ Gewerbe: Raumwärmeanteil 56% (Korrektufaktor für Industrienutzung; Korrektur für Prozesswärme wie Warmwasser behandelt)</t>
  </si>
  <si>
    <t>Endenergie witterungsbereinigt [in TJ], aufgeteilt nach Verbrauchergruppen, inkl. Kat. 20 (KVA)</t>
  </si>
  <si>
    <t>Endenergie witterungsbereinigt [in TJ], aufgeteilt nach Verbrauchergruppen, ohne Kat. 20 (KVA)</t>
  </si>
  <si>
    <t>Nutzenergie witterungsbereinigt [in TJ], aufgeteilt nach Verbrauchergruppen, inkl. Kat. 20 (KVA)</t>
  </si>
  <si>
    <t>Nutzenergie witterungsbereinigt [in TJ], aufgeteilt nach Verbrauchergruppen, ohne Kat. 20 (KVA)</t>
  </si>
  <si>
    <t>1a)</t>
  </si>
  <si>
    <t>1a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</si>
  <si>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</si>
  <si>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</si>
  <si>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</si>
  <si>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</si>
  <si>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</si>
  <si>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</si>
  <si>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</si>
  <si>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</si>
  <si>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</si>
  <si>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</si>
  <si>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</si>
  <si>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</si>
  <si>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</si>
  <si>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</si>
  <si>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</si>
  <si>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</si>
  <si>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</si>
  <si>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</si>
  <si>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</si>
  <si>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</si>
  <si>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</si>
  <si>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</si>
  <si>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</si>
  <si>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</si>
  <si>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</si>
  <si>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</si>
  <si>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</si>
  <si>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</si>
  <si>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</si>
  <si>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</si>
  <si>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</si>
  <si>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</si>
  <si>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</si>
  <si>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</si>
  <si>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</si>
  <si>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</si>
  <si>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</si>
  <si>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</si>
  <si>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</si>
  <si>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</si>
  <si>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</si>
  <si>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</si>
  <si>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</si>
  <si>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</si>
  <si>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</si>
  <si>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</si>
  <si>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</si>
  <si>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</si>
  <si>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Angabe des witterungsbereinigten Holzumsatzes in Festmeter Holz [m3] und des witterungsbereinigten Endenergiebedarfs [MWh]</t>
  </si>
  <si>
    <t>Angabe der Anzahl Feuerungen [Anz.] und der installierten Leistung [kW]</t>
  </si>
  <si>
    <t>NOGA 
2002</t>
  </si>
  <si>
    <t>**)</t>
  </si>
  <si>
    <t>Brennstoffsortiment</t>
  </si>
  <si>
    <t>Holzpellets *)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</si>
  <si>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</si>
  <si>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</si>
  <si>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</si>
  <si>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</si>
  <si>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</si>
  <si>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Endenergie, witterungsbereinigte Jahreswerte [in TJ], aufgeteilt auf Brennstoffsortimente</t>
  </si>
  <si>
    <t xml:space="preserve">   Für die Umrechnung der Daten in Tonnen Holzpellets sind die Zahlenwerte in TJ zu verwenden (Umrechnungsfaktor: 0.018 TJ/Tonne Holzpellets)</t>
  </si>
  <si>
    <t>Der Wärmebedarf von Ferienwohnungen, Ferienhäuser (Zeitweise bewohnte Wohnungen gemäss Volkszählung) wurde dem Dienstleistungsstektor zugeschlagen. Dies in Übereinstimmung mit dem Vorgehen bei den Energeimodellen (Energieperspektiven)</t>
  </si>
  <si>
    <t xml:space="preserve">Eidgenössisches Departement für </t>
  </si>
  <si>
    <t>Umwelt, Verkehr, Energie und Kommunikation UVEK</t>
  </si>
  <si>
    <t>Bundesamt für Energie BFE</t>
  </si>
  <si>
    <t>Schweizerische Holzenergiestatistik</t>
  </si>
  <si>
    <t>Datentabellen</t>
  </si>
  <si>
    <t>Auftraggeber:</t>
  </si>
  <si>
    <t>Bundesamt für Energie BFE, 3003 Bern</t>
  </si>
  <si>
    <t>Auftragnehmer:</t>
  </si>
  <si>
    <t>Basler &amp; Hofmann AG, Ingenieure, Planer und Berater, Forchstrasse 395, CH-8032 Zürich</t>
  </si>
  <si>
    <t>Tel. 044 387 11 22, Fax 044 387 11 00 · info@baslerhofmann.ch · www.baslerhofmann.ch</t>
  </si>
  <si>
    <t>Autoren:</t>
  </si>
  <si>
    <t>unter Mitwirkung von Holzenergie Schweiz (www.holzenergie.ch)</t>
  </si>
  <si>
    <t>Für den Inhalt dieses Berichtes sind allein die Autoren verantwortlich.</t>
  </si>
  <si>
    <t>Mühlestrasse 4, CH-3063 Ittigen • Postadresse: CH-3003 Bern</t>
  </si>
  <si>
    <t>Tel. 058 462 56 11, Fax 058 463 25 00 • office@bfe.admin.ch • www.admin.ch/bfe</t>
  </si>
  <si>
    <t>Yves Stettler</t>
  </si>
  <si>
    <t>nur Holzfeuerungen in Betrieb (d.h. nicht stillgelegt) Ende 2014; Stand der Daten (Datenbank): 18. Mai 2016</t>
  </si>
  <si>
    <t>nur Holzfeuerungen in Betrieb (d.h. nicht stillgelegt) Ende 2015; Stand der Daten (Datenbank): 18. Mai 2016</t>
  </si>
  <si>
    <t>Heizgradtage</t>
  </si>
  <si>
    <t>Korrigierte Auswertung "Holzfeuerungen in der Schweiz nach Kategorien und Kantone" September 2016</t>
  </si>
  <si>
    <t>Pelletsfeuerungen &lt; 50 kW</t>
  </si>
  <si>
    <t>Pelletsöfen (Wohnbereich)</t>
  </si>
  <si>
    <t>Pelletsfeuerungen  50 - 300 kW</t>
  </si>
  <si>
    <t>Pelletsfeuerungen  300 - 500 kW</t>
  </si>
  <si>
    <t>Pelletsfeuerungen  &gt; 500 kW</t>
  </si>
  <si>
    <t>Kehrichtverwertungsanlagen</t>
  </si>
  <si>
    <t>Endenergie 2016</t>
  </si>
  <si>
    <t>Haushalte: gemäss Daten Haushaltsmodell Holz; Prognos, Stand Februar 2017</t>
  </si>
  <si>
    <t>Witterungskorrekturfaktoren zur Umrechnung von witterungsneutralen Modelldaten zu Effektivwerten mit Witterungseinfluss. Datenquelle Bereinigungsfaktoren Temperatur und Strahlung: Prognos Februar 2017.</t>
  </si>
  <si>
    <t>Pelletöfen</t>
  </si>
  <si>
    <t>Pelletfeuerungen &lt; 50 kW</t>
  </si>
  <si>
    <t>Pelletfeuerungen 50-300 kW</t>
  </si>
  <si>
    <t>Pelletfeuerungen 300-500 kW</t>
  </si>
  <si>
    <t>Pelletfeuerungen &gt; 500 kW</t>
  </si>
  <si>
    <t>Kehrichtverbrennungsanlagen</t>
  </si>
  <si>
    <t>Brennstoffumsatz, effektive Jahreswerte [in m3 Holz (Festmeter)], aufgeteilt auf Brennstoffsortimente</t>
  </si>
  <si>
    <t>Naturbelassenes Stückholz</t>
  </si>
  <si>
    <t>Naturbelassenes nichtstückiges Holz</t>
  </si>
  <si>
    <t>Restholz aus Holzverarbeitungsbetrieben</t>
  </si>
  <si>
    <t>Brennstoffumsatz, witterungsbereinigte Jahreswerte [in m3 Holz (Festmeter)], aufgeteilt auf Brennstoffsortimente</t>
  </si>
  <si>
    <t>Tabelle A</t>
  </si>
  <si>
    <t>Anlagenbestand</t>
  </si>
  <si>
    <t>Stk.</t>
  </si>
  <si>
    <t>Installierte Feuerungsleistung</t>
  </si>
  <si>
    <t>kW</t>
  </si>
  <si>
    <t>Brennstoffumsatz/-input, Volumen, witterungsbereinigt</t>
  </si>
  <si>
    <t>Brennstoffumsatz/-input, Masse, witterungsbereinigt</t>
  </si>
  <si>
    <t>t</t>
  </si>
  <si>
    <t>Endenergie, witterungsbereinigt</t>
  </si>
  <si>
    <t>MWh</t>
  </si>
  <si>
    <t>Nutzenergie total, witterungsbereinigt</t>
  </si>
  <si>
    <t>Nutzenergie thermisch, witterungsbereinigt</t>
  </si>
  <si>
    <t>Nutzenergie elektrisch, witterungsbereinigt</t>
  </si>
  <si>
    <t>Verbrauchsentwicklung, witterungsbereinigt, nach Verbrauchergruppen</t>
  </si>
  <si>
    <t>TJ</t>
  </si>
  <si>
    <t>Brennstoffumsatz/-input, effektive Jahreswerte</t>
  </si>
  <si>
    <t>Bruttoverbrauch Holz, effektive Jahreswerte</t>
  </si>
  <si>
    <t>Nutzenergie total, effektive Jahreswerte</t>
  </si>
  <si>
    <t>Verbrauchsentwicklung, effektive Jahreswerte, nach Verbrauchergruppen</t>
  </si>
  <si>
    <t>Bruttoverbrauch Holz nach Verbrauchergruppen, effektive Jahreswerte</t>
  </si>
  <si>
    <t>Umwandlungsverluste und Nutzenergie, effektive Jahreswerte</t>
  </si>
  <si>
    <t>Automatische Holzfeuerungen nach Kantonen; Anzahl, Leistung</t>
  </si>
  <si>
    <t>Stk./kWh</t>
  </si>
  <si>
    <t>Automatische Holzfeuerungen nach Kantonen; Holzumsatz, Endenergie</t>
  </si>
  <si>
    <t>Brennstoffumsatz je Sortiment, effektive Jahreswerte und witterungsbereinigt</t>
  </si>
  <si>
    <t>m3</t>
  </si>
  <si>
    <t>m3/MWh</t>
  </si>
  <si>
    <t>m3/TJ</t>
  </si>
  <si>
    <t>Einheit</t>
  </si>
  <si>
    <t>Witterungskorrekurfaktoren</t>
  </si>
  <si>
    <t>NOGA-BFE Zuordnung</t>
  </si>
  <si>
    <t>Kurzbez.</t>
  </si>
  <si>
    <t>Tabellenname</t>
  </si>
  <si>
    <t>Tabelle B</t>
  </si>
  <si>
    <t>Tabelle C</t>
  </si>
  <si>
    <t>Tabelle D</t>
  </si>
  <si>
    <t>Tabelle E</t>
  </si>
  <si>
    <t>Tabelle F</t>
  </si>
  <si>
    <t>Tabelle G</t>
  </si>
  <si>
    <t>Tabelle H</t>
  </si>
  <si>
    <t>Tabelle I</t>
  </si>
  <si>
    <t>Tabelle J</t>
  </si>
  <si>
    <t>Tabelle K</t>
  </si>
  <si>
    <t>Tabelle L</t>
  </si>
  <si>
    <t>Tabelle M</t>
  </si>
  <si>
    <t>Tabelle N</t>
  </si>
  <si>
    <t>Tabelle O</t>
  </si>
  <si>
    <t>Tabelle P</t>
  </si>
  <si>
    <t>Tabelle Q</t>
  </si>
  <si>
    <t>Tabelle R</t>
  </si>
  <si>
    <t>August 2019</t>
  </si>
  <si>
    <t>Erhebung für das Jahr 2018</t>
  </si>
  <si>
    <t>Referenzlisten installierter Anlagen von Herstellern automatischer Schnitzelfeuerungen, diverse Quellen</t>
  </si>
  <si>
    <t>Übersichtslisten messpflichtiger Holzfeuerungen (zum Teil summarisch), kantonale Lufthygieneämter, diverse Quellen</t>
  </si>
  <si>
    <t>*) Bei den Holzepellets werden die Daten in Kubikmeter für den Pelletsrohstoff dargestellt und nicht der fertig gepressten und getrockneten Holzpellets (Dargestellter Wert = Festmeter Restholz, mit Wassergehalt von u = ca. 25%).</t>
  </si>
  <si>
    <t>heruntergeladen werden</t>
  </si>
  <si>
    <t xml:space="preserve">Der vollständige Bericht kann unter www.bfe.admin.ch Themen "Versorgung", </t>
  </si>
  <si>
    <t xml:space="preserve">Rubrik "Teilstatistiken" -&gt; "Teilstatistiken"  -&gt; "Schweizerische Holzenergiestatistik" </t>
  </si>
  <si>
    <t>1-3</t>
  </si>
  <si>
    <t>&lt; 2'000</t>
  </si>
  <si>
    <t>&lt; 250</t>
  </si>
  <si>
    <t>&gt; 2'000</t>
  </si>
  <si>
    <t>&gt; 250</t>
  </si>
  <si>
    <t>&lt; 1'200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</si>
</sst>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0.0"/>
    <numFmt numFmtId="165" formatCode="0.0%"/>
  </numFmts>
  <fonts count="23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Zapf Dingbats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Geneva"/>
    </font>
    <font>
      <sz val="9"/>
      <name val="Geneva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.1999999999999993"/>
      <name val="Arial"/>
      <family val="2"/>
    </font>
    <font>
      <b/>
      <sz val="14"/>
      <name val="Geneva"/>
    </font>
    <font>
      <u/>
      <sz val="10"/>
      <color theme="10"/>
      <name val="Geneva"/>
    </font>
    <font>
      <u/>
      <sz val="9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 style="thin">
        <color theme="1"/>
      </bottom>
      <diagonal/>
    </border>
    <border>
      <left style="dashed">
        <color theme="0"/>
      </left>
      <right/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/>
      <diagonal/>
    </border>
    <border>
      <left style="dashed">
        <color theme="0"/>
      </left>
      <right/>
      <top style="thin">
        <color theme="1"/>
      </top>
      <bottom/>
      <diagonal/>
    </border>
    <border>
      <left style="thick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64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indexed="22"/>
      </top>
      <bottom style="thin">
        <color theme="1"/>
      </bottom>
      <diagonal/>
    </border>
    <border>
      <left/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indexed="22"/>
      </bottom>
      <diagonal/>
    </border>
    <border>
      <left/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dashed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ck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ck">
        <color theme="0"/>
      </right>
      <top style="thin">
        <color theme="0"/>
      </top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86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1"/>
    <xf numFmtId="0" fontId="4" fillId="0" borderId="0" xfId="1" applyFont="1"/>
    <xf numFmtId="0" fontId="9" fillId="2" borderId="0" xfId="0" applyFont="1" applyFill="1" applyAlignment="1">
      <alignment vertical="center"/>
    </xf>
    <xf numFmtId="0" fontId="4" fillId="0" borderId="0" xfId="1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4" borderId="0" xfId="1" applyFont="1" applyFill="1"/>
    <xf numFmtId="0" fontId="2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3" fontId="11" fillId="4" borderId="0" xfId="0" applyNumberFormat="1" applyFont="1" applyFill="1" applyAlignment="1">
      <alignment vertical="center"/>
    </xf>
    <xf numFmtId="40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49" fontId="14" fillId="0" borderId="0" xfId="0" applyNumberFormat="1" applyFont="1"/>
    <xf numFmtId="0" fontId="4" fillId="0" borderId="5" xfId="0" applyFont="1" applyBorder="1"/>
    <xf numFmtId="0" fontId="15" fillId="0" borderId="0" xfId="0" applyFont="1"/>
    <xf numFmtId="0" fontId="16" fillId="0" borderId="0" xfId="0" applyFont="1"/>
    <xf numFmtId="0" fontId="14" fillId="5" borderId="0" xfId="0" applyFont="1" applyFill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/>
    <xf numFmtId="3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3" fontId="19" fillId="0" borderId="27" xfId="0" applyNumberFormat="1" applyFont="1" applyBorder="1" applyAlignment="1">
      <alignment vertical="center"/>
    </xf>
    <xf numFmtId="3" fontId="19" fillId="0" borderId="2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0" fontId="2" fillId="4" borderId="5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2" borderId="0" xfId="0" applyFont="1" applyFill="1" applyAlignment="1">
      <alignment vertical="top"/>
    </xf>
    <xf numFmtId="0" fontId="2" fillId="0" borderId="36" xfId="0" applyFont="1" applyBorder="1" applyAlignment="1">
      <alignment vertical="center"/>
    </xf>
    <xf numFmtId="164" fontId="3" fillId="0" borderId="36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3" fontId="11" fillId="0" borderId="6" xfId="0" applyNumberFormat="1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3" fontId="2" fillId="0" borderId="39" xfId="0" applyNumberFormat="1" applyFont="1" applyFill="1" applyBorder="1" applyAlignment="1">
      <alignment horizontal="right" vertical="center"/>
    </xf>
    <xf numFmtId="3" fontId="2" fillId="0" borderId="40" xfId="0" applyNumberFormat="1" applyFont="1" applyFill="1" applyBorder="1" applyAlignment="1">
      <alignment horizontal="right" vertical="center"/>
    </xf>
    <xf numFmtId="165" fontId="2" fillId="0" borderId="40" xfId="0" applyNumberFormat="1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3" fontId="11" fillId="0" borderId="42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3" fontId="2" fillId="0" borderId="44" xfId="0" applyNumberFormat="1" applyFont="1" applyFill="1" applyBorder="1" applyAlignment="1">
      <alignment horizontal="right" vertical="center"/>
    </xf>
    <xf numFmtId="3" fontId="2" fillId="0" borderId="45" xfId="0" applyNumberFormat="1" applyFont="1" applyFill="1" applyBorder="1" applyAlignment="1">
      <alignment horizontal="right" vertical="center"/>
    </xf>
    <xf numFmtId="165" fontId="2" fillId="0" borderId="45" xfId="0" applyNumberFormat="1" applyFont="1" applyFill="1" applyBorder="1" applyAlignment="1">
      <alignment horizontal="right" vertical="center"/>
    </xf>
    <xf numFmtId="3" fontId="2" fillId="0" borderId="39" xfId="0" applyNumberFormat="1" applyFont="1" applyBorder="1" applyAlignment="1">
      <alignment horizontal="right" vertical="center"/>
    </xf>
    <xf numFmtId="3" fontId="2" fillId="0" borderId="40" xfId="0" applyNumberFormat="1" applyFont="1" applyBorder="1" applyAlignment="1">
      <alignment horizontal="right" vertical="center"/>
    </xf>
    <xf numFmtId="165" fontId="2" fillId="0" borderId="40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vertical="center"/>
    </xf>
    <xf numFmtId="49" fontId="2" fillId="4" borderId="30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vertical="center"/>
    </xf>
    <xf numFmtId="49" fontId="2" fillId="4" borderId="3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36" xfId="0" applyFont="1" applyBorder="1"/>
    <xf numFmtId="0" fontId="4" fillId="0" borderId="6" xfId="0" applyFont="1" applyBorder="1" applyAlignment="1">
      <alignment horizontal="right" vertical="top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65" fontId="2" fillId="0" borderId="12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65" fontId="2" fillId="0" borderId="16" xfId="0" applyNumberFormat="1" applyFont="1" applyBorder="1" applyAlignment="1">
      <alignment horizontal="right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right" vertical="center"/>
    </xf>
    <xf numFmtId="165" fontId="2" fillId="3" borderId="17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0" fontId="4" fillId="0" borderId="6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4" borderId="29" xfId="0" applyNumberFormat="1" applyFont="1" applyFill="1" applyBorder="1" applyAlignment="1">
      <alignment horizontal="center" vertical="center"/>
    </xf>
    <xf numFmtId="10" fontId="2" fillId="4" borderId="30" xfId="2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10" fontId="2" fillId="4" borderId="32" xfId="2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vertical="center"/>
    </xf>
    <xf numFmtId="0" fontId="2" fillId="3" borderId="50" xfId="0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51" xfId="0" applyFont="1" applyBorder="1" applyAlignment="1">
      <alignment vertical="center" wrapText="1"/>
    </xf>
    <xf numFmtId="3" fontId="19" fillId="0" borderId="52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2" fillId="0" borderId="34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0" fontId="2" fillId="0" borderId="54" xfId="0" applyFont="1" applyFill="1" applyBorder="1" applyAlignment="1">
      <alignment vertical="center" wrapText="1"/>
    </xf>
    <xf numFmtId="0" fontId="2" fillId="0" borderId="55" xfId="0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0" fontId="11" fillId="0" borderId="54" xfId="0" applyFont="1" applyFill="1" applyBorder="1" applyAlignment="1">
      <alignment vertical="center" wrapText="1"/>
    </xf>
    <xf numFmtId="0" fontId="11" fillId="0" borderId="55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1" fillId="0" borderId="46" xfId="0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41" fontId="2" fillId="0" borderId="21" xfId="0" applyNumberFormat="1" applyFont="1" applyBorder="1" applyAlignment="1">
      <alignment vertical="center"/>
    </xf>
    <xf numFmtId="41" fontId="2" fillId="0" borderId="19" xfId="0" applyNumberFormat="1" applyFont="1" applyBorder="1" applyAlignment="1">
      <alignment vertical="center"/>
    </xf>
    <xf numFmtId="0" fontId="2" fillId="0" borderId="46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0" fontId="11" fillId="0" borderId="58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vertical="center" wrapText="1"/>
    </xf>
    <xf numFmtId="3" fontId="2" fillId="0" borderId="8" xfId="3" applyNumberFormat="1" applyFont="1" applyBorder="1" applyAlignment="1">
      <alignment horizontal="right" vertical="center"/>
    </xf>
    <xf numFmtId="3" fontId="2" fillId="0" borderId="12" xfId="3" applyNumberFormat="1" applyFont="1" applyBorder="1" applyAlignment="1">
      <alignment horizontal="right" vertical="center"/>
    </xf>
    <xf numFmtId="3" fontId="2" fillId="0" borderId="16" xfId="3" applyNumberFormat="1" applyFont="1" applyBorder="1" applyAlignment="1">
      <alignment horizontal="right" vertical="center"/>
    </xf>
    <xf numFmtId="3" fontId="2" fillId="3" borderId="17" xfId="3" applyNumberFormat="1" applyFont="1" applyFill="1" applyBorder="1" applyAlignment="1">
      <alignment horizontal="right" vertical="center"/>
    </xf>
    <xf numFmtId="3" fontId="2" fillId="0" borderId="25" xfId="3" applyNumberFormat="1" applyFont="1" applyBorder="1" applyAlignment="1">
      <alignment horizontal="right" vertical="center"/>
    </xf>
    <xf numFmtId="4" fontId="2" fillId="3" borderId="17" xfId="3" applyNumberFormat="1" applyFont="1" applyFill="1" applyBorder="1" applyAlignment="1">
      <alignment horizontal="right" vertical="center"/>
    </xf>
    <xf numFmtId="3" fontId="3" fillId="4" borderId="20" xfId="0" applyNumberFormat="1" applyFont="1" applyFill="1" applyBorder="1" applyAlignment="1">
      <alignment vertical="center"/>
    </xf>
    <xf numFmtId="3" fontId="3" fillId="4" borderId="22" xfId="0" applyNumberFormat="1" applyFont="1" applyFill="1" applyBorder="1" applyAlignment="1">
      <alignment vertical="center"/>
    </xf>
    <xf numFmtId="3" fontId="3" fillId="4" borderId="23" xfId="0" applyNumberFormat="1" applyFont="1" applyFill="1" applyBorder="1" applyAlignment="1">
      <alignment vertical="center"/>
    </xf>
    <xf numFmtId="3" fontId="3" fillId="4" borderId="0" xfId="0" applyNumberFormat="1" applyFont="1" applyFill="1" applyAlignment="1">
      <alignment vertical="center"/>
    </xf>
    <xf numFmtId="3" fontId="3" fillId="4" borderId="35" xfId="0" applyNumberFormat="1" applyFont="1" applyFill="1" applyBorder="1" applyAlignment="1">
      <alignment vertical="center"/>
    </xf>
    <xf numFmtId="0" fontId="20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/>
    <xf numFmtId="17" fontId="0" fillId="4" borderId="0" xfId="0" applyNumberFormat="1" applyFill="1"/>
    <xf numFmtId="0" fontId="4" fillId="4" borderId="0" xfId="1" applyFill="1"/>
    <xf numFmtId="0" fontId="0" fillId="4" borderId="0" xfId="0" applyFill="1" applyAlignment="1">
      <alignment vertical="top"/>
    </xf>
    <xf numFmtId="0" fontId="0" fillId="4" borderId="0" xfId="0" applyFill="1" applyAlignment="1">
      <alignment horizontal="right" vertical="top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4" borderId="0" xfId="1" applyFill="1" applyAlignment="1">
      <alignment horizontal="right"/>
    </xf>
    <xf numFmtId="0" fontId="4" fillId="0" borderId="6" xfId="1" applyBorder="1"/>
    <xf numFmtId="0" fontId="4" fillId="0" borderId="6" xfId="1" applyBorder="1" applyAlignment="1">
      <alignment horizontal="right"/>
    </xf>
    <xf numFmtId="0" fontId="4" fillId="0" borderId="6" xfId="1" applyFont="1" applyBorder="1"/>
    <xf numFmtId="41" fontId="2" fillId="0" borderId="11" xfId="0" applyNumberFormat="1" applyFont="1" applyBorder="1" applyAlignment="1">
      <alignment horizontal="right" vertical="center"/>
    </xf>
    <xf numFmtId="41" fontId="2" fillId="0" borderId="12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41" fontId="2" fillId="0" borderId="16" xfId="0" applyNumberFormat="1" applyFont="1" applyBorder="1" applyAlignment="1">
      <alignment horizontal="right" vertical="center"/>
    </xf>
    <xf numFmtId="41" fontId="2" fillId="2" borderId="18" xfId="0" applyNumberFormat="1" applyFont="1" applyFill="1" applyBorder="1" applyAlignment="1">
      <alignment horizontal="right" vertical="center"/>
    </xf>
    <xf numFmtId="41" fontId="2" fillId="2" borderId="17" xfId="0" applyNumberFormat="1" applyFont="1" applyFill="1" applyBorder="1" applyAlignment="1">
      <alignment horizontal="right" vertical="center"/>
    </xf>
    <xf numFmtId="41" fontId="2" fillId="0" borderId="21" xfId="0" applyNumberFormat="1" applyFont="1" applyBorder="1" applyAlignment="1">
      <alignment horizontal="right" vertical="center"/>
    </xf>
    <xf numFmtId="41" fontId="2" fillId="0" borderId="19" xfId="0" applyNumberFormat="1" applyFont="1" applyBorder="1" applyAlignment="1">
      <alignment horizontal="right" vertical="center"/>
    </xf>
    <xf numFmtId="41" fontId="2" fillId="0" borderId="25" xfId="0" applyNumberFormat="1" applyFont="1" applyBorder="1" applyAlignment="1">
      <alignment horizontal="right" vertical="center"/>
    </xf>
    <xf numFmtId="41" fontId="2" fillId="0" borderId="26" xfId="0" applyNumberFormat="1" applyFont="1" applyBorder="1" applyAlignment="1">
      <alignment horizontal="right" vertical="center"/>
    </xf>
    <xf numFmtId="41" fontId="2" fillId="2" borderId="7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1" fontId="11" fillId="4" borderId="31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11" fillId="4" borderId="3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63" xfId="4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2" fillId="0" borderId="0" xfId="4" applyFont="1" applyAlignment="1">
      <alignment horizontal="left" vertical="center"/>
    </xf>
    <xf numFmtId="3" fontId="2" fillId="0" borderId="12" xfId="0" applyNumberFormat="1" applyFont="1" applyBorder="1" applyAlignment="1">
      <alignment horizontal="left" vertical="center"/>
    </xf>
    <xf numFmtId="0" fontId="22" fillId="0" borderId="10" xfId="4" applyFont="1" applyBorder="1" applyAlignment="1">
      <alignment horizontal="left" vertical="center" wrapText="1"/>
    </xf>
    <xf numFmtId="3" fontId="22" fillId="0" borderId="11" xfId="4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2" fillId="0" borderId="64" xfId="4" applyFont="1" applyBorder="1" applyAlignment="1">
      <alignment horizontal="left" vertical="center"/>
    </xf>
    <xf numFmtId="0" fontId="14" fillId="6" borderId="0" xfId="0" applyFont="1" applyFill="1"/>
    <xf numFmtId="0" fontId="3" fillId="2" borderId="7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3" fillId="3" borderId="7" xfId="0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0" fontId="11" fillId="4" borderId="31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3" fontId="3" fillId="4" borderId="65" xfId="0" applyNumberFormat="1" applyFont="1" applyFill="1" applyBorder="1" applyAlignment="1">
      <alignment vertical="center"/>
    </xf>
    <xf numFmtId="164" fontId="3" fillId="4" borderId="7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vertical="center"/>
    </xf>
    <xf numFmtId="3" fontId="2" fillId="0" borderId="66" xfId="0" applyNumberFormat="1" applyFont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3" fontId="2" fillId="0" borderId="67" xfId="0" applyNumberFormat="1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2" borderId="68" xfId="0" applyFont="1" applyFill="1" applyBorder="1" applyAlignment="1">
      <alignment horizontal="right" vertical="center"/>
    </xf>
    <xf numFmtId="4" fontId="2" fillId="3" borderId="69" xfId="3" applyNumberFormat="1" applyFont="1" applyFill="1" applyBorder="1" applyAlignment="1">
      <alignment horizontal="right" vertical="center"/>
    </xf>
    <xf numFmtId="3" fontId="2" fillId="3" borderId="69" xfId="3" applyNumberFormat="1" applyFont="1" applyFill="1" applyBorder="1" applyAlignment="1">
      <alignment horizontal="right" vertical="center"/>
    </xf>
    <xf numFmtId="0" fontId="6" fillId="4" borderId="0" xfId="1" applyFont="1" applyFill="1" applyAlignment="1"/>
    <xf numFmtId="0" fontId="0" fillId="4" borderId="0" xfId="0" applyFill="1" applyAlignment="1"/>
    <xf numFmtId="0" fontId="0" fillId="4" borderId="0" xfId="0" applyFill="1" applyAlignment="1">
      <alignment vertical="top" wrapText="1"/>
    </xf>
    <xf numFmtId="0" fontId="4" fillId="4" borderId="0" xfId="1" applyFill="1" applyAlignment="1"/>
    <xf numFmtId="0" fontId="0" fillId="4" borderId="0" xfId="0" applyFill="1" applyAlignment="1">
      <alignment horizontal="left" vertical="top" wrapText="1"/>
    </xf>
    <xf numFmtId="0" fontId="4" fillId="4" borderId="0" xfId="1" applyFont="1" applyFill="1" applyAlignment="1">
      <alignment wrapText="1"/>
    </xf>
    <xf numFmtId="0" fontId="4" fillId="4" borderId="0" xfId="1" applyFont="1" applyFill="1" applyAlignment="1"/>
    <xf numFmtId="0" fontId="0" fillId="4" borderId="0" xfId="0" applyFill="1" applyAlignment="1">
      <alignment wrapText="1"/>
    </xf>
    <xf numFmtId="0" fontId="4" fillId="4" borderId="0" xfId="1" applyFont="1" applyFill="1" applyAlignment="1">
      <alignment vertical="top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60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7" fillId="0" borderId="60" xfId="0" applyFont="1" applyFill="1" applyBorder="1" applyAlignment="1">
      <alignment horizontal="left" vertical="top" wrapText="1"/>
    </xf>
    <xf numFmtId="0" fontId="7" fillId="0" borderId="61" xfId="0" applyFont="1" applyFill="1" applyBorder="1" applyAlignment="1">
      <alignment horizontal="left" vertical="top" wrapText="1"/>
    </xf>
    <xf numFmtId="0" fontId="7" fillId="0" borderId="62" xfId="0" applyFont="1" applyFill="1" applyBorder="1" applyAlignment="1">
      <alignment horizontal="left" vertical="top" wrapText="1"/>
    </xf>
    <xf numFmtId="0" fontId="4" fillId="0" borderId="6" xfId="0" applyFont="1" applyBorder="1" applyAlignment="1"/>
    <xf numFmtId="0" fontId="4" fillId="0" borderId="6" xfId="0" applyFont="1" applyBorder="1" applyAlignment="1">
      <alignment vertical="top" wrapText="1"/>
    </xf>
    <xf numFmtId="0" fontId="0" fillId="0" borderId="6" xfId="0" applyFont="1" applyBorder="1" applyAlignment="1"/>
  </cellXfs>
  <cellStyles count="5">
    <cellStyle name="Komma 2" xfId="3"/>
    <cellStyle name="Link" xfId="4" builtinId="8"/>
    <cellStyle name="Prozent" xfId="2" builtinId="5"/>
    <cellStyle name="Standard" xfId="0" builtinId="0"/>
    <cellStyle name="Standard_Tabellen_Stat_03 zum Berich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5</xdr:row>
      <xdr:rowOff>85725</xdr:rowOff>
    </xdr:to>
    <xdr:pic>
      <xdr:nvPicPr>
        <xdr:cNvPr id="2" name="Grafik 1" descr="Logo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97608" cy="63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G53"/>
  <sheetViews>
    <sheetView showGridLines="0" tabSelected="1" view="pageLayout" zoomScaleNormal="100" workbookViewId="0">
      <selection activeCell="A12" sqref="A12"/>
    </sheetView>
  </sheetViews>
  <sheetFormatPr baseColWidth="10" defaultColWidth="11.42578125" defaultRowHeight="12.75"/>
  <cols>
    <col min="1" max="6" width="11.42578125" style="4"/>
    <col min="7" max="7" width="20.42578125" style="4" customWidth="1"/>
    <col min="8" max="16384" width="11.42578125" style="4"/>
  </cols>
  <sheetData>
    <row r="1" spans="1:7" s="20" customFormat="1" ht="9.75">
      <c r="E1" s="20" t="s">
        <v>226</v>
      </c>
    </row>
    <row r="2" spans="1:7" s="20" customFormat="1" ht="9.75">
      <c r="E2" s="20" t="s">
        <v>227</v>
      </c>
    </row>
    <row r="3" spans="1:7" s="20" customFormat="1" ht="6" customHeight="1"/>
    <row r="4" spans="1:7" s="20" customFormat="1" ht="9.75">
      <c r="E4" s="21" t="s">
        <v>228</v>
      </c>
    </row>
    <row r="5" spans="1:7" s="20" customFormat="1" ht="9.75"/>
    <row r="9" spans="1:7" ht="14.25">
      <c r="A9" s="22" t="s">
        <v>316</v>
      </c>
    </row>
    <row r="10" spans="1:7">
      <c r="A10" s="23"/>
      <c r="B10" s="23"/>
      <c r="C10" s="23"/>
      <c r="D10" s="23"/>
      <c r="E10" s="23"/>
      <c r="F10" s="23"/>
      <c r="G10" s="23"/>
    </row>
    <row r="12" spans="1:7" s="24" customFormat="1" ht="27">
      <c r="A12" s="24" t="s">
        <v>229</v>
      </c>
    </row>
    <row r="14" spans="1:7" s="25" customFormat="1" ht="26.25">
      <c r="A14" s="25" t="s">
        <v>317</v>
      </c>
    </row>
    <row r="17" spans="1:7" s="25" customFormat="1" ht="26.25">
      <c r="A17" s="25" t="s">
        <v>230</v>
      </c>
    </row>
    <row r="18" spans="1:7" ht="7.7" customHeight="1"/>
    <row r="19" spans="1:7">
      <c r="A19" s="23"/>
      <c r="B19" s="23"/>
      <c r="C19" s="23"/>
      <c r="D19" s="23"/>
      <c r="E19" s="23"/>
      <c r="F19" s="23"/>
      <c r="G19" s="23"/>
    </row>
    <row r="22" spans="1:7" s="27" customFormat="1" ht="14.25">
      <c r="A22" s="26" t="s">
        <v>322</v>
      </c>
      <c r="B22" s="26"/>
      <c r="C22" s="26"/>
      <c r="D22" s="26"/>
      <c r="E22" s="26"/>
      <c r="F22" s="26"/>
      <c r="G22" s="26"/>
    </row>
    <row r="23" spans="1:7" s="27" customFormat="1" ht="14.25">
      <c r="A23" s="240" t="s">
        <v>323</v>
      </c>
      <c r="B23" s="26"/>
      <c r="C23" s="26"/>
      <c r="D23" s="26"/>
      <c r="E23" s="26"/>
      <c r="F23" s="26"/>
      <c r="G23" s="26"/>
    </row>
    <row r="24" spans="1:7" s="27" customFormat="1" ht="14.25">
      <c r="A24" s="26" t="s">
        <v>321</v>
      </c>
      <c r="B24" s="26"/>
      <c r="C24" s="26"/>
      <c r="D24" s="26"/>
      <c r="E24" s="26"/>
      <c r="F24" s="26"/>
      <c r="G24" s="26"/>
    </row>
    <row r="25" spans="1:7" s="27" customFormat="1" ht="14.25">
      <c r="A25" s="4"/>
      <c r="B25" s="4"/>
      <c r="C25" s="4"/>
      <c r="D25" s="4"/>
      <c r="E25" s="4"/>
      <c r="F25" s="4"/>
      <c r="G25" s="4"/>
    </row>
    <row r="26" spans="1:7" s="27" customFormat="1" ht="14.25">
      <c r="A26" s="4"/>
      <c r="B26" s="4"/>
      <c r="C26" s="4"/>
      <c r="D26" s="4"/>
      <c r="E26" s="4"/>
      <c r="F26" s="4"/>
      <c r="G26" s="4"/>
    </row>
    <row r="27" spans="1:7" s="27" customFormat="1" ht="14.25">
      <c r="A27" s="4"/>
      <c r="B27" s="4"/>
      <c r="C27" s="4"/>
      <c r="D27" s="4"/>
      <c r="E27" s="4"/>
      <c r="F27" s="4"/>
      <c r="G27" s="4"/>
    </row>
    <row r="33" spans="1:1" s="27" customFormat="1" ht="15">
      <c r="A33" s="28" t="s">
        <v>231</v>
      </c>
    </row>
    <row r="34" spans="1:1" s="27" customFormat="1" ht="14.25">
      <c r="A34" s="27" t="s">
        <v>232</v>
      </c>
    </row>
    <row r="35" spans="1:1" s="27" customFormat="1" ht="14.25"/>
    <row r="36" spans="1:1" s="27" customFormat="1" ht="15">
      <c r="A36" s="28" t="s">
        <v>233</v>
      </c>
    </row>
    <row r="37" spans="1:1" s="27" customFormat="1" ht="14.25">
      <c r="A37" s="27" t="s">
        <v>234</v>
      </c>
    </row>
    <row r="38" spans="1:1" s="27" customFormat="1" ht="14.25">
      <c r="A38" s="27" t="s">
        <v>235</v>
      </c>
    </row>
    <row r="39" spans="1:1" s="27" customFormat="1" ht="14.25"/>
    <row r="40" spans="1:1" s="27" customFormat="1" ht="15">
      <c r="A40" s="28" t="s">
        <v>236</v>
      </c>
    </row>
    <row r="41" spans="1:1" s="27" customFormat="1" ht="14.25">
      <c r="A41" s="27" t="s">
        <v>241</v>
      </c>
    </row>
    <row r="42" spans="1:1" s="27" customFormat="1" ht="14.25"/>
    <row r="43" spans="1:1" s="27" customFormat="1" ht="14.25">
      <c r="A43" s="27" t="s">
        <v>237</v>
      </c>
    </row>
    <row r="47" spans="1:1" s="29" customFormat="1" ht="15">
      <c r="A47" s="27" t="s">
        <v>238</v>
      </c>
    </row>
    <row r="51" spans="1:1">
      <c r="A51" s="30" t="s">
        <v>228</v>
      </c>
    </row>
    <row r="52" spans="1:1">
      <c r="A52" s="4" t="s">
        <v>239</v>
      </c>
    </row>
    <row r="53" spans="1:1">
      <c r="A53" s="4" t="s">
        <v>240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&amp;L&amp;"Arial"&amp;10 Schweizerische Holzenergiestatistik Erhebungjahr 2018</oddHeader>
    <oddFooter>&amp;R&amp;"Arial,Standard" 12.08.2019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E40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  <c r="AD2" s="49">
        <v>0</v>
      </c>
      <c r="AE2" s="49">
        <v>0</v>
      </c>
    </row>
    <row r="3" spans="1:31" ht="14.1" customHeight="1">
      <c r="A3" s="34">
        <v>2</v>
      </c>
      <c r="B3" s="35" t="s">
        <v>10</v>
      </c>
      <c r="C3" s="36">
        <v>29964</v>
      </c>
      <c r="D3" s="37">
        <v>37183</v>
      </c>
      <c r="E3" s="37">
        <v>43963</v>
      </c>
      <c r="F3" s="37">
        <v>49826</v>
      </c>
      <c r="G3" s="37">
        <v>55179</v>
      </c>
      <c r="H3" s="37">
        <v>60753</v>
      </c>
      <c r="I3" s="37">
        <v>67558</v>
      </c>
      <c r="J3" s="37">
        <v>74430</v>
      </c>
      <c r="K3" s="37">
        <v>81312</v>
      </c>
      <c r="L3" s="37">
        <v>87176</v>
      </c>
      <c r="M3" s="37">
        <v>92605</v>
      </c>
      <c r="N3" s="37">
        <v>95878</v>
      </c>
      <c r="O3" s="37">
        <v>98896</v>
      </c>
      <c r="P3" s="37">
        <v>101355</v>
      </c>
      <c r="Q3" s="37">
        <v>103460</v>
      </c>
      <c r="R3" s="37">
        <v>105393</v>
      </c>
      <c r="S3" s="37">
        <v>111395</v>
      </c>
      <c r="T3" s="37">
        <v>116758</v>
      </c>
      <c r="U3" s="37">
        <v>122646</v>
      </c>
      <c r="V3" s="37">
        <v>128656</v>
      </c>
      <c r="W3" s="37">
        <v>128629</v>
      </c>
      <c r="X3" s="37">
        <v>126168</v>
      </c>
      <c r="Y3" s="37">
        <v>124118</v>
      </c>
      <c r="Z3" s="37">
        <v>122959</v>
      </c>
      <c r="AA3" s="37">
        <v>120419</v>
      </c>
      <c r="AB3" s="37">
        <v>116021</v>
      </c>
      <c r="AC3" s="37">
        <v>110025</v>
      </c>
      <c r="AD3" s="37">
        <v>104038</v>
      </c>
      <c r="AE3" s="37">
        <v>98019</v>
      </c>
    </row>
    <row r="4" spans="1:31" ht="14.1" customHeight="1">
      <c r="A4" s="34">
        <v>3</v>
      </c>
      <c r="B4" s="35" t="s">
        <v>11</v>
      </c>
      <c r="C4" s="36">
        <v>165904</v>
      </c>
      <c r="D4" s="37">
        <v>184061</v>
      </c>
      <c r="E4" s="37">
        <v>200862</v>
      </c>
      <c r="F4" s="37">
        <v>213373</v>
      </c>
      <c r="G4" s="37">
        <v>230237</v>
      </c>
      <c r="H4" s="37">
        <v>246456</v>
      </c>
      <c r="I4" s="37">
        <v>261399</v>
      </c>
      <c r="J4" s="37">
        <v>280557</v>
      </c>
      <c r="K4" s="37">
        <v>301506</v>
      </c>
      <c r="L4" s="37">
        <v>316879</v>
      </c>
      <c r="M4" s="37">
        <v>324754</v>
      </c>
      <c r="N4" s="37">
        <v>318597</v>
      </c>
      <c r="O4" s="37">
        <v>332919</v>
      </c>
      <c r="P4" s="37">
        <v>350400</v>
      </c>
      <c r="Q4" s="37">
        <v>365837</v>
      </c>
      <c r="R4" s="37">
        <v>385648</v>
      </c>
      <c r="S4" s="37">
        <v>415972</v>
      </c>
      <c r="T4" s="37">
        <v>443529</v>
      </c>
      <c r="U4" s="37">
        <v>471498</v>
      </c>
      <c r="V4" s="37">
        <v>498531</v>
      </c>
      <c r="W4" s="37">
        <v>514885</v>
      </c>
      <c r="X4" s="37">
        <v>516401</v>
      </c>
      <c r="Y4" s="37">
        <v>519152</v>
      </c>
      <c r="Z4" s="37">
        <v>526161</v>
      </c>
      <c r="AA4" s="37">
        <v>524967</v>
      </c>
      <c r="AB4" s="37">
        <v>523723</v>
      </c>
      <c r="AC4" s="37">
        <v>521952</v>
      </c>
      <c r="AD4" s="37">
        <v>515810</v>
      </c>
      <c r="AE4" s="37">
        <v>505536</v>
      </c>
    </row>
    <row r="5" spans="1:31" ht="14.1" customHeight="1">
      <c r="A5" s="34" t="s">
        <v>70</v>
      </c>
      <c r="B5" s="35" t="s">
        <v>12</v>
      </c>
      <c r="C5" s="36">
        <v>325951</v>
      </c>
      <c r="D5" s="37">
        <v>320300</v>
      </c>
      <c r="E5" s="37">
        <v>313527</v>
      </c>
      <c r="F5" s="37">
        <v>307218</v>
      </c>
      <c r="G5" s="37">
        <v>299518</v>
      </c>
      <c r="H5" s="37">
        <v>270525</v>
      </c>
      <c r="I5" s="37">
        <v>266888</v>
      </c>
      <c r="J5" s="37">
        <v>257055</v>
      </c>
      <c r="K5" s="37">
        <v>236704</v>
      </c>
      <c r="L5" s="37">
        <v>217397</v>
      </c>
      <c r="M5" s="37">
        <v>197653</v>
      </c>
      <c r="N5" s="37">
        <v>163490</v>
      </c>
      <c r="O5" s="37">
        <v>144371</v>
      </c>
      <c r="P5" s="37">
        <v>131860</v>
      </c>
      <c r="Q5" s="37">
        <v>120466</v>
      </c>
      <c r="R5" s="37">
        <v>109390</v>
      </c>
      <c r="S5" s="37">
        <v>99031</v>
      </c>
      <c r="T5" s="37">
        <v>87220</v>
      </c>
      <c r="U5" s="37">
        <v>72955</v>
      </c>
      <c r="V5" s="37">
        <v>61084</v>
      </c>
      <c r="W5" s="37">
        <v>48899</v>
      </c>
      <c r="X5" s="37">
        <v>44433</v>
      </c>
      <c r="Y5" s="37">
        <v>40632</v>
      </c>
      <c r="Z5" s="37">
        <v>36399</v>
      </c>
      <c r="AA5" s="37">
        <v>31884</v>
      </c>
      <c r="AB5" s="37">
        <v>27894</v>
      </c>
      <c r="AC5" s="37">
        <v>24017</v>
      </c>
      <c r="AD5" s="37">
        <v>19535</v>
      </c>
      <c r="AE5" s="37">
        <v>19081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517</v>
      </c>
      <c r="L6" s="37">
        <v>863</v>
      </c>
      <c r="M6" s="37">
        <v>1590</v>
      </c>
      <c r="N6" s="37">
        <v>2674</v>
      </c>
      <c r="O6" s="37">
        <v>4613</v>
      </c>
      <c r="P6" s="37">
        <v>6192</v>
      </c>
      <c r="Q6" s="37">
        <v>8162</v>
      </c>
      <c r="R6" s="37">
        <v>10532</v>
      </c>
      <c r="S6" s="37">
        <v>15077</v>
      </c>
      <c r="T6" s="37">
        <v>19067</v>
      </c>
      <c r="U6" s="37">
        <v>23417</v>
      </c>
      <c r="V6" s="37">
        <v>27689</v>
      </c>
      <c r="W6" s="37">
        <v>31988</v>
      </c>
      <c r="X6" s="37">
        <v>35614</v>
      </c>
      <c r="Y6" s="37">
        <v>39329</v>
      </c>
      <c r="Z6" s="37">
        <v>42581</v>
      </c>
      <c r="AA6" s="37">
        <v>45613</v>
      </c>
      <c r="AB6" s="37">
        <v>48335</v>
      </c>
      <c r="AC6" s="37">
        <v>49787</v>
      </c>
      <c r="AD6" s="37">
        <v>50483</v>
      </c>
      <c r="AE6" s="37">
        <v>51537</v>
      </c>
    </row>
    <row r="7" spans="1:31" ht="14.1" customHeight="1">
      <c r="A7" s="34">
        <v>5</v>
      </c>
      <c r="B7" s="35" t="s">
        <v>13</v>
      </c>
      <c r="C7" s="36">
        <v>743627</v>
      </c>
      <c r="D7" s="37">
        <v>713061</v>
      </c>
      <c r="E7" s="37">
        <v>681957</v>
      </c>
      <c r="F7" s="37">
        <v>650357</v>
      </c>
      <c r="G7" s="37">
        <v>619405</v>
      </c>
      <c r="H7" s="37">
        <v>592349</v>
      </c>
      <c r="I7" s="37">
        <v>573424</v>
      </c>
      <c r="J7" s="37">
        <v>556475</v>
      </c>
      <c r="K7" s="37">
        <v>538386</v>
      </c>
      <c r="L7" s="37">
        <v>526973</v>
      </c>
      <c r="M7" s="37">
        <v>511786</v>
      </c>
      <c r="N7" s="37">
        <v>515990</v>
      </c>
      <c r="O7" s="37">
        <v>519275</v>
      </c>
      <c r="P7" s="37">
        <v>520816</v>
      </c>
      <c r="Q7" s="37">
        <v>519903</v>
      </c>
      <c r="R7" s="37">
        <v>518113</v>
      </c>
      <c r="S7" s="37">
        <v>532688</v>
      </c>
      <c r="T7" s="37">
        <v>544160</v>
      </c>
      <c r="U7" s="37">
        <v>561399</v>
      </c>
      <c r="V7" s="37">
        <v>585946</v>
      </c>
      <c r="W7" s="37">
        <v>611804</v>
      </c>
      <c r="X7" s="37">
        <v>645449</v>
      </c>
      <c r="Y7" s="37">
        <v>683613</v>
      </c>
      <c r="Z7" s="37">
        <v>724224</v>
      </c>
      <c r="AA7" s="37">
        <v>765443</v>
      </c>
      <c r="AB7" s="37">
        <v>802634</v>
      </c>
      <c r="AC7" s="37">
        <v>799646</v>
      </c>
      <c r="AD7" s="37">
        <v>793573</v>
      </c>
      <c r="AE7" s="37">
        <v>787900</v>
      </c>
    </row>
    <row r="8" spans="1:31" ht="14.1" customHeight="1">
      <c r="A8" s="34">
        <v>6</v>
      </c>
      <c r="B8" s="35" t="s">
        <v>14</v>
      </c>
      <c r="C8" s="36">
        <v>571190</v>
      </c>
      <c r="D8" s="37">
        <v>544041</v>
      </c>
      <c r="E8" s="37">
        <v>511587</v>
      </c>
      <c r="F8" s="37">
        <v>476557</v>
      </c>
      <c r="G8" s="37">
        <v>444255</v>
      </c>
      <c r="H8" s="37">
        <v>409536</v>
      </c>
      <c r="I8" s="37">
        <v>383394</v>
      </c>
      <c r="J8" s="37">
        <v>349179</v>
      </c>
      <c r="K8" s="37">
        <v>314884</v>
      </c>
      <c r="L8" s="37">
        <v>283911</v>
      </c>
      <c r="M8" s="37">
        <v>258993</v>
      </c>
      <c r="N8" s="37">
        <v>251069</v>
      </c>
      <c r="O8" s="37">
        <v>242872</v>
      </c>
      <c r="P8" s="37">
        <v>234741</v>
      </c>
      <c r="Q8" s="37">
        <v>224713</v>
      </c>
      <c r="R8" s="37">
        <v>217144</v>
      </c>
      <c r="S8" s="37">
        <v>198086</v>
      </c>
      <c r="T8" s="37">
        <v>180379</v>
      </c>
      <c r="U8" s="37">
        <v>164197</v>
      </c>
      <c r="V8" s="37">
        <v>150005</v>
      </c>
      <c r="W8" s="37">
        <v>131911</v>
      </c>
      <c r="X8" s="37">
        <v>119357</v>
      </c>
      <c r="Y8" s="37">
        <v>116560</v>
      </c>
      <c r="Z8" s="37">
        <v>110750</v>
      </c>
      <c r="AA8" s="37">
        <v>104008</v>
      </c>
      <c r="AB8" s="37">
        <v>98879</v>
      </c>
      <c r="AC8" s="37">
        <v>90904</v>
      </c>
      <c r="AD8" s="37">
        <v>84421</v>
      </c>
      <c r="AE8" s="37">
        <v>78982</v>
      </c>
    </row>
    <row r="9" spans="1:31" ht="14.1" customHeight="1">
      <c r="A9" s="34">
        <v>7</v>
      </c>
      <c r="B9" s="35" t="s">
        <v>15</v>
      </c>
      <c r="C9" s="36">
        <v>942207</v>
      </c>
      <c r="D9" s="37">
        <v>921621</v>
      </c>
      <c r="E9" s="37">
        <v>896834</v>
      </c>
      <c r="F9" s="37">
        <v>871946</v>
      </c>
      <c r="G9" s="37">
        <v>846410</v>
      </c>
      <c r="H9" s="37">
        <v>815870</v>
      </c>
      <c r="I9" s="37">
        <v>785126</v>
      </c>
      <c r="J9" s="37">
        <v>755192</v>
      </c>
      <c r="K9" s="37">
        <v>724099</v>
      </c>
      <c r="L9" s="37">
        <v>694642</v>
      </c>
      <c r="M9" s="37">
        <v>664075</v>
      </c>
      <c r="N9" s="37">
        <v>634569</v>
      </c>
      <c r="O9" s="37">
        <v>603066</v>
      </c>
      <c r="P9" s="37">
        <v>571935</v>
      </c>
      <c r="Q9" s="37">
        <v>539836</v>
      </c>
      <c r="R9" s="37">
        <v>507637</v>
      </c>
      <c r="S9" s="37">
        <v>468678</v>
      </c>
      <c r="T9" s="37">
        <v>418637</v>
      </c>
      <c r="U9" s="37">
        <v>380119</v>
      </c>
      <c r="V9" s="37">
        <v>343969</v>
      </c>
      <c r="W9" s="37">
        <v>284917</v>
      </c>
      <c r="X9" s="37">
        <v>233294</v>
      </c>
      <c r="Y9" s="37">
        <v>189891</v>
      </c>
      <c r="Z9" s="37">
        <v>148930</v>
      </c>
      <c r="AA9" s="37">
        <v>116273</v>
      </c>
      <c r="AB9" s="37">
        <v>109701</v>
      </c>
      <c r="AC9" s="37">
        <v>103273</v>
      </c>
      <c r="AD9" s="37">
        <v>97426</v>
      </c>
      <c r="AE9" s="37">
        <v>92949</v>
      </c>
    </row>
    <row r="10" spans="1:31" ht="14.1" customHeight="1">
      <c r="A10" s="34">
        <v>8</v>
      </c>
      <c r="B10" s="35" t="s">
        <v>73</v>
      </c>
      <c r="C10" s="36">
        <v>852343</v>
      </c>
      <c r="D10" s="37">
        <v>874737</v>
      </c>
      <c r="E10" s="37">
        <v>883468</v>
      </c>
      <c r="F10" s="37">
        <v>890095</v>
      </c>
      <c r="G10" s="37">
        <v>895365</v>
      </c>
      <c r="H10" s="37">
        <v>887606</v>
      </c>
      <c r="I10" s="37">
        <v>897676</v>
      </c>
      <c r="J10" s="37">
        <v>902921</v>
      </c>
      <c r="K10" s="37">
        <v>901590</v>
      </c>
      <c r="L10" s="37">
        <v>895582</v>
      </c>
      <c r="M10" s="37">
        <v>899331</v>
      </c>
      <c r="N10" s="37">
        <v>910945</v>
      </c>
      <c r="O10" s="37">
        <v>912873</v>
      </c>
      <c r="P10" s="37">
        <v>902213</v>
      </c>
      <c r="Q10" s="37">
        <v>892246</v>
      </c>
      <c r="R10" s="37">
        <v>878529</v>
      </c>
      <c r="S10" s="37">
        <v>867746</v>
      </c>
      <c r="T10" s="37">
        <v>853912</v>
      </c>
      <c r="U10" s="37">
        <v>847999</v>
      </c>
      <c r="V10" s="37">
        <v>835820</v>
      </c>
      <c r="W10" s="37">
        <v>787584</v>
      </c>
      <c r="X10" s="37">
        <v>721504</v>
      </c>
      <c r="Y10" s="37">
        <v>678723</v>
      </c>
      <c r="Z10" s="37">
        <v>639047</v>
      </c>
      <c r="AA10" s="37">
        <v>584976</v>
      </c>
      <c r="AB10" s="37">
        <v>568886</v>
      </c>
      <c r="AC10" s="37">
        <v>548776</v>
      </c>
      <c r="AD10" s="37">
        <v>531939</v>
      </c>
      <c r="AE10" s="37">
        <v>518668</v>
      </c>
    </row>
    <row r="11" spans="1:31" ht="14.1" customHeight="1">
      <c r="A11" s="34">
        <v>9</v>
      </c>
      <c r="B11" s="35" t="s">
        <v>74</v>
      </c>
      <c r="C11" s="36">
        <v>14684</v>
      </c>
      <c r="D11" s="37">
        <v>15988</v>
      </c>
      <c r="E11" s="37">
        <v>18164</v>
      </c>
      <c r="F11" s="37">
        <v>21222</v>
      </c>
      <c r="G11" s="37">
        <v>25039</v>
      </c>
      <c r="H11" s="37">
        <v>29586</v>
      </c>
      <c r="I11" s="37">
        <v>33637</v>
      </c>
      <c r="J11" s="37">
        <v>37047</v>
      </c>
      <c r="K11" s="37">
        <v>40066</v>
      </c>
      <c r="L11" s="37">
        <v>42982</v>
      </c>
      <c r="M11" s="37">
        <v>46819</v>
      </c>
      <c r="N11" s="37">
        <v>52767</v>
      </c>
      <c r="O11" s="37">
        <v>56939</v>
      </c>
      <c r="P11" s="37">
        <v>60036</v>
      </c>
      <c r="Q11" s="37">
        <v>63388</v>
      </c>
      <c r="R11" s="37">
        <v>66340</v>
      </c>
      <c r="S11" s="37">
        <v>68856</v>
      </c>
      <c r="T11" s="37">
        <v>70935</v>
      </c>
      <c r="U11" s="37">
        <v>73690</v>
      </c>
      <c r="V11" s="37">
        <v>75267</v>
      </c>
      <c r="W11" s="37">
        <v>76514</v>
      </c>
      <c r="X11" s="37">
        <v>76916</v>
      </c>
      <c r="Y11" s="37">
        <v>77056</v>
      </c>
      <c r="Z11" s="37">
        <v>75807</v>
      </c>
      <c r="AA11" s="37">
        <v>74029</v>
      </c>
      <c r="AB11" s="37">
        <v>71110</v>
      </c>
      <c r="AC11" s="37">
        <v>68096</v>
      </c>
      <c r="AD11" s="37">
        <v>66509</v>
      </c>
      <c r="AE11" s="37">
        <v>65345</v>
      </c>
    </row>
    <row r="12" spans="1:31" ht="14.1" customHeight="1">
      <c r="A12" s="34">
        <v>10</v>
      </c>
      <c r="B12" s="35" t="s">
        <v>16</v>
      </c>
      <c r="C12" s="36">
        <v>226953</v>
      </c>
      <c r="D12" s="37">
        <v>226452</v>
      </c>
      <c r="E12" s="37">
        <v>222920</v>
      </c>
      <c r="F12" s="37">
        <v>217033</v>
      </c>
      <c r="G12" s="37">
        <v>209326</v>
      </c>
      <c r="H12" s="37">
        <v>199031</v>
      </c>
      <c r="I12" s="37">
        <v>186463</v>
      </c>
      <c r="J12" s="37">
        <v>173081</v>
      </c>
      <c r="K12" s="37">
        <v>157313</v>
      </c>
      <c r="L12" s="37">
        <v>139173</v>
      </c>
      <c r="M12" s="37">
        <v>118948</v>
      </c>
      <c r="N12" s="37">
        <v>96807</v>
      </c>
      <c r="O12" s="37">
        <v>81412</v>
      </c>
      <c r="P12" s="37">
        <v>70146</v>
      </c>
      <c r="Q12" s="37">
        <v>61153</v>
      </c>
      <c r="R12" s="37">
        <v>54917</v>
      </c>
      <c r="S12" s="37">
        <v>49749</v>
      </c>
      <c r="T12" s="37">
        <v>45400</v>
      </c>
      <c r="U12" s="37">
        <v>41216</v>
      </c>
      <c r="V12" s="37">
        <v>35824</v>
      </c>
      <c r="W12" s="37">
        <v>31053</v>
      </c>
      <c r="X12" s="37">
        <v>27179</v>
      </c>
      <c r="Y12" s="37">
        <v>24161</v>
      </c>
      <c r="Z12" s="37">
        <v>21366</v>
      </c>
      <c r="AA12" s="37">
        <v>18591</v>
      </c>
      <c r="AB12" s="37">
        <v>16397</v>
      </c>
      <c r="AC12" s="37">
        <v>14515</v>
      </c>
      <c r="AD12" s="37">
        <v>11834</v>
      </c>
      <c r="AE12" s="37">
        <v>9613</v>
      </c>
    </row>
    <row r="13" spans="1:31">
      <c r="A13" s="34" t="s">
        <v>72</v>
      </c>
      <c r="B13" s="35" t="s">
        <v>75</v>
      </c>
      <c r="C13" s="36">
        <v>41462</v>
      </c>
      <c r="D13" s="37">
        <v>51361</v>
      </c>
      <c r="E13" s="37">
        <v>59204</v>
      </c>
      <c r="F13" s="37">
        <v>64368</v>
      </c>
      <c r="G13" s="37">
        <v>70385</v>
      </c>
      <c r="H13" s="37">
        <v>73899</v>
      </c>
      <c r="I13" s="37">
        <v>81133</v>
      </c>
      <c r="J13" s="37">
        <v>89402</v>
      </c>
      <c r="K13" s="37">
        <v>95189</v>
      </c>
      <c r="L13" s="37">
        <v>101581</v>
      </c>
      <c r="M13" s="37">
        <v>105828</v>
      </c>
      <c r="N13" s="37">
        <v>113933</v>
      </c>
      <c r="O13" s="37">
        <v>123193</v>
      </c>
      <c r="P13" s="37">
        <v>130712</v>
      </c>
      <c r="Q13" s="37">
        <v>133306</v>
      </c>
      <c r="R13" s="37">
        <v>140533</v>
      </c>
      <c r="S13" s="37">
        <v>149681</v>
      </c>
      <c r="T13" s="37">
        <v>155911</v>
      </c>
      <c r="U13" s="37">
        <v>166401</v>
      </c>
      <c r="V13" s="37">
        <v>174608</v>
      </c>
      <c r="W13" s="37">
        <v>186352</v>
      </c>
      <c r="X13" s="37">
        <v>180200</v>
      </c>
      <c r="Y13" s="37">
        <v>176839</v>
      </c>
      <c r="Z13" s="37">
        <v>177629</v>
      </c>
      <c r="AA13" s="37">
        <v>174843</v>
      </c>
      <c r="AB13" s="37">
        <v>170602</v>
      </c>
      <c r="AC13" s="37">
        <v>163186</v>
      </c>
      <c r="AD13" s="37">
        <v>156099</v>
      </c>
      <c r="AE13" s="37">
        <v>150370</v>
      </c>
    </row>
    <row r="14" spans="1:31" ht="13.5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2132</v>
      </c>
      <c r="L14" s="37">
        <v>5547</v>
      </c>
      <c r="M14" s="37">
        <v>13582</v>
      </c>
      <c r="N14" s="37">
        <v>31533</v>
      </c>
      <c r="O14" s="37">
        <v>53782</v>
      </c>
      <c r="P14" s="37">
        <v>79362</v>
      </c>
      <c r="Q14" s="37">
        <v>112895</v>
      </c>
      <c r="R14" s="37">
        <v>177748</v>
      </c>
      <c r="S14" s="37">
        <v>269472</v>
      </c>
      <c r="T14" s="37">
        <v>311851</v>
      </c>
      <c r="U14" s="37">
        <v>361691</v>
      </c>
      <c r="V14" s="37">
        <v>405544</v>
      </c>
      <c r="W14" s="37">
        <v>447264</v>
      </c>
      <c r="X14" s="37">
        <v>470391</v>
      </c>
      <c r="Y14" s="37">
        <v>504163</v>
      </c>
      <c r="Z14" s="37">
        <v>538901</v>
      </c>
      <c r="AA14" s="37">
        <v>569286</v>
      </c>
      <c r="AB14" s="37">
        <v>591130</v>
      </c>
      <c r="AC14" s="37">
        <v>610534</v>
      </c>
      <c r="AD14" s="37">
        <v>630765</v>
      </c>
      <c r="AE14" s="37">
        <v>655750</v>
      </c>
    </row>
    <row r="15" spans="1:31" ht="25.15" customHeight="1">
      <c r="A15" s="34" t="s">
        <v>87</v>
      </c>
      <c r="B15" s="35" t="s">
        <v>76</v>
      </c>
      <c r="C15" s="36">
        <v>93926</v>
      </c>
      <c r="D15" s="37">
        <v>107615</v>
      </c>
      <c r="E15" s="37">
        <v>120236</v>
      </c>
      <c r="F15" s="37">
        <v>135580</v>
      </c>
      <c r="G15" s="37">
        <v>152749</v>
      </c>
      <c r="H15" s="37">
        <v>172714</v>
      </c>
      <c r="I15" s="37">
        <v>190710</v>
      </c>
      <c r="J15" s="37">
        <v>206291</v>
      </c>
      <c r="K15" s="37">
        <v>225693</v>
      </c>
      <c r="L15" s="37">
        <v>242156</v>
      </c>
      <c r="M15" s="37">
        <v>258762</v>
      </c>
      <c r="N15" s="37">
        <v>288908</v>
      </c>
      <c r="O15" s="37">
        <v>312370</v>
      </c>
      <c r="P15" s="37">
        <v>332966</v>
      </c>
      <c r="Q15" s="37">
        <v>353536</v>
      </c>
      <c r="R15" s="37">
        <v>381028</v>
      </c>
      <c r="S15" s="37">
        <v>427211</v>
      </c>
      <c r="T15" s="37">
        <v>456910</v>
      </c>
      <c r="U15" s="37">
        <v>477384</v>
      </c>
      <c r="V15" s="37">
        <v>490922</v>
      </c>
      <c r="W15" s="37">
        <v>518279</v>
      </c>
      <c r="X15" s="37">
        <v>542644</v>
      </c>
      <c r="Y15" s="37">
        <v>578648</v>
      </c>
      <c r="Z15" s="37">
        <v>607819</v>
      </c>
      <c r="AA15" s="37">
        <v>635379</v>
      </c>
      <c r="AB15" s="37">
        <v>671297</v>
      </c>
      <c r="AC15" s="37">
        <v>702188</v>
      </c>
      <c r="AD15" s="37">
        <v>727484</v>
      </c>
      <c r="AE15" s="37">
        <v>747296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491</v>
      </c>
      <c r="N16" s="37">
        <v>1585</v>
      </c>
      <c r="O16" s="37">
        <v>2369</v>
      </c>
      <c r="P16" s="37">
        <v>3104</v>
      </c>
      <c r="Q16" s="37">
        <v>7035</v>
      </c>
      <c r="R16" s="37">
        <v>18217</v>
      </c>
      <c r="S16" s="37">
        <v>31458</v>
      </c>
      <c r="T16" s="37">
        <v>50883</v>
      </c>
      <c r="U16" s="37">
        <v>62196</v>
      </c>
      <c r="V16" s="37">
        <v>74876</v>
      </c>
      <c r="W16" s="37">
        <v>84919</v>
      </c>
      <c r="X16" s="37">
        <v>96725</v>
      </c>
      <c r="Y16" s="37">
        <v>109278</v>
      </c>
      <c r="Z16" s="37">
        <v>120265</v>
      </c>
      <c r="AA16" s="37">
        <v>147513</v>
      </c>
      <c r="AB16" s="37">
        <v>179431</v>
      </c>
      <c r="AC16" s="37">
        <v>209207</v>
      </c>
      <c r="AD16" s="37">
        <v>250261</v>
      </c>
      <c r="AE16" s="37">
        <v>271707</v>
      </c>
    </row>
    <row r="17" spans="1:31" ht="25.15" customHeight="1">
      <c r="A17" s="34">
        <v>13</v>
      </c>
      <c r="B17" s="35" t="s">
        <v>77</v>
      </c>
      <c r="C17" s="36">
        <v>172624</v>
      </c>
      <c r="D17" s="37">
        <v>189078</v>
      </c>
      <c r="E17" s="37">
        <v>198998</v>
      </c>
      <c r="F17" s="37">
        <v>208744</v>
      </c>
      <c r="G17" s="37">
        <v>216714</v>
      </c>
      <c r="H17" s="37">
        <v>225029</v>
      </c>
      <c r="I17" s="37">
        <v>235449</v>
      </c>
      <c r="J17" s="37">
        <v>239460</v>
      </c>
      <c r="K17" s="37">
        <v>240456</v>
      </c>
      <c r="L17" s="37">
        <v>243105</v>
      </c>
      <c r="M17" s="37">
        <v>243862</v>
      </c>
      <c r="N17" s="37">
        <v>247716</v>
      </c>
      <c r="O17" s="37">
        <v>248738</v>
      </c>
      <c r="P17" s="37">
        <v>249992</v>
      </c>
      <c r="Q17" s="37">
        <v>248153</v>
      </c>
      <c r="R17" s="37">
        <v>250892</v>
      </c>
      <c r="S17" s="37">
        <v>253285</v>
      </c>
      <c r="T17" s="37">
        <v>269537</v>
      </c>
      <c r="U17" s="37">
        <v>269812</v>
      </c>
      <c r="V17" s="37">
        <v>270942</v>
      </c>
      <c r="W17" s="37">
        <v>272275</v>
      </c>
      <c r="X17" s="37">
        <v>273179</v>
      </c>
      <c r="Y17" s="37">
        <v>274188</v>
      </c>
      <c r="Z17" s="37">
        <v>276802</v>
      </c>
      <c r="AA17" s="37">
        <v>280322</v>
      </c>
      <c r="AB17" s="37">
        <v>285293</v>
      </c>
      <c r="AC17" s="37">
        <v>286897</v>
      </c>
      <c r="AD17" s="37">
        <v>294610</v>
      </c>
      <c r="AE17" s="37">
        <v>295608</v>
      </c>
    </row>
    <row r="18" spans="1:31" ht="25.15" customHeight="1">
      <c r="A18" s="34" t="s">
        <v>89</v>
      </c>
      <c r="B18" s="35" t="s">
        <v>17</v>
      </c>
      <c r="C18" s="36">
        <v>48070</v>
      </c>
      <c r="D18" s="37">
        <v>57521</v>
      </c>
      <c r="E18" s="37">
        <v>69551</v>
      </c>
      <c r="F18" s="37">
        <v>76700</v>
      </c>
      <c r="G18" s="37">
        <v>89961</v>
      </c>
      <c r="H18" s="37">
        <v>100770</v>
      </c>
      <c r="I18" s="37">
        <v>112629</v>
      </c>
      <c r="J18" s="37">
        <v>123479</v>
      </c>
      <c r="K18" s="37">
        <v>133085</v>
      </c>
      <c r="L18" s="37">
        <v>143025</v>
      </c>
      <c r="M18" s="37">
        <v>150206</v>
      </c>
      <c r="N18" s="37">
        <v>154611</v>
      </c>
      <c r="O18" s="37">
        <v>165217</v>
      </c>
      <c r="P18" s="37">
        <v>171767</v>
      </c>
      <c r="Q18" s="37">
        <v>181215</v>
      </c>
      <c r="R18" s="37">
        <v>191985</v>
      </c>
      <c r="S18" s="37">
        <v>207588</v>
      </c>
      <c r="T18" s="37">
        <v>229374</v>
      </c>
      <c r="U18" s="37">
        <v>247772</v>
      </c>
      <c r="V18" s="37">
        <v>262211</v>
      </c>
      <c r="W18" s="37">
        <v>270826</v>
      </c>
      <c r="X18" s="37">
        <v>290982</v>
      </c>
      <c r="Y18" s="37">
        <v>305527</v>
      </c>
      <c r="Z18" s="37">
        <v>316287</v>
      </c>
      <c r="AA18" s="37">
        <v>329347</v>
      </c>
      <c r="AB18" s="37">
        <v>342883</v>
      </c>
      <c r="AC18" s="37">
        <v>356058</v>
      </c>
      <c r="AD18" s="37">
        <v>369811</v>
      </c>
      <c r="AE18" s="37">
        <v>376387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1372</v>
      </c>
      <c r="Q19" s="37">
        <v>1372</v>
      </c>
      <c r="R19" s="37">
        <v>3247</v>
      </c>
      <c r="S19" s="37">
        <v>9487</v>
      </c>
      <c r="T19" s="37">
        <v>14073</v>
      </c>
      <c r="U19" s="37">
        <v>23160</v>
      </c>
      <c r="V19" s="37">
        <v>28840</v>
      </c>
      <c r="W19" s="37">
        <v>33169</v>
      </c>
      <c r="X19" s="37">
        <v>40289</v>
      </c>
      <c r="Y19" s="37">
        <v>41809</v>
      </c>
      <c r="Z19" s="37">
        <v>42346</v>
      </c>
      <c r="AA19" s="37">
        <v>47605</v>
      </c>
      <c r="AB19" s="37">
        <v>49573</v>
      </c>
      <c r="AC19" s="37">
        <v>55376</v>
      </c>
      <c r="AD19" s="37">
        <v>62030</v>
      </c>
      <c r="AE19" s="37">
        <v>67200</v>
      </c>
    </row>
    <row r="20" spans="1:31" ht="25.15" customHeight="1">
      <c r="A20" s="34">
        <v>15</v>
      </c>
      <c r="B20" s="35" t="s">
        <v>18</v>
      </c>
      <c r="C20" s="36">
        <v>75318</v>
      </c>
      <c r="D20" s="37">
        <v>83494</v>
      </c>
      <c r="E20" s="37">
        <v>91755</v>
      </c>
      <c r="F20" s="37">
        <v>99485</v>
      </c>
      <c r="G20" s="37">
        <v>103206</v>
      </c>
      <c r="H20" s="37">
        <v>107342</v>
      </c>
      <c r="I20" s="37">
        <v>108305</v>
      </c>
      <c r="J20" s="37">
        <v>112426</v>
      </c>
      <c r="K20" s="37">
        <v>111467</v>
      </c>
      <c r="L20" s="37">
        <v>113359</v>
      </c>
      <c r="M20" s="37">
        <v>115542</v>
      </c>
      <c r="N20" s="37">
        <v>116665</v>
      </c>
      <c r="O20" s="37">
        <v>117066</v>
      </c>
      <c r="P20" s="37">
        <v>117534</v>
      </c>
      <c r="Q20" s="37">
        <v>111851</v>
      </c>
      <c r="R20" s="37">
        <v>111875</v>
      </c>
      <c r="S20" s="37">
        <v>112485</v>
      </c>
      <c r="T20" s="37">
        <v>112992</v>
      </c>
      <c r="U20" s="37">
        <v>114798</v>
      </c>
      <c r="V20" s="37">
        <v>113595</v>
      </c>
      <c r="W20" s="37">
        <v>114168</v>
      </c>
      <c r="X20" s="37">
        <v>116880</v>
      </c>
      <c r="Y20" s="37">
        <v>116994</v>
      </c>
      <c r="Z20" s="37">
        <v>117741</v>
      </c>
      <c r="AA20" s="37">
        <v>117883</v>
      </c>
      <c r="AB20" s="37">
        <v>116864</v>
      </c>
      <c r="AC20" s="37">
        <v>116934</v>
      </c>
      <c r="AD20" s="37">
        <v>118366</v>
      </c>
      <c r="AE20" s="37">
        <v>122320</v>
      </c>
    </row>
    <row r="21" spans="1:31" ht="25.15" customHeight="1">
      <c r="A21" s="34" t="s">
        <v>91</v>
      </c>
      <c r="B21" s="35" t="s">
        <v>19</v>
      </c>
      <c r="C21" s="36">
        <v>63252</v>
      </c>
      <c r="D21" s="37">
        <v>85114</v>
      </c>
      <c r="E21" s="37">
        <v>104064</v>
      </c>
      <c r="F21" s="37">
        <v>114886</v>
      </c>
      <c r="G21" s="37">
        <v>144179</v>
      </c>
      <c r="H21" s="37">
        <v>220705</v>
      </c>
      <c r="I21" s="37">
        <v>265117</v>
      </c>
      <c r="J21" s="37">
        <v>307633</v>
      </c>
      <c r="K21" s="37">
        <v>332052</v>
      </c>
      <c r="L21" s="37">
        <v>362759</v>
      </c>
      <c r="M21" s="37">
        <v>391476</v>
      </c>
      <c r="N21" s="37">
        <v>398417</v>
      </c>
      <c r="O21" s="37">
        <v>425077</v>
      </c>
      <c r="P21" s="37">
        <v>454399</v>
      </c>
      <c r="Q21" s="37">
        <v>494059</v>
      </c>
      <c r="R21" s="37">
        <v>509240</v>
      </c>
      <c r="S21" s="37">
        <v>578667</v>
      </c>
      <c r="T21" s="37">
        <v>661736</v>
      </c>
      <c r="U21" s="37">
        <v>759340</v>
      </c>
      <c r="V21" s="37">
        <v>843110</v>
      </c>
      <c r="W21" s="37">
        <v>891794</v>
      </c>
      <c r="X21" s="37">
        <v>1007991</v>
      </c>
      <c r="Y21" s="37">
        <v>1092276</v>
      </c>
      <c r="Z21" s="37">
        <v>1185886</v>
      </c>
      <c r="AA21" s="37">
        <v>1286388</v>
      </c>
      <c r="AB21" s="37">
        <v>1364870</v>
      </c>
      <c r="AC21" s="37">
        <v>1456164</v>
      </c>
      <c r="AD21" s="37">
        <v>1532183</v>
      </c>
      <c r="AE21" s="37">
        <v>1542727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2146</v>
      </c>
      <c r="R22" s="37">
        <v>2146</v>
      </c>
      <c r="S22" s="37">
        <v>9389</v>
      </c>
      <c r="T22" s="37">
        <v>14880</v>
      </c>
      <c r="U22" s="37">
        <v>19499</v>
      </c>
      <c r="V22" s="37">
        <v>20688</v>
      </c>
      <c r="W22" s="37">
        <v>20724</v>
      </c>
      <c r="X22" s="37">
        <v>38087</v>
      </c>
      <c r="Y22" s="37">
        <v>40629</v>
      </c>
      <c r="Z22" s="37">
        <v>43340</v>
      </c>
      <c r="AA22" s="37">
        <v>52968</v>
      </c>
      <c r="AB22" s="37">
        <v>54090</v>
      </c>
      <c r="AC22" s="37">
        <v>59018</v>
      </c>
      <c r="AD22" s="37">
        <v>60983</v>
      </c>
      <c r="AE22" s="37">
        <v>64213</v>
      </c>
    </row>
    <row r="23" spans="1:31" ht="25.15" customHeight="1">
      <c r="A23" s="34">
        <v>17</v>
      </c>
      <c r="B23" s="35" t="s">
        <v>20</v>
      </c>
      <c r="C23" s="36">
        <v>255796</v>
      </c>
      <c r="D23" s="37">
        <v>284427</v>
      </c>
      <c r="E23" s="37">
        <v>306079</v>
      </c>
      <c r="F23" s="37">
        <v>323374</v>
      </c>
      <c r="G23" s="37">
        <v>369650</v>
      </c>
      <c r="H23" s="37">
        <v>391724</v>
      </c>
      <c r="I23" s="37">
        <v>412157</v>
      </c>
      <c r="J23" s="37">
        <v>425828</v>
      </c>
      <c r="K23" s="37">
        <v>429865</v>
      </c>
      <c r="L23" s="37">
        <v>441631</v>
      </c>
      <c r="M23" s="37">
        <v>468348</v>
      </c>
      <c r="N23" s="37">
        <v>500929</v>
      </c>
      <c r="O23" s="37">
        <v>523512</v>
      </c>
      <c r="P23" s="37">
        <v>517434</v>
      </c>
      <c r="Q23" s="37">
        <v>516282</v>
      </c>
      <c r="R23" s="37">
        <v>516270</v>
      </c>
      <c r="S23" s="37">
        <v>521285</v>
      </c>
      <c r="T23" s="37">
        <v>536297</v>
      </c>
      <c r="U23" s="37">
        <v>527756</v>
      </c>
      <c r="V23" s="37">
        <v>530939</v>
      </c>
      <c r="W23" s="37">
        <v>550053</v>
      </c>
      <c r="X23" s="37">
        <v>549770</v>
      </c>
      <c r="Y23" s="37">
        <v>554441</v>
      </c>
      <c r="Z23" s="37">
        <v>552963</v>
      </c>
      <c r="AA23" s="37">
        <v>568857</v>
      </c>
      <c r="AB23" s="37">
        <v>564230</v>
      </c>
      <c r="AC23" s="37">
        <v>562005</v>
      </c>
      <c r="AD23" s="37">
        <v>554307</v>
      </c>
      <c r="AE23" s="37">
        <v>540361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691</v>
      </c>
      <c r="I24" s="37">
        <v>4322</v>
      </c>
      <c r="J24" s="37">
        <v>18216</v>
      </c>
      <c r="K24" s="37">
        <v>34920</v>
      </c>
      <c r="L24" s="37">
        <v>39370</v>
      </c>
      <c r="M24" s="37">
        <v>41370</v>
      </c>
      <c r="N24" s="37">
        <v>34756</v>
      </c>
      <c r="O24" s="37">
        <v>27368</v>
      </c>
      <c r="P24" s="37">
        <v>18320</v>
      </c>
      <c r="Q24" s="37">
        <v>19452</v>
      </c>
      <c r="R24" s="37">
        <v>21323</v>
      </c>
      <c r="S24" s="37">
        <v>48321</v>
      </c>
      <c r="T24" s="37">
        <v>95027</v>
      </c>
      <c r="U24" s="37">
        <v>164232</v>
      </c>
      <c r="V24" s="37">
        <v>252120</v>
      </c>
      <c r="W24" s="37">
        <v>362842</v>
      </c>
      <c r="X24" s="37">
        <v>356555</v>
      </c>
      <c r="Y24" s="37">
        <v>420657</v>
      </c>
      <c r="Z24" s="37">
        <v>482315</v>
      </c>
      <c r="AA24" s="37">
        <v>458137</v>
      </c>
      <c r="AB24" s="37">
        <v>556490</v>
      </c>
      <c r="AC24" s="37">
        <v>582493</v>
      </c>
      <c r="AD24" s="37">
        <v>636156</v>
      </c>
      <c r="AE24" s="37">
        <v>629040</v>
      </c>
    </row>
    <row r="25" spans="1:31" ht="14.1" customHeight="1">
      <c r="A25" s="34">
        <v>19</v>
      </c>
      <c r="B25" s="35" t="s">
        <v>22</v>
      </c>
      <c r="C25" s="36">
        <v>180982</v>
      </c>
      <c r="D25" s="37">
        <v>178933</v>
      </c>
      <c r="E25" s="37">
        <v>210811</v>
      </c>
      <c r="F25" s="37">
        <v>238340</v>
      </c>
      <c r="G25" s="37">
        <v>283929</v>
      </c>
      <c r="H25" s="37">
        <v>342144</v>
      </c>
      <c r="I25" s="37">
        <v>489210</v>
      </c>
      <c r="J25" s="37">
        <v>352234</v>
      </c>
      <c r="K25" s="37">
        <v>315982</v>
      </c>
      <c r="L25" s="37">
        <v>288563</v>
      </c>
      <c r="M25" s="37">
        <v>407260</v>
      </c>
      <c r="N25" s="37">
        <v>421483</v>
      </c>
      <c r="O25" s="37">
        <v>451126</v>
      </c>
      <c r="P25" s="37">
        <v>481101</v>
      </c>
      <c r="Q25" s="37">
        <v>496477</v>
      </c>
      <c r="R25" s="37">
        <v>509844</v>
      </c>
      <c r="S25" s="37">
        <v>548326</v>
      </c>
      <c r="T25" s="37">
        <v>660149</v>
      </c>
      <c r="U25" s="37">
        <v>680835</v>
      </c>
      <c r="V25" s="37">
        <v>764242</v>
      </c>
      <c r="W25" s="37">
        <v>895341</v>
      </c>
      <c r="X25" s="37">
        <v>956950</v>
      </c>
      <c r="Y25" s="37">
        <v>1006074</v>
      </c>
      <c r="Z25" s="37">
        <v>1107381</v>
      </c>
      <c r="AA25" s="37">
        <v>1125613</v>
      </c>
      <c r="AB25" s="37">
        <v>1137322</v>
      </c>
      <c r="AC25" s="37">
        <v>1273612</v>
      </c>
      <c r="AD25" s="37">
        <v>1379495</v>
      </c>
      <c r="AE25" s="37">
        <v>1310996</v>
      </c>
    </row>
    <row r="26" spans="1:31" ht="14.1" customHeight="1">
      <c r="A26" s="38">
        <v>20</v>
      </c>
      <c r="B26" s="39" t="s">
        <v>251</v>
      </c>
      <c r="C26" s="40">
        <v>143855</v>
      </c>
      <c r="D26" s="41">
        <v>160827</v>
      </c>
      <c r="E26" s="41">
        <v>167246</v>
      </c>
      <c r="F26" s="41">
        <v>168690</v>
      </c>
      <c r="G26" s="41">
        <v>164130</v>
      </c>
      <c r="H26" s="41">
        <v>175282</v>
      </c>
      <c r="I26" s="41">
        <v>177879</v>
      </c>
      <c r="J26" s="41">
        <v>175058</v>
      </c>
      <c r="K26" s="41">
        <v>172639</v>
      </c>
      <c r="L26" s="41">
        <v>184973</v>
      </c>
      <c r="M26" s="41">
        <v>198426</v>
      </c>
      <c r="N26" s="41">
        <v>201904</v>
      </c>
      <c r="O26" s="41">
        <v>206567</v>
      </c>
      <c r="P26" s="41">
        <v>219013</v>
      </c>
      <c r="Q26" s="41">
        <v>234977</v>
      </c>
      <c r="R26" s="41">
        <v>244279</v>
      </c>
      <c r="S26" s="41">
        <v>259474</v>
      </c>
      <c r="T26" s="41">
        <v>252912</v>
      </c>
      <c r="U26" s="41">
        <v>260034</v>
      </c>
      <c r="V26" s="41">
        <v>286170</v>
      </c>
      <c r="W26" s="41">
        <v>313498</v>
      </c>
      <c r="X26" s="41">
        <v>288494</v>
      </c>
      <c r="Y26" s="41">
        <v>289140</v>
      </c>
      <c r="Z26" s="41">
        <v>309301</v>
      </c>
      <c r="AA26" s="41">
        <v>301603</v>
      </c>
      <c r="AB26" s="41">
        <v>345049</v>
      </c>
      <c r="AC26" s="41">
        <v>341959</v>
      </c>
      <c r="AD26" s="41">
        <v>345409</v>
      </c>
      <c r="AE26" s="41">
        <v>348212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1836636</v>
      </c>
      <c r="D28" s="49">
        <v>1798646</v>
      </c>
      <c r="E28" s="49">
        <v>1751896</v>
      </c>
      <c r="F28" s="49">
        <v>1697331</v>
      </c>
      <c r="G28" s="49">
        <v>1648594</v>
      </c>
      <c r="H28" s="49">
        <v>1579620</v>
      </c>
      <c r="I28" s="49">
        <v>1552664</v>
      </c>
      <c r="J28" s="49">
        <v>1517695</v>
      </c>
      <c r="K28" s="49">
        <v>1473309</v>
      </c>
      <c r="L28" s="49">
        <v>1433200</v>
      </c>
      <c r="M28" s="49">
        <v>1387382</v>
      </c>
      <c r="N28" s="49">
        <v>1347699</v>
      </c>
      <c r="O28" s="49">
        <v>1342946</v>
      </c>
      <c r="P28" s="49">
        <v>1345363</v>
      </c>
      <c r="Q28" s="49">
        <v>1342541</v>
      </c>
      <c r="R28" s="49">
        <v>1346220</v>
      </c>
      <c r="S28" s="49">
        <v>1372247</v>
      </c>
      <c r="T28" s="49">
        <v>1391114</v>
      </c>
      <c r="U28" s="49">
        <v>1416113</v>
      </c>
      <c r="V28" s="49">
        <v>1451911</v>
      </c>
      <c r="W28" s="49">
        <v>1468115</v>
      </c>
      <c r="X28" s="49">
        <v>1487422</v>
      </c>
      <c r="Y28" s="49">
        <v>1523405</v>
      </c>
      <c r="Z28" s="49">
        <v>1563075</v>
      </c>
      <c r="AA28" s="49">
        <v>1592334</v>
      </c>
      <c r="AB28" s="49">
        <v>1617486</v>
      </c>
      <c r="AC28" s="49">
        <v>1596330</v>
      </c>
      <c r="AD28" s="49">
        <v>1567860</v>
      </c>
      <c r="AE28" s="49">
        <v>1541055</v>
      </c>
    </row>
    <row r="29" spans="1:31" ht="15.95" customHeight="1">
      <c r="A29" s="50" t="s">
        <v>25</v>
      </c>
      <c r="B29" s="51" t="s">
        <v>26</v>
      </c>
      <c r="C29" s="36">
        <v>2077649</v>
      </c>
      <c r="D29" s="37">
        <v>2090160</v>
      </c>
      <c r="E29" s="37">
        <v>2080589</v>
      </c>
      <c r="F29" s="37">
        <v>2064664</v>
      </c>
      <c r="G29" s="37">
        <v>2046525</v>
      </c>
      <c r="H29" s="37">
        <v>2005992</v>
      </c>
      <c r="I29" s="37">
        <v>1984035</v>
      </c>
      <c r="J29" s="37">
        <v>1957642</v>
      </c>
      <c r="K29" s="37">
        <v>1920390</v>
      </c>
      <c r="L29" s="37">
        <v>1879507</v>
      </c>
      <c r="M29" s="37">
        <v>1848583</v>
      </c>
      <c r="N29" s="37">
        <v>1840554</v>
      </c>
      <c r="O29" s="37">
        <v>1831264</v>
      </c>
      <c r="P29" s="37">
        <v>1814404</v>
      </c>
      <c r="Q29" s="37">
        <v>1802823</v>
      </c>
      <c r="R29" s="37">
        <v>1825704</v>
      </c>
      <c r="S29" s="37">
        <v>1874182</v>
      </c>
      <c r="T29" s="37">
        <v>1856647</v>
      </c>
      <c r="U29" s="37">
        <v>1871116</v>
      </c>
      <c r="V29" s="37">
        <v>1871032</v>
      </c>
      <c r="W29" s="37">
        <v>1813684</v>
      </c>
      <c r="X29" s="37">
        <v>1709485</v>
      </c>
      <c r="Y29" s="37">
        <v>1650834</v>
      </c>
      <c r="Z29" s="37">
        <v>1601681</v>
      </c>
      <c r="AA29" s="37">
        <v>1537997</v>
      </c>
      <c r="AB29" s="37">
        <v>1527826</v>
      </c>
      <c r="AC29" s="37">
        <v>1508380</v>
      </c>
      <c r="AD29" s="37">
        <v>1494571</v>
      </c>
      <c r="AE29" s="37">
        <v>1492696</v>
      </c>
    </row>
    <row r="30" spans="1:31" ht="15.95" customHeight="1">
      <c r="A30" s="50" t="s">
        <v>27</v>
      </c>
      <c r="B30" s="51" t="s">
        <v>28</v>
      </c>
      <c r="C30" s="36">
        <v>708987</v>
      </c>
      <c r="D30" s="37">
        <v>807248</v>
      </c>
      <c r="E30" s="37">
        <v>890682</v>
      </c>
      <c r="F30" s="37">
        <v>958769</v>
      </c>
      <c r="G30" s="37">
        <v>1076458</v>
      </c>
      <c r="H30" s="37">
        <v>1218975</v>
      </c>
      <c r="I30" s="37">
        <v>1328689</v>
      </c>
      <c r="J30" s="37">
        <v>1433333</v>
      </c>
      <c r="K30" s="37">
        <v>1507538</v>
      </c>
      <c r="L30" s="37">
        <v>1585405</v>
      </c>
      <c r="M30" s="37">
        <v>1670058</v>
      </c>
      <c r="N30" s="37">
        <v>1743587</v>
      </c>
      <c r="O30" s="37">
        <v>1821716</v>
      </c>
      <c r="P30" s="37">
        <v>1866889</v>
      </c>
      <c r="Q30" s="37">
        <v>1935102</v>
      </c>
      <c r="R30" s="37">
        <v>2006225</v>
      </c>
      <c r="S30" s="37">
        <v>2199177</v>
      </c>
      <c r="T30" s="37">
        <v>2441711</v>
      </c>
      <c r="U30" s="37">
        <v>2665948</v>
      </c>
      <c r="V30" s="37">
        <v>2888243</v>
      </c>
      <c r="W30" s="37">
        <v>3119051</v>
      </c>
      <c r="X30" s="37">
        <v>3313103</v>
      </c>
      <c r="Y30" s="37">
        <v>3534448</v>
      </c>
      <c r="Z30" s="37">
        <v>3745763</v>
      </c>
      <c r="AA30" s="37">
        <v>3924400</v>
      </c>
      <c r="AB30" s="37">
        <v>4185021</v>
      </c>
      <c r="AC30" s="37">
        <v>4386340</v>
      </c>
      <c r="AD30" s="37">
        <v>4606193</v>
      </c>
      <c r="AE30" s="37">
        <v>4656858</v>
      </c>
    </row>
    <row r="31" spans="1:31" ht="15.95" customHeight="1">
      <c r="A31" s="52" t="s">
        <v>29</v>
      </c>
      <c r="B31" s="53" t="s">
        <v>30</v>
      </c>
      <c r="C31" s="40">
        <v>324838</v>
      </c>
      <c r="D31" s="41">
        <v>339760</v>
      </c>
      <c r="E31" s="41">
        <v>378057</v>
      </c>
      <c r="F31" s="41">
        <v>407029</v>
      </c>
      <c r="G31" s="41">
        <v>448058</v>
      </c>
      <c r="H31" s="41">
        <v>517426</v>
      </c>
      <c r="I31" s="41">
        <v>667089</v>
      </c>
      <c r="J31" s="41">
        <v>527292</v>
      </c>
      <c r="K31" s="41">
        <v>488621</v>
      </c>
      <c r="L31" s="41">
        <v>473536</v>
      </c>
      <c r="M31" s="41">
        <v>605687</v>
      </c>
      <c r="N31" s="41">
        <v>623386</v>
      </c>
      <c r="O31" s="41">
        <v>657692</v>
      </c>
      <c r="P31" s="41">
        <v>700114</v>
      </c>
      <c r="Q31" s="41">
        <v>731454</v>
      </c>
      <c r="R31" s="41">
        <v>754123</v>
      </c>
      <c r="S31" s="41">
        <v>807800</v>
      </c>
      <c r="T31" s="41">
        <v>913061</v>
      </c>
      <c r="U31" s="41">
        <v>940869</v>
      </c>
      <c r="V31" s="41">
        <v>1050412</v>
      </c>
      <c r="W31" s="41">
        <v>1208839</v>
      </c>
      <c r="X31" s="41">
        <v>1245443</v>
      </c>
      <c r="Y31" s="41">
        <v>1295214</v>
      </c>
      <c r="Z31" s="41">
        <v>1416682</v>
      </c>
      <c r="AA31" s="41">
        <v>1427217</v>
      </c>
      <c r="AB31" s="41">
        <v>1482371</v>
      </c>
      <c r="AC31" s="41">
        <v>1615572</v>
      </c>
      <c r="AD31" s="41">
        <v>1724904</v>
      </c>
      <c r="AE31" s="41">
        <v>1659208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56">
        <v>4948109</v>
      </c>
      <c r="D33" s="56">
        <v>5035814</v>
      </c>
      <c r="E33" s="56">
        <v>5101224</v>
      </c>
      <c r="F33" s="56">
        <v>5127793</v>
      </c>
      <c r="G33" s="56">
        <v>5219636</v>
      </c>
      <c r="H33" s="56">
        <v>5322013</v>
      </c>
      <c r="I33" s="56">
        <v>5532477</v>
      </c>
      <c r="J33" s="56">
        <v>5435962</v>
      </c>
      <c r="K33" s="56">
        <v>5389858</v>
      </c>
      <c r="L33" s="56">
        <v>5371649</v>
      </c>
      <c r="M33" s="56">
        <v>5511709</v>
      </c>
      <c r="N33" s="56">
        <v>5555226</v>
      </c>
      <c r="O33" s="56">
        <v>5653619</v>
      </c>
      <c r="P33" s="56">
        <v>5726769</v>
      </c>
      <c r="Q33" s="56">
        <v>5811921</v>
      </c>
      <c r="R33" s="56">
        <v>5932272</v>
      </c>
      <c r="S33" s="56">
        <v>6253406</v>
      </c>
      <c r="T33" s="56">
        <v>6602532</v>
      </c>
      <c r="U33" s="56">
        <v>6894047</v>
      </c>
      <c r="V33" s="56">
        <v>7261597</v>
      </c>
      <c r="W33" s="56">
        <v>7609689</v>
      </c>
      <c r="X33" s="56">
        <v>7755452</v>
      </c>
      <c r="Y33" s="56">
        <v>8003901</v>
      </c>
      <c r="Z33" s="56">
        <v>8327200</v>
      </c>
      <c r="AA33" s="56">
        <v>8481948</v>
      </c>
      <c r="AB33" s="57">
        <v>8812705</v>
      </c>
      <c r="AC33" s="57">
        <v>9106622</v>
      </c>
      <c r="AD33" s="57">
        <v>9393528</v>
      </c>
      <c r="AE33" s="57">
        <v>9349817</v>
      </c>
    </row>
    <row r="34" spans="1:31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95" customHeight="1">
      <c r="A35" s="46" t="s">
        <v>31</v>
      </c>
      <c r="B35" s="59" t="s">
        <v>85</v>
      </c>
      <c r="C35" s="49">
        <v>4804254</v>
      </c>
      <c r="D35" s="49">
        <v>4874987</v>
      </c>
      <c r="E35" s="49">
        <v>4933978</v>
      </c>
      <c r="F35" s="49">
        <v>4959104</v>
      </c>
      <c r="G35" s="49">
        <v>5055506</v>
      </c>
      <c r="H35" s="49">
        <v>5146731</v>
      </c>
      <c r="I35" s="49">
        <v>5354598</v>
      </c>
      <c r="J35" s="49">
        <v>5260903</v>
      </c>
      <c r="K35" s="49">
        <v>5217219</v>
      </c>
      <c r="L35" s="49">
        <v>5186675</v>
      </c>
      <c r="M35" s="49">
        <v>5313282</v>
      </c>
      <c r="N35" s="49">
        <v>5353323</v>
      </c>
      <c r="O35" s="49">
        <v>5447052</v>
      </c>
      <c r="P35" s="49">
        <v>5507757</v>
      </c>
      <c r="Q35" s="49">
        <v>5576944</v>
      </c>
      <c r="R35" s="49">
        <v>5687993</v>
      </c>
      <c r="S35" s="49">
        <v>5993932</v>
      </c>
      <c r="T35" s="49">
        <v>6349621</v>
      </c>
      <c r="U35" s="49">
        <v>6634013</v>
      </c>
      <c r="V35" s="49">
        <v>6975427</v>
      </c>
      <c r="W35" s="49">
        <v>7296191</v>
      </c>
      <c r="X35" s="49">
        <v>7466959</v>
      </c>
      <c r="Y35" s="49">
        <v>7714761</v>
      </c>
      <c r="Z35" s="49">
        <v>8017899</v>
      </c>
      <c r="AA35" s="49">
        <v>8180345</v>
      </c>
      <c r="AB35" s="60">
        <v>8467655</v>
      </c>
      <c r="AC35" s="60">
        <v>8764663</v>
      </c>
      <c r="AD35" s="60">
        <v>9048119</v>
      </c>
      <c r="AE35" s="60">
        <v>9001605</v>
      </c>
    </row>
    <row r="36" spans="1:31">
      <c r="P36" s="31"/>
    </row>
    <row r="39" spans="1:31">
      <c r="Y39" s="31"/>
      <c r="Z39" s="31"/>
      <c r="AA39" s="31"/>
    </row>
    <row r="40" spans="1:31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&amp;C&amp;"Arial,Fett"&amp;12Nutzenergie thermisch&amp;"Arial,Standard"
&amp;10(in MWh, witterungsbereinigt)&amp;R&amp;"Arial,Standard"Tabelle G&amp;L&amp;"Arial"&amp;10 Schweizerische Holzenergiestatistik Erhebungjahr 2018</oddHeader>
    <oddFooter>&amp;R&amp;"Arial"&amp;10 12.08.2019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E40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69">
        <v>0</v>
      </c>
      <c r="D2" s="70">
        <v>0</v>
      </c>
      <c r="E2" s="70">
        <v>0</v>
      </c>
      <c r="F2" s="70">
        <v>0</v>
      </c>
      <c r="G2" s="70">
        <v>0</v>
      </c>
      <c r="H2" s="70">
        <v>0</v>
      </c>
      <c r="I2" s="70">
        <v>0</v>
      </c>
      <c r="J2" s="70">
        <v>0</v>
      </c>
      <c r="K2" s="70">
        <v>0</v>
      </c>
      <c r="L2" s="70">
        <v>0</v>
      </c>
      <c r="M2" s="70">
        <v>0</v>
      </c>
      <c r="N2" s="70">
        <v>0</v>
      </c>
      <c r="O2" s="70">
        <v>0</v>
      </c>
      <c r="P2" s="70">
        <v>0</v>
      </c>
      <c r="Q2" s="70">
        <v>0</v>
      </c>
      <c r="R2" s="70">
        <v>0</v>
      </c>
      <c r="S2" s="70">
        <v>0</v>
      </c>
      <c r="T2" s="70">
        <v>0</v>
      </c>
      <c r="U2" s="70">
        <v>0</v>
      </c>
      <c r="V2" s="70">
        <v>0</v>
      </c>
      <c r="W2" s="70">
        <v>0</v>
      </c>
      <c r="X2" s="70">
        <v>0</v>
      </c>
      <c r="Y2" s="70">
        <v>0</v>
      </c>
      <c r="Z2" s="70">
        <v>0</v>
      </c>
      <c r="AA2" s="70">
        <v>0</v>
      </c>
      <c r="AB2" s="70">
        <v>0</v>
      </c>
      <c r="AC2" s="70">
        <v>0</v>
      </c>
      <c r="AD2" s="70">
        <v>0</v>
      </c>
      <c r="AE2" s="70">
        <v>0</v>
      </c>
    </row>
    <row r="3" spans="1:31" ht="14.1" customHeight="1">
      <c r="A3" s="34">
        <v>2</v>
      </c>
      <c r="B3" s="35" t="s">
        <v>10</v>
      </c>
      <c r="C3" s="67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N3" s="68">
        <v>0</v>
      </c>
      <c r="O3" s="68">
        <v>0</v>
      </c>
      <c r="P3" s="68">
        <v>0</v>
      </c>
      <c r="Q3" s="68">
        <v>0</v>
      </c>
      <c r="R3" s="68">
        <v>0</v>
      </c>
      <c r="S3" s="68">
        <v>0</v>
      </c>
      <c r="T3" s="68">
        <v>0</v>
      </c>
      <c r="U3" s="68">
        <v>0</v>
      </c>
      <c r="V3" s="68">
        <v>0</v>
      </c>
      <c r="W3" s="68">
        <v>0</v>
      </c>
      <c r="X3" s="68">
        <v>0</v>
      </c>
      <c r="Y3" s="68">
        <v>0</v>
      </c>
      <c r="Z3" s="68">
        <v>0</v>
      </c>
      <c r="AA3" s="68">
        <v>0</v>
      </c>
      <c r="AB3" s="68">
        <v>0</v>
      </c>
      <c r="AC3" s="68">
        <v>0</v>
      </c>
      <c r="AD3" s="68">
        <v>0</v>
      </c>
      <c r="AE3" s="68">
        <v>0</v>
      </c>
    </row>
    <row r="4" spans="1:31" ht="14.1" customHeight="1">
      <c r="A4" s="34">
        <v>3</v>
      </c>
      <c r="B4" s="35" t="s">
        <v>11</v>
      </c>
      <c r="C4" s="67">
        <v>0</v>
      </c>
      <c r="D4" s="68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  <c r="J4" s="68">
        <v>0</v>
      </c>
      <c r="K4" s="68">
        <v>0</v>
      </c>
      <c r="L4" s="68">
        <v>0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8">
        <v>0</v>
      </c>
      <c r="S4" s="68">
        <v>0</v>
      </c>
      <c r="T4" s="68">
        <v>0</v>
      </c>
      <c r="U4" s="68">
        <v>0</v>
      </c>
      <c r="V4" s="68">
        <v>0</v>
      </c>
      <c r="W4" s="68">
        <v>0</v>
      </c>
      <c r="X4" s="68">
        <v>0</v>
      </c>
      <c r="Y4" s="68">
        <v>0</v>
      </c>
      <c r="Z4" s="68">
        <v>0</v>
      </c>
      <c r="AA4" s="68">
        <v>0</v>
      </c>
      <c r="AB4" s="68">
        <v>0</v>
      </c>
      <c r="AC4" s="68">
        <v>0</v>
      </c>
      <c r="AD4" s="68">
        <v>0</v>
      </c>
      <c r="AE4" s="68">
        <v>0</v>
      </c>
    </row>
    <row r="5" spans="1:31" ht="14.1" customHeight="1">
      <c r="A5" s="34" t="s">
        <v>70</v>
      </c>
      <c r="B5" s="35" t="s">
        <v>12</v>
      </c>
      <c r="C5" s="67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  <c r="W5" s="68">
        <v>0</v>
      </c>
      <c r="X5" s="68">
        <v>0</v>
      </c>
      <c r="Y5" s="68">
        <v>0</v>
      </c>
      <c r="Z5" s="68">
        <v>0</v>
      </c>
      <c r="AA5" s="68">
        <v>0</v>
      </c>
      <c r="AB5" s="68">
        <v>0</v>
      </c>
      <c r="AC5" s="68">
        <v>0</v>
      </c>
      <c r="AD5" s="68">
        <v>0</v>
      </c>
      <c r="AE5" s="68">
        <v>0</v>
      </c>
    </row>
    <row r="6" spans="1:31" ht="14.1" customHeight="1">
      <c r="A6" s="34" t="s">
        <v>69</v>
      </c>
      <c r="B6" s="35" t="s">
        <v>247</v>
      </c>
      <c r="C6" s="67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68">
        <v>0</v>
      </c>
      <c r="Z6" s="68">
        <v>0</v>
      </c>
      <c r="AA6" s="68">
        <v>0</v>
      </c>
      <c r="AB6" s="68">
        <v>0</v>
      </c>
      <c r="AC6" s="68">
        <v>0</v>
      </c>
      <c r="AD6" s="68">
        <v>0</v>
      </c>
      <c r="AE6" s="68">
        <v>0</v>
      </c>
    </row>
    <row r="7" spans="1:31" ht="14.1" customHeight="1">
      <c r="A7" s="34">
        <v>5</v>
      </c>
      <c r="B7" s="35" t="s">
        <v>13</v>
      </c>
      <c r="C7" s="67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0</v>
      </c>
      <c r="AC7" s="68">
        <v>0</v>
      </c>
      <c r="AD7" s="68">
        <v>0</v>
      </c>
      <c r="AE7" s="68">
        <v>0</v>
      </c>
    </row>
    <row r="8" spans="1:31" ht="14.1" customHeight="1">
      <c r="A8" s="34">
        <v>6</v>
      </c>
      <c r="B8" s="35" t="s">
        <v>14</v>
      </c>
      <c r="C8" s="67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68">
        <v>0</v>
      </c>
      <c r="AA8" s="68">
        <v>0</v>
      </c>
      <c r="AB8" s="68">
        <v>0</v>
      </c>
      <c r="AC8" s="68">
        <v>0</v>
      </c>
      <c r="AD8" s="68">
        <v>0</v>
      </c>
      <c r="AE8" s="68">
        <v>0</v>
      </c>
    </row>
    <row r="9" spans="1:31" ht="14.1" customHeight="1">
      <c r="A9" s="34">
        <v>7</v>
      </c>
      <c r="B9" s="35" t="s">
        <v>15</v>
      </c>
      <c r="C9" s="67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0</v>
      </c>
      <c r="AE9" s="68">
        <v>0</v>
      </c>
    </row>
    <row r="10" spans="1:31" ht="14.1" customHeight="1">
      <c r="A10" s="34">
        <v>8</v>
      </c>
      <c r="B10" s="35" t="s">
        <v>73</v>
      </c>
      <c r="C10" s="67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</row>
    <row r="11" spans="1:31" ht="14.1" customHeight="1">
      <c r="A11" s="34">
        <v>9</v>
      </c>
      <c r="B11" s="35" t="s">
        <v>74</v>
      </c>
      <c r="C11" s="67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</row>
    <row r="12" spans="1:31" ht="14.1" customHeight="1">
      <c r="A12" s="34">
        <v>10</v>
      </c>
      <c r="B12" s="35" t="s">
        <v>16</v>
      </c>
      <c r="C12" s="67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</row>
    <row r="13" spans="1:31">
      <c r="A13" s="34" t="s">
        <v>72</v>
      </c>
      <c r="B13" s="35" t="s">
        <v>75</v>
      </c>
      <c r="C13" s="67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</row>
    <row r="14" spans="1:31" ht="13.5" customHeight="1">
      <c r="A14" s="34" t="s">
        <v>71</v>
      </c>
      <c r="B14" s="35" t="s">
        <v>246</v>
      </c>
      <c r="C14" s="67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0</v>
      </c>
    </row>
    <row r="15" spans="1:31" ht="25.15" customHeight="1">
      <c r="A15" s="34" t="s">
        <v>87</v>
      </c>
      <c r="B15" s="35" t="s">
        <v>76</v>
      </c>
      <c r="C15" s="67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</row>
    <row r="16" spans="1:31" ht="13.5" customHeight="1">
      <c r="A16" s="34" t="s">
        <v>88</v>
      </c>
      <c r="B16" s="35" t="s">
        <v>248</v>
      </c>
      <c r="C16" s="67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</row>
    <row r="17" spans="1:31" ht="25.15" customHeight="1">
      <c r="A17" s="34">
        <v>13</v>
      </c>
      <c r="B17" s="35" t="s">
        <v>77</v>
      </c>
      <c r="C17" s="67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</row>
    <row r="18" spans="1:31" ht="25.15" customHeight="1">
      <c r="A18" s="34" t="s">
        <v>89</v>
      </c>
      <c r="B18" s="35" t="s">
        <v>17</v>
      </c>
      <c r="C18" s="67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68">
        <v>0</v>
      </c>
    </row>
    <row r="19" spans="1:31" ht="13.5" customHeight="1">
      <c r="A19" s="34" t="s">
        <v>90</v>
      </c>
      <c r="B19" s="35" t="s">
        <v>249</v>
      </c>
      <c r="C19" s="67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</row>
    <row r="20" spans="1:31" ht="25.15" customHeight="1">
      <c r="A20" s="34">
        <v>15</v>
      </c>
      <c r="B20" s="35" t="s">
        <v>18</v>
      </c>
      <c r="C20" s="67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</row>
    <row r="21" spans="1:31" ht="25.15" customHeight="1">
      <c r="A21" s="34" t="s">
        <v>91</v>
      </c>
      <c r="B21" s="35" t="s">
        <v>19</v>
      </c>
      <c r="C21" s="67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68">
        <v>0</v>
      </c>
      <c r="AE21" s="68">
        <v>0</v>
      </c>
    </row>
    <row r="22" spans="1:31" ht="13.5" customHeight="1">
      <c r="A22" s="34" t="s">
        <v>92</v>
      </c>
      <c r="B22" s="35" t="s">
        <v>250</v>
      </c>
      <c r="C22" s="67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</row>
    <row r="23" spans="1:31" ht="25.15" customHeight="1">
      <c r="A23" s="34">
        <v>17</v>
      </c>
      <c r="B23" s="35" t="s">
        <v>20</v>
      </c>
      <c r="C23" s="67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</row>
    <row r="24" spans="1:31" ht="14.1" customHeight="1">
      <c r="A24" s="34">
        <v>18</v>
      </c>
      <c r="B24" s="35" t="s">
        <v>21</v>
      </c>
      <c r="C24" s="213">
        <v>0</v>
      </c>
      <c r="D24" s="214">
        <v>0</v>
      </c>
      <c r="E24" s="214">
        <v>0</v>
      </c>
      <c r="F24" s="214">
        <v>0</v>
      </c>
      <c r="G24" s="214">
        <v>0</v>
      </c>
      <c r="H24" s="214">
        <v>77</v>
      </c>
      <c r="I24" s="214">
        <v>480</v>
      </c>
      <c r="J24" s="214">
        <v>2024</v>
      </c>
      <c r="K24" s="214">
        <v>2640</v>
      </c>
      <c r="L24" s="214">
        <v>2360</v>
      </c>
      <c r="M24" s="214">
        <v>3214</v>
      </c>
      <c r="N24" s="214">
        <v>2676</v>
      </c>
      <c r="O24" s="214">
        <v>1930</v>
      </c>
      <c r="P24" s="214">
        <v>2267</v>
      </c>
      <c r="Q24" s="214">
        <v>2190</v>
      </c>
      <c r="R24" s="214">
        <v>1979</v>
      </c>
      <c r="S24" s="214">
        <v>1998</v>
      </c>
      <c r="T24" s="214">
        <v>43823</v>
      </c>
      <c r="U24" s="214">
        <v>81958</v>
      </c>
      <c r="V24" s="214">
        <v>105567</v>
      </c>
      <c r="W24" s="214">
        <v>84086</v>
      </c>
      <c r="X24" s="214">
        <v>147050</v>
      </c>
      <c r="Y24" s="214">
        <v>205351</v>
      </c>
      <c r="Z24" s="214">
        <v>223912</v>
      </c>
      <c r="AA24" s="214">
        <v>225739</v>
      </c>
      <c r="AB24" s="214">
        <v>125691</v>
      </c>
      <c r="AC24" s="214">
        <v>123104</v>
      </c>
      <c r="AD24" s="214">
        <v>207176</v>
      </c>
      <c r="AE24" s="214">
        <v>190647</v>
      </c>
    </row>
    <row r="25" spans="1:31" ht="14.1" customHeight="1">
      <c r="A25" s="34">
        <v>19</v>
      </c>
      <c r="B25" s="35" t="s">
        <v>22</v>
      </c>
      <c r="C25" s="213">
        <v>5700</v>
      </c>
      <c r="D25" s="214">
        <v>6018</v>
      </c>
      <c r="E25" s="214">
        <v>10656</v>
      </c>
      <c r="F25" s="214">
        <v>7786</v>
      </c>
      <c r="G25" s="214">
        <v>10425</v>
      </c>
      <c r="H25" s="214">
        <v>9259</v>
      </c>
      <c r="I25" s="214">
        <v>13488</v>
      </c>
      <c r="J25" s="214">
        <v>8223</v>
      </c>
      <c r="K25" s="214">
        <v>9889</v>
      </c>
      <c r="L25" s="214">
        <v>10770</v>
      </c>
      <c r="M25" s="214">
        <v>10470</v>
      </c>
      <c r="N25" s="214">
        <v>11125</v>
      </c>
      <c r="O25" s="214">
        <v>20445</v>
      </c>
      <c r="P25" s="214">
        <v>25008</v>
      </c>
      <c r="Q25" s="214">
        <v>26881</v>
      </c>
      <c r="R25" s="214">
        <v>30599</v>
      </c>
      <c r="S25" s="214">
        <v>41977</v>
      </c>
      <c r="T25" s="214">
        <v>48476</v>
      </c>
      <c r="U25" s="214">
        <v>49415</v>
      </c>
      <c r="V25" s="214">
        <v>48612</v>
      </c>
      <c r="W25" s="214">
        <v>50481</v>
      </c>
      <c r="X25" s="214">
        <v>45588</v>
      </c>
      <c r="Y25" s="214">
        <v>46183</v>
      </c>
      <c r="Z25" s="214">
        <v>53678</v>
      </c>
      <c r="AA25" s="214">
        <v>47585</v>
      </c>
      <c r="AB25" s="214">
        <v>57865</v>
      </c>
      <c r="AC25" s="214">
        <v>99706</v>
      </c>
      <c r="AD25" s="214">
        <v>114600</v>
      </c>
      <c r="AE25" s="214">
        <v>99239</v>
      </c>
    </row>
    <row r="26" spans="1:31" ht="14.1" customHeight="1">
      <c r="A26" s="38">
        <v>20</v>
      </c>
      <c r="B26" s="39" t="s">
        <v>251</v>
      </c>
      <c r="C26" s="215">
        <v>52467</v>
      </c>
      <c r="D26" s="216">
        <v>50855</v>
      </c>
      <c r="E26" s="216">
        <v>57551</v>
      </c>
      <c r="F26" s="216">
        <v>58910</v>
      </c>
      <c r="G26" s="216">
        <v>64107</v>
      </c>
      <c r="H26" s="216">
        <v>67854</v>
      </c>
      <c r="I26" s="216">
        <v>75337</v>
      </c>
      <c r="J26" s="216">
        <v>80886</v>
      </c>
      <c r="K26" s="216">
        <v>82583</v>
      </c>
      <c r="L26" s="216">
        <v>91291</v>
      </c>
      <c r="M26" s="216">
        <v>104433</v>
      </c>
      <c r="N26" s="216">
        <v>110400</v>
      </c>
      <c r="O26" s="216">
        <v>115937</v>
      </c>
      <c r="P26" s="216">
        <v>119220</v>
      </c>
      <c r="Q26" s="216">
        <v>130855</v>
      </c>
      <c r="R26" s="216">
        <v>136338</v>
      </c>
      <c r="S26" s="216">
        <v>154046</v>
      </c>
      <c r="T26" s="216">
        <v>150150</v>
      </c>
      <c r="U26" s="216">
        <v>149035</v>
      </c>
      <c r="V26" s="216">
        <v>147255</v>
      </c>
      <c r="W26" s="216">
        <v>152979</v>
      </c>
      <c r="X26" s="216">
        <v>155560</v>
      </c>
      <c r="Y26" s="216">
        <v>164567</v>
      </c>
      <c r="Z26" s="216">
        <v>184549</v>
      </c>
      <c r="AA26" s="216">
        <v>191343</v>
      </c>
      <c r="AB26" s="216">
        <v>200958</v>
      </c>
      <c r="AC26" s="216">
        <v>201004</v>
      </c>
      <c r="AD26" s="216">
        <v>200083</v>
      </c>
      <c r="AE26" s="216">
        <v>197793</v>
      </c>
    </row>
    <row r="27" spans="1:31" ht="3.2" customHeight="1">
      <c r="A27" s="42"/>
      <c r="B27" s="43"/>
      <c r="C27" s="217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</row>
    <row r="28" spans="1:31" ht="15.95" customHeight="1">
      <c r="A28" s="46" t="s">
        <v>23</v>
      </c>
      <c r="B28" s="47" t="s">
        <v>24</v>
      </c>
      <c r="C28" s="219">
        <v>0</v>
      </c>
      <c r="D28" s="220">
        <v>0</v>
      </c>
      <c r="E28" s="220">
        <v>0</v>
      </c>
      <c r="F28" s="220">
        <v>0</v>
      </c>
      <c r="G28" s="220">
        <v>0</v>
      </c>
      <c r="H28" s="220">
        <v>0</v>
      </c>
      <c r="I28" s="220">
        <v>0</v>
      </c>
      <c r="J28" s="220">
        <v>0</v>
      </c>
      <c r="K28" s="220">
        <v>0</v>
      </c>
      <c r="L28" s="220">
        <v>0</v>
      </c>
      <c r="M28" s="220">
        <v>0</v>
      </c>
      <c r="N28" s="220">
        <v>0</v>
      </c>
      <c r="O28" s="220">
        <v>0</v>
      </c>
      <c r="P28" s="220">
        <v>0</v>
      </c>
      <c r="Q28" s="220">
        <v>0</v>
      </c>
      <c r="R28" s="220">
        <v>0</v>
      </c>
      <c r="S28" s="220">
        <v>0</v>
      </c>
      <c r="T28" s="220">
        <v>0</v>
      </c>
      <c r="U28" s="220">
        <v>0</v>
      </c>
      <c r="V28" s="220">
        <v>0</v>
      </c>
      <c r="W28" s="220">
        <v>0</v>
      </c>
      <c r="X28" s="220">
        <v>0</v>
      </c>
      <c r="Y28" s="220">
        <v>0</v>
      </c>
      <c r="Z28" s="220">
        <v>0</v>
      </c>
      <c r="AA28" s="220">
        <v>0</v>
      </c>
      <c r="AB28" s="220">
        <v>0</v>
      </c>
      <c r="AC28" s="220">
        <v>0</v>
      </c>
      <c r="AD28" s="220">
        <v>0</v>
      </c>
      <c r="AE28" s="220">
        <v>0</v>
      </c>
    </row>
    <row r="29" spans="1:31" ht="15.95" customHeight="1">
      <c r="A29" s="50" t="s">
        <v>25</v>
      </c>
      <c r="B29" s="51" t="s">
        <v>26</v>
      </c>
      <c r="C29" s="213">
        <v>0</v>
      </c>
      <c r="D29" s="214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0</v>
      </c>
      <c r="K29" s="214">
        <v>0</v>
      </c>
      <c r="L29" s="214">
        <v>0</v>
      </c>
      <c r="M29" s="214">
        <v>0</v>
      </c>
      <c r="N29" s="214">
        <v>0</v>
      </c>
      <c r="O29" s="214">
        <v>0</v>
      </c>
      <c r="P29" s="214">
        <v>0</v>
      </c>
      <c r="Q29" s="214">
        <v>0</v>
      </c>
      <c r="R29" s="214">
        <v>0</v>
      </c>
      <c r="S29" s="214">
        <v>0</v>
      </c>
      <c r="T29" s="214">
        <v>0</v>
      </c>
      <c r="U29" s="214">
        <v>0</v>
      </c>
      <c r="V29" s="214">
        <v>0</v>
      </c>
      <c r="W29" s="214">
        <v>0</v>
      </c>
      <c r="X29" s="214">
        <v>0</v>
      </c>
      <c r="Y29" s="214">
        <v>0</v>
      </c>
      <c r="Z29" s="214">
        <v>0</v>
      </c>
      <c r="AA29" s="214">
        <v>0</v>
      </c>
      <c r="AB29" s="214">
        <v>0</v>
      </c>
      <c r="AC29" s="214">
        <v>0</v>
      </c>
      <c r="AD29" s="214">
        <v>0</v>
      </c>
      <c r="AE29" s="214">
        <v>0</v>
      </c>
    </row>
    <row r="30" spans="1:31" ht="15.95" customHeight="1">
      <c r="A30" s="50" t="s">
        <v>27</v>
      </c>
      <c r="B30" s="51" t="s">
        <v>28</v>
      </c>
      <c r="C30" s="213">
        <v>0</v>
      </c>
      <c r="D30" s="214">
        <v>0</v>
      </c>
      <c r="E30" s="214">
        <v>0</v>
      </c>
      <c r="F30" s="214">
        <v>0</v>
      </c>
      <c r="G30" s="214">
        <v>0</v>
      </c>
      <c r="H30" s="214">
        <v>77</v>
      </c>
      <c r="I30" s="214">
        <v>480</v>
      </c>
      <c r="J30" s="214">
        <v>2024</v>
      </c>
      <c r="K30" s="214">
        <v>2640</v>
      </c>
      <c r="L30" s="214">
        <v>2360</v>
      </c>
      <c r="M30" s="214">
        <v>3214</v>
      </c>
      <c r="N30" s="214">
        <v>2676</v>
      </c>
      <c r="O30" s="214">
        <v>1930</v>
      </c>
      <c r="P30" s="214">
        <v>2267</v>
      </c>
      <c r="Q30" s="214">
        <v>2190</v>
      </c>
      <c r="R30" s="214">
        <v>1979</v>
      </c>
      <c r="S30" s="214">
        <v>1998</v>
      </c>
      <c r="T30" s="214">
        <v>43823</v>
      </c>
      <c r="U30" s="214">
        <v>81958</v>
      </c>
      <c r="V30" s="214">
        <v>105567</v>
      </c>
      <c r="W30" s="214">
        <v>84086</v>
      </c>
      <c r="X30" s="214">
        <v>147050</v>
      </c>
      <c r="Y30" s="214">
        <v>205351</v>
      </c>
      <c r="Z30" s="214">
        <v>223912</v>
      </c>
      <c r="AA30" s="214">
        <v>225739</v>
      </c>
      <c r="AB30" s="214">
        <v>125691</v>
      </c>
      <c r="AC30" s="214">
        <v>123104</v>
      </c>
      <c r="AD30" s="214">
        <v>207176</v>
      </c>
      <c r="AE30" s="214">
        <v>190647</v>
      </c>
    </row>
    <row r="31" spans="1:31" ht="15.95" customHeight="1">
      <c r="A31" s="52" t="s">
        <v>29</v>
      </c>
      <c r="B31" s="53" t="s">
        <v>30</v>
      </c>
      <c r="C31" s="215">
        <v>58167</v>
      </c>
      <c r="D31" s="216">
        <v>56873</v>
      </c>
      <c r="E31" s="216">
        <v>68207</v>
      </c>
      <c r="F31" s="216">
        <v>66696</v>
      </c>
      <c r="G31" s="216">
        <v>74532</v>
      </c>
      <c r="H31" s="216">
        <v>77113</v>
      </c>
      <c r="I31" s="216">
        <v>88826</v>
      </c>
      <c r="J31" s="216">
        <v>89110</v>
      </c>
      <c r="K31" s="216">
        <v>92472</v>
      </c>
      <c r="L31" s="216">
        <v>102060</v>
      </c>
      <c r="M31" s="216">
        <v>114904</v>
      </c>
      <c r="N31" s="216">
        <v>121525</v>
      </c>
      <c r="O31" s="216">
        <v>136382</v>
      </c>
      <c r="P31" s="216">
        <v>144228</v>
      </c>
      <c r="Q31" s="216">
        <v>157735</v>
      </c>
      <c r="R31" s="216">
        <v>166937</v>
      </c>
      <c r="S31" s="216">
        <v>196023</v>
      </c>
      <c r="T31" s="216">
        <v>198625</v>
      </c>
      <c r="U31" s="216">
        <v>198450</v>
      </c>
      <c r="V31" s="216">
        <v>195867</v>
      </c>
      <c r="W31" s="216">
        <v>203461</v>
      </c>
      <c r="X31" s="216">
        <v>201147</v>
      </c>
      <c r="Y31" s="216">
        <v>210750</v>
      </c>
      <c r="Z31" s="216">
        <v>238227</v>
      </c>
      <c r="AA31" s="216">
        <v>238928</v>
      </c>
      <c r="AB31" s="216">
        <v>258823</v>
      </c>
      <c r="AC31" s="216">
        <v>300710</v>
      </c>
      <c r="AD31" s="216">
        <v>314683</v>
      </c>
      <c r="AE31" s="216">
        <v>297033</v>
      </c>
    </row>
    <row r="32" spans="1:31" ht="3.2" customHeight="1">
      <c r="A32" s="42"/>
      <c r="B32" s="43"/>
      <c r="C32" s="217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</row>
    <row r="33" spans="1:31" ht="15.95" customHeight="1">
      <c r="A33" s="54" t="s">
        <v>31</v>
      </c>
      <c r="B33" s="55" t="s">
        <v>32</v>
      </c>
      <c r="C33" s="221">
        <v>58167</v>
      </c>
      <c r="D33" s="221">
        <v>56873</v>
      </c>
      <c r="E33" s="221">
        <v>68207</v>
      </c>
      <c r="F33" s="221">
        <v>66696</v>
      </c>
      <c r="G33" s="221">
        <v>74532</v>
      </c>
      <c r="H33" s="221">
        <v>77190</v>
      </c>
      <c r="I33" s="221">
        <v>89306</v>
      </c>
      <c r="J33" s="221">
        <v>91134</v>
      </c>
      <c r="K33" s="221">
        <v>95112</v>
      </c>
      <c r="L33" s="221">
        <v>104420</v>
      </c>
      <c r="M33" s="221">
        <v>118118</v>
      </c>
      <c r="N33" s="221">
        <v>124201</v>
      </c>
      <c r="O33" s="221">
        <v>138312</v>
      </c>
      <c r="P33" s="221">
        <v>146496</v>
      </c>
      <c r="Q33" s="221">
        <v>159925</v>
      </c>
      <c r="R33" s="221">
        <v>168916</v>
      </c>
      <c r="S33" s="221">
        <v>198021</v>
      </c>
      <c r="T33" s="221">
        <v>242448</v>
      </c>
      <c r="U33" s="221">
        <v>280408</v>
      </c>
      <c r="V33" s="221">
        <v>301434</v>
      </c>
      <c r="W33" s="221">
        <v>287547</v>
      </c>
      <c r="X33" s="221">
        <v>348197</v>
      </c>
      <c r="Y33" s="221">
        <v>416101</v>
      </c>
      <c r="Z33" s="221">
        <v>462139</v>
      </c>
      <c r="AA33" s="221">
        <v>464666</v>
      </c>
      <c r="AB33" s="222">
        <v>384514</v>
      </c>
      <c r="AC33" s="222">
        <v>423814</v>
      </c>
      <c r="AD33" s="222">
        <v>521859</v>
      </c>
      <c r="AE33" s="222">
        <v>487680</v>
      </c>
    </row>
    <row r="34" spans="1:31" ht="3.2" customHeight="1">
      <c r="A34" s="3"/>
      <c r="B34" s="2"/>
      <c r="C34" s="223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</row>
    <row r="35" spans="1:31" ht="15.95" customHeight="1">
      <c r="A35" s="46" t="s">
        <v>31</v>
      </c>
      <c r="B35" s="59" t="s">
        <v>85</v>
      </c>
      <c r="C35" s="220">
        <v>5700</v>
      </c>
      <c r="D35" s="220">
        <v>6018</v>
      </c>
      <c r="E35" s="220">
        <v>10656</v>
      </c>
      <c r="F35" s="220">
        <v>7786</v>
      </c>
      <c r="G35" s="220">
        <v>10425</v>
      </c>
      <c r="H35" s="220">
        <v>9335</v>
      </c>
      <c r="I35" s="220">
        <v>13969</v>
      </c>
      <c r="J35" s="220">
        <v>10247</v>
      </c>
      <c r="K35" s="220">
        <v>12529</v>
      </c>
      <c r="L35" s="220">
        <v>13130</v>
      </c>
      <c r="M35" s="220">
        <v>13684</v>
      </c>
      <c r="N35" s="220">
        <v>13801</v>
      </c>
      <c r="O35" s="220">
        <v>22375</v>
      </c>
      <c r="P35" s="220">
        <v>27275</v>
      </c>
      <c r="Q35" s="220">
        <v>29071</v>
      </c>
      <c r="R35" s="220">
        <v>32579</v>
      </c>
      <c r="S35" s="220">
        <v>43976</v>
      </c>
      <c r="T35" s="220">
        <v>92299</v>
      </c>
      <c r="U35" s="220">
        <v>131373</v>
      </c>
      <c r="V35" s="220">
        <v>154179</v>
      </c>
      <c r="W35" s="220">
        <v>134567</v>
      </c>
      <c r="X35" s="220">
        <v>192637</v>
      </c>
      <c r="Y35" s="220">
        <v>251534</v>
      </c>
      <c r="Z35" s="220">
        <v>277590</v>
      </c>
      <c r="AA35" s="220">
        <v>273324</v>
      </c>
      <c r="AB35" s="225">
        <v>183557</v>
      </c>
      <c r="AC35" s="225">
        <v>222810</v>
      </c>
      <c r="AD35" s="225">
        <v>321775</v>
      </c>
      <c r="AE35" s="225">
        <v>289886</v>
      </c>
    </row>
    <row r="36" spans="1:31">
      <c r="P36" s="31"/>
    </row>
    <row r="39" spans="1:31">
      <c r="Y39" s="31"/>
      <c r="Z39" s="31"/>
      <c r="AA39" s="31"/>
    </row>
    <row r="40" spans="1:31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&amp;C&amp;"Arial,Fett"&amp;12Nutzenergie elektrisch&amp;"Arial,Standard"
&amp;10(in MWh)&amp;R&amp;"Arial,Standard"Tabelle H&amp;L&amp;"Arial"&amp;10 Schweizerische Holzenergiestatistik Erhebungjahr 2018</oddHeader>
    <oddFooter>&amp;R&amp;"Arial"&amp;10 12.08.2019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1">
    <pageSetUpPr fitToPage="1"/>
  </sheetPr>
  <dimension ref="A1:AE46"/>
  <sheetViews>
    <sheetView zoomScaleNormal="100" zoomScalePageLayoutView="80" workbookViewId="0"/>
  </sheetViews>
  <sheetFormatPr baseColWidth="10" defaultColWidth="11.42578125" defaultRowHeight="12"/>
  <cols>
    <col min="1" max="1" width="5.28515625" style="76" customWidth="1"/>
    <col min="2" max="2" width="31.5703125" style="76" customWidth="1"/>
    <col min="3" max="27" width="8.7109375" style="78" customWidth="1"/>
    <col min="28" max="31" width="8.7109375" style="76" customWidth="1"/>
    <col min="32" max="16384" width="11.42578125" style="76"/>
  </cols>
  <sheetData>
    <row r="1" spans="1:31" s="32" customFormat="1" ht="15.75">
      <c r="A1" s="7" t="s">
        <v>158</v>
      </c>
      <c r="B1" s="7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s="32" customFormat="1" ht="18.75" customHeight="1">
      <c r="A2" s="1" t="s">
        <v>7</v>
      </c>
      <c r="B2" s="1" t="s">
        <v>102</v>
      </c>
      <c r="C2" s="33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  <c r="AC2" s="10">
        <v>2016</v>
      </c>
      <c r="AD2" s="10">
        <v>2017</v>
      </c>
      <c r="AE2" s="10">
        <v>2018</v>
      </c>
    </row>
    <row r="3" spans="1:31" s="32" customFormat="1" ht="14.1" customHeight="1">
      <c r="A3" s="163" t="s">
        <v>97</v>
      </c>
      <c r="B3" s="164" t="s">
        <v>39</v>
      </c>
      <c r="C3" s="165">
        <v>21597</v>
      </c>
      <c r="D3" s="166">
        <v>21497</v>
      </c>
      <c r="E3" s="166">
        <v>21288</v>
      </c>
      <c r="F3" s="166">
        <v>20926</v>
      </c>
      <c r="G3" s="166">
        <v>20643</v>
      </c>
      <c r="H3" s="166">
        <v>20247</v>
      </c>
      <c r="I3" s="166">
        <v>20147</v>
      </c>
      <c r="J3" s="166">
        <v>19858</v>
      </c>
      <c r="K3" s="166">
        <v>19612</v>
      </c>
      <c r="L3" s="166">
        <v>19356</v>
      </c>
      <c r="M3" s="166">
        <v>19176</v>
      </c>
      <c r="N3" s="166">
        <v>18942</v>
      </c>
      <c r="O3" s="166">
        <v>19038</v>
      </c>
      <c r="P3" s="166">
        <v>18974</v>
      </c>
      <c r="Q3" s="166">
        <v>18870</v>
      </c>
      <c r="R3" s="166">
        <v>18960</v>
      </c>
      <c r="S3" s="166">
        <v>19348</v>
      </c>
      <c r="T3" s="166">
        <v>19446</v>
      </c>
      <c r="U3" s="166">
        <v>19658</v>
      </c>
      <c r="V3" s="166">
        <v>19847</v>
      </c>
      <c r="W3" s="166">
        <v>19818</v>
      </c>
      <c r="X3" s="166">
        <v>19685</v>
      </c>
      <c r="Y3" s="166">
        <v>19663</v>
      </c>
      <c r="Z3" s="166">
        <v>20004</v>
      </c>
      <c r="AA3" s="166">
        <v>19980</v>
      </c>
      <c r="AB3" s="166">
        <v>20254</v>
      </c>
      <c r="AC3" s="166">
        <v>20534</v>
      </c>
      <c r="AD3" s="166">
        <v>20691</v>
      </c>
      <c r="AE3" s="166">
        <v>20686</v>
      </c>
    </row>
    <row r="4" spans="1:31" s="32" customFormat="1" ht="14.1" customHeight="1">
      <c r="A4" s="167" t="s">
        <v>103</v>
      </c>
      <c r="B4" s="168" t="s">
        <v>41</v>
      </c>
      <c r="C4" s="169">
        <v>444</v>
      </c>
      <c r="D4" s="170">
        <v>469</v>
      </c>
      <c r="E4" s="170">
        <v>480</v>
      </c>
      <c r="F4" s="170">
        <v>486</v>
      </c>
      <c r="G4" s="170">
        <v>478</v>
      </c>
      <c r="H4" s="170">
        <v>578</v>
      </c>
      <c r="I4" s="170">
        <v>594</v>
      </c>
      <c r="J4" s="170">
        <v>591</v>
      </c>
      <c r="K4" s="170">
        <v>592</v>
      </c>
      <c r="L4" s="170">
        <v>593</v>
      </c>
      <c r="M4" s="170">
        <v>594</v>
      </c>
      <c r="N4" s="170">
        <v>625</v>
      </c>
      <c r="O4" s="170">
        <v>638</v>
      </c>
      <c r="P4" s="170">
        <v>630</v>
      </c>
      <c r="Q4" s="170">
        <v>622</v>
      </c>
      <c r="R4" s="170">
        <v>618</v>
      </c>
      <c r="S4" s="170">
        <v>627</v>
      </c>
      <c r="T4" s="170">
        <v>651</v>
      </c>
      <c r="U4" s="170">
        <v>676</v>
      </c>
      <c r="V4" s="170">
        <v>696</v>
      </c>
      <c r="W4" s="170">
        <v>695</v>
      </c>
      <c r="X4" s="170">
        <v>707</v>
      </c>
      <c r="Y4" s="170">
        <v>798</v>
      </c>
      <c r="Z4" s="170">
        <v>671</v>
      </c>
      <c r="AA4" s="170">
        <v>673</v>
      </c>
      <c r="AB4" s="170">
        <v>665</v>
      </c>
      <c r="AC4" s="170">
        <v>943</v>
      </c>
      <c r="AD4" s="170">
        <v>949</v>
      </c>
      <c r="AE4" s="170">
        <v>940</v>
      </c>
    </row>
    <row r="5" spans="1:31" s="32" customFormat="1" ht="14.1" customHeight="1">
      <c r="A5" s="167" t="s">
        <v>98</v>
      </c>
      <c r="B5" s="168" t="s">
        <v>42</v>
      </c>
      <c r="C5" s="169">
        <v>4647</v>
      </c>
      <c r="D5" s="170">
        <v>4795</v>
      </c>
      <c r="E5" s="170">
        <v>5052</v>
      </c>
      <c r="F5" s="170">
        <v>5295</v>
      </c>
      <c r="G5" s="170">
        <v>5602</v>
      </c>
      <c r="H5" s="170">
        <v>5683</v>
      </c>
      <c r="I5" s="170">
        <v>6234</v>
      </c>
      <c r="J5" s="170">
        <v>5816</v>
      </c>
      <c r="K5" s="170">
        <v>5605</v>
      </c>
      <c r="L5" s="170">
        <v>5412</v>
      </c>
      <c r="M5" s="170">
        <v>5795</v>
      </c>
      <c r="N5" s="170">
        <v>5958</v>
      </c>
      <c r="O5" s="170">
        <v>6195</v>
      </c>
      <c r="P5" s="170">
        <v>6331</v>
      </c>
      <c r="Q5" s="170">
        <v>6354</v>
      </c>
      <c r="R5" s="170">
        <v>6432</v>
      </c>
      <c r="S5" s="170">
        <v>6884</v>
      </c>
      <c r="T5" s="170">
        <v>8167</v>
      </c>
      <c r="U5" s="170">
        <v>8848</v>
      </c>
      <c r="V5" s="170">
        <v>9224</v>
      </c>
      <c r="W5" s="170">
        <v>9789</v>
      </c>
      <c r="X5" s="170">
        <v>10044</v>
      </c>
      <c r="Y5" s="170">
        <v>10389</v>
      </c>
      <c r="Z5" s="170">
        <v>10840</v>
      </c>
      <c r="AA5" s="170">
        <v>11213</v>
      </c>
      <c r="AB5" s="170">
        <v>10988</v>
      </c>
      <c r="AC5" s="170">
        <v>11310</v>
      </c>
      <c r="AD5" s="170">
        <v>11995</v>
      </c>
      <c r="AE5" s="170">
        <v>11540</v>
      </c>
    </row>
    <row r="6" spans="1:31" s="32" customFormat="1" ht="14.1" customHeight="1">
      <c r="A6" s="171" t="s">
        <v>99</v>
      </c>
      <c r="B6" s="172" t="s">
        <v>40</v>
      </c>
      <c r="C6" s="169">
        <v>2742</v>
      </c>
      <c r="D6" s="170">
        <v>2977</v>
      </c>
      <c r="E6" s="170">
        <v>3170</v>
      </c>
      <c r="F6" s="170">
        <v>3312</v>
      </c>
      <c r="G6" s="170">
        <v>3515</v>
      </c>
      <c r="H6" s="170">
        <v>3701</v>
      </c>
      <c r="I6" s="170">
        <v>3899</v>
      </c>
      <c r="J6" s="170">
        <v>3958</v>
      </c>
      <c r="K6" s="170">
        <v>3983</v>
      </c>
      <c r="L6" s="170">
        <v>4096</v>
      </c>
      <c r="M6" s="170">
        <v>4195</v>
      </c>
      <c r="N6" s="170">
        <v>4270</v>
      </c>
      <c r="O6" s="170">
        <v>4373</v>
      </c>
      <c r="P6" s="170">
        <v>4529</v>
      </c>
      <c r="Q6" s="170">
        <v>4783</v>
      </c>
      <c r="R6" s="170">
        <v>5014</v>
      </c>
      <c r="S6" s="170">
        <v>5534</v>
      </c>
      <c r="T6" s="170">
        <v>5949</v>
      </c>
      <c r="U6" s="170">
        <v>6440</v>
      </c>
      <c r="V6" s="170">
        <v>6882</v>
      </c>
      <c r="W6" s="170">
        <v>7130</v>
      </c>
      <c r="X6" s="170">
        <v>7435</v>
      </c>
      <c r="Y6" s="170">
        <v>7817</v>
      </c>
      <c r="Z6" s="170">
        <v>8158</v>
      </c>
      <c r="AA6" s="170">
        <v>8510</v>
      </c>
      <c r="AB6" s="170">
        <v>8824</v>
      </c>
      <c r="AC6" s="170">
        <v>9056</v>
      </c>
      <c r="AD6" s="170">
        <v>9350</v>
      </c>
      <c r="AE6" s="170">
        <v>9379</v>
      </c>
    </row>
    <row r="7" spans="1:31" s="32" customFormat="1" ht="14.1" customHeight="1">
      <c r="A7" s="167" t="s">
        <v>100</v>
      </c>
      <c r="B7" s="168" t="s">
        <v>94</v>
      </c>
      <c r="C7" s="169">
        <v>630</v>
      </c>
      <c r="D7" s="170">
        <v>577</v>
      </c>
      <c r="E7" s="170">
        <v>644</v>
      </c>
      <c r="F7" s="170">
        <v>633</v>
      </c>
      <c r="G7" s="170">
        <v>677</v>
      </c>
      <c r="H7" s="170">
        <v>669</v>
      </c>
      <c r="I7" s="170">
        <v>738</v>
      </c>
      <c r="J7" s="170">
        <v>780</v>
      </c>
      <c r="K7" s="170">
        <v>839</v>
      </c>
      <c r="L7" s="170">
        <v>917</v>
      </c>
      <c r="M7" s="170">
        <v>1030</v>
      </c>
      <c r="N7" s="170">
        <v>1104</v>
      </c>
      <c r="O7" s="170">
        <v>1212</v>
      </c>
      <c r="P7" s="170">
        <v>1222</v>
      </c>
      <c r="Q7" s="170">
        <v>1310</v>
      </c>
      <c r="R7" s="170">
        <v>1373</v>
      </c>
      <c r="S7" s="170">
        <v>1618</v>
      </c>
      <c r="T7" s="170">
        <v>1938</v>
      </c>
      <c r="U7" s="170">
        <v>2413</v>
      </c>
      <c r="V7" s="170">
        <v>2494</v>
      </c>
      <c r="W7" s="170">
        <v>2003</v>
      </c>
      <c r="X7" s="170">
        <v>2651</v>
      </c>
      <c r="Y7" s="170">
        <v>3239</v>
      </c>
      <c r="Z7" s="170">
        <v>3456</v>
      </c>
      <c r="AA7" s="170">
        <v>3529</v>
      </c>
      <c r="AB7" s="170">
        <v>2467</v>
      </c>
      <c r="AC7" s="170">
        <v>2722</v>
      </c>
      <c r="AD7" s="170">
        <v>3278</v>
      </c>
      <c r="AE7" s="170">
        <v>3070</v>
      </c>
    </row>
    <row r="8" spans="1:31" s="32" customFormat="1" ht="14.1" customHeight="1">
      <c r="A8" s="173" t="s">
        <v>101</v>
      </c>
      <c r="B8" s="174" t="s">
        <v>93</v>
      </c>
      <c r="C8" s="175">
        <v>1633</v>
      </c>
      <c r="D8" s="176">
        <v>1708</v>
      </c>
      <c r="E8" s="176">
        <v>1680</v>
      </c>
      <c r="F8" s="176">
        <v>1673</v>
      </c>
      <c r="G8" s="176">
        <v>1581</v>
      </c>
      <c r="H8" s="176">
        <v>1671</v>
      </c>
      <c r="I8" s="176">
        <v>1741</v>
      </c>
      <c r="J8" s="176">
        <v>1770</v>
      </c>
      <c r="K8" s="176">
        <v>1815</v>
      </c>
      <c r="L8" s="176">
        <v>1904</v>
      </c>
      <c r="M8" s="176">
        <v>1988</v>
      </c>
      <c r="N8" s="176">
        <v>2037</v>
      </c>
      <c r="O8" s="176">
        <v>2114</v>
      </c>
      <c r="P8" s="176">
        <v>2206</v>
      </c>
      <c r="Q8" s="176">
        <v>2331</v>
      </c>
      <c r="R8" s="176">
        <v>2401</v>
      </c>
      <c r="S8" s="176">
        <v>2534</v>
      </c>
      <c r="T8" s="176">
        <v>2458</v>
      </c>
      <c r="U8" s="176">
        <v>2919</v>
      </c>
      <c r="V8" s="176">
        <v>3757</v>
      </c>
      <c r="W8" s="176">
        <v>3761</v>
      </c>
      <c r="X8" s="176">
        <v>4018</v>
      </c>
      <c r="Y8" s="176">
        <v>4467</v>
      </c>
      <c r="Z8" s="176">
        <v>4891</v>
      </c>
      <c r="AA8" s="176">
        <v>4695</v>
      </c>
      <c r="AB8" s="176">
        <v>4580</v>
      </c>
      <c r="AC8" s="176">
        <v>4777</v>
      </c>
      <c r="AD8" s="176">
        <v>4838</v>
      </c>
      <c r="AE8" s="176">
        <v>4738</v>
      </c>
    </row>
    <row r="9" spans="1:31" s="32" customFormat="1" ht="3.2" customHeight="1">
      <c r="A9" s="1"/>
      <c r="B9" s="1"/>
      <c r="C9" s="5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31" s="32" customFormat="1" ht="15.95" customHeight="1">
      <c r="A10" s="177" t="s">
        <v>31</v>
      </c>
      <c r="B10" s="178" t="s">
        <v>32</v>
      </c>
      <c r="C10" s="179">
        <v>31692</v>
      </c>
      <c r="D10" s="179">
        <v>32023</v>
      </c>
      <c r="E10" s="179">
        <v>32313</v>
      </c>
      <c r="F10" s="179">
        <v>32326</v>
      </c>
      <c r="G10" s="179">
        <v>32497</v>
      </c>
      <c r="H10" s="179">
        <v>32548</v>
      </c>
      <c r="I10" s="179">
        <v>33352</v>
      </c>
      <c r="J10" s="179">
        <v>32773</v>
      </c>
      <c r="K10" s="179">
        <v>32446</v>
      </c>
      <c r="L10" s="179">
        <v>32278</v>
      </c>
      <c r="M10" s="179">
        <v>32778</v>
      </c>
      <c r="N10" s="179">
        <v>32937</v>
      </c>
      <c r="O10" s="179">
        <v>33570</v>
      </c>
      <c r="P10" s="179">
        <v>33891</v>
      </c>
      <c r="Q10" s="179">
        <v>34269</v>
      </c>
      <c r="R10" s="179">
        <v>34798</v>
      </c>
      <c r="S10" s="179">
        <v>36547</v>
      </c>
      <c r="T10" s="179">
        <v>38610</v>
      </c>
      <c r="U10" s="179">
        <v>40955</v>
      </c>
      <c r="V10" s="179">
        <v>42900</v>
      </c>
      <c r="W10" s="179">
        <v>43195</v>
      </c>
      <c r="X10" s="179">
        <v>44540</v>
      </c>
      <c r="Y10" s="179">
        <v>46373</v>
      </c>
      <c r="Z10" s="179">
        <v>48019</v>
      </c>
      <c r="AA10" s="179">
        <v>48600</v>
      </c>
      <c r="AB10" s="179">
        <v>47777</v>
      </c>
      <c r="AC10" s="179">
        <v>49343</v>
      </c>
      <c r="AD10" s="179">
        <v>51101</v>
      </c>
      <c r="AE10" s="179">
        <v>50353</v>
      </c>
    </row>
    <row r="11" spans="1:31" s="32" customFormat="1">
      <c r="A11" s="80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</row>
    <row r="12" spans="1:31" s="32" customFormat="1">
      <c r="A12" s="76"/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</row>
    <row r="13" spans="1:31" s="32" customFormat="1" ht="15.75">
      <c r="A13" s="7" t="s">
        <v>159</v>
      </c>
      <c r="B13" s="79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31" s="32" customFormat="1" ht="18.75" customHeight="1">
      <c r="A14" s="1" t="s">
        <v>7</v>
      </c>
      <c r="B14" s="1" t="s">
        <v>102</v>
      </c>
      <c r="C14" s="33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  <c r="AC14" s="10">
        <v>2016</v>
      </c>
      <c r="AD14" s="10">
        <v>2017</v>
      </c>
      <c r="AE14" s="10">
        <v>2018</v>
      </c>
    </row>
    <row r="15" spans="1:31" s="32" customFormat="1" ht="14.1" customHeight="1">
      <c r="A15" s="163" t="s">
        <v>97</v>
      </c>
      <c r="B15" s="164" t="s">
        <v>39</v>
      </c>
      <c r="C15" s="165">
        <v>21597</v>
      </c>
      <c r="D15" s="166">
        <v>21497</v>
      </c>
      <c r="E15" s="166">
        <v>21288</v>
      </c>
      <c r="F15" s="166">
        <v>20926</v>
      </c>
      <c r="G15" s="166">
        <v>20643</v>
      </c>
      <c r="H15" s="166">
        <v>20247</v>
      </c>
      <c r="I15" s="166">
        <v>20147</v>
      </c>
      <c r="J15" s="166">
        <v>19858</v>
      </c>
      <c r="K15" s="166">
        <v>19612</v>
      </c>
      <c r="L15" s="166">
        <v>19356</v>
      </c>
      <c r="M15" s="166">
        <v>19176</v>
      </c>
      <c r="N15" s="166">
        <v>18942</v>
      </c>
      <c r="O15" s="166">
        <v>19038</v>
      </c>
      <c r="P15" s="166">
        <v>18974</v>
      </c>
      <c r="Q15" s="166">
        <v>18870</v>
      </c>
      <c r="R15" s="166">
        <v>18960</v>
      </c>
      <c r="S15" s="166">
        <v>19348</v>
      </c>
      <c r="T15" s="166">
        <v>19446</v>
      </c>
      <c r="U15" s="166">
        <v>19658</v>
      </c>
      <c r="V15" s="166">
        <v>19847</v>
      </c>
      <c r="W15" s="166">
        <v>19818</v>
      </c>
      <c r="X15" s="166">
        <v>19685</v>
      </c>
      <c r="Y15" s="166">
        <v>19663</v>
      </c>
      <c r="Z15" s="166">
        <v>20004</v>
      </c>
      <c r="AA15" s="166">
        <v>19980</v>
      </c>
      <c r="AB15" s="166">
        <v>20254</v>
      </c>
      <c r="AC15" s="166">
        <v>20534</v>
      </c>
      <c r="AD15" s="166">
        <v>20691</v>
      </c>
      <c r="AE15" s="166">
        <v>20686</v>
      </c>
    </row>
    <row r="16" spans="1:31" s="32" customFormat="1" ht="14.1" customHeight="1">
      <c r="A16" s="167" t="s">
        <v>103</v>
      </c>
      <c r="B16" s="168" t="s">
        <v>41</v>
      </c>
      <c r="C16" s="169">
        <v>444</v>
      </c>
      <c r="D16" s="170">
        <v>469</v>
      </c>
      <c r="E16" s="170">
        <v>480</v>
      </c>
      <c r="F16" s="170">
        <v>486</v>
      </c>
      <c r="G16" s="170">
        <v>478</v>
      </c>
      <c r="H16" s="170">
        <v>578</v>
      </c>
      <c r="I16" s="170">
        <v>594</v>
      </c>
      <c r="J16" s="170">
        <v>591</v>
      </c>
      <c r="K16" s="170">
        <v>592</v>
      </c>
      <c r="L16" s="170">
        <v>593</v>
      </c>
      <c r="M16" s="170">
        <v>594</v>
      </c>
      <c r="N16" s="170">
        <v>625</v>
      </c>
      <c r="O16" s="170">
        <v>638</v>
      </c>
      <c r="P16" s="170">
        <v>630</v>
      </c>
      <c r="Q16" s="170">
        <v>622</v>
      </c>
      <c r="R16" s="170">
        <v>618</v>
      </c>
      <c r="S16" s="170">
        <v>627</v>
      </c>
      <c r="T16" s="170">
        <v>651</v>
      </c>
      <c r="U16" s="170">
        <v>676</v>
      </c>
      <c r="V16" s="170">
        <v>696</v>
      </c>
      <c r="W16" s="170">
        <v>695</v>
      </c>
      <c r="X16" s="170">
        <v>707</v>
      </c>
      <c r="Y16" s="170">
        <v>798</v>
      </c>
      <c r="Z16" s="170">
        <v>671</v>
      </c>
      <c r="AA16" s="170">
        <v>673</v>
      </c>
      <c r="AB16" s="170">
        <v>665</v>
      </c>
      <c r="AC16" s="170">
        <v>943</v>
      </c>
      <c r="AD16" s="170">
        <v>949</v>
      </c>
      <c r="AE16" s="170">
        <v>940</v>
      </c>
    </row>
    <row r="17" spans="1:31" s="32" customFormat="1" ht="14.1" customHeight="1">
      <c r="A17" s="167" t="s">
        <v>98</v>
      </c>
      <c r="B17" s="168" t="s">
        <v>42</v>
      </c>
      <c r="C17" s="169">
        <v>4647</v>
      </c>
      <c r="D17" s="170">
        <v>4795</v>
      </c>
      <c r="E17" s="170">
        <v>5052</v>
      </c>
      <c r="F17" s="170">
        <v>5295</v>
      </c>
      <c r="G17" s="170">
        <v>5602</v>
      </c>
      <c r="H17" s="170">
        <v>5683</v>
      </c>
      <c r="I17" s="170">
        <v>6234</v>
      </c>
      <c r="J17" s="170">
        <v>5816</v>
      </c>
      <c r="K17" s="170">
        <v>5605</v>
      </c>
      <c r="L17" s="170">
        <v>5412</v>
      </c>
      <c r="M17" s="170">
        <v>5795</v>
      </c>
      <c r="N17" s="170">
        <v>5958</v>
      </c>
      <c r="O17" s="170">
        <v>6195</v>
      </c>
      <c r="P17" s="170">
        <v>6331</v>
      </c>
      <c r="Q17" s="170">
        <v>6354</v>
      </c>
      <c r="R17" s="170">
        <v>6432</v>
      </c>
      <c r="S17" s="170">
        <v>6884</v>
      </c>
      <c r="T17" s="170">
        <v>8167</v>
      </c>
      <c r="U17" s="170">
        <v>8848</v>
      </c>
      <c r="V17" s="170">
        <v>9224</v>
      </c>
      <c r="W17" s="170">
        <v>9789</v>
      </c>
      <c r="X17" s="170">
        <v>10044</v>
      </c>
      <c r="Y17" s="170">
        <v>10389</v>
      </c>
      <c r="Z17" s="170">
        <v>10840</v>
      </c>
      <c r="AA17" s="170">
        <v>11213</v>
      </c>
      <c r="AB17" s="170">
        <v>10988</v>
      </c>
      <c r="AC17" s="170">
        <v>11310</v>
      </c>
      <c r="AD17" s="170">
        <v>11995</v>
      </c>
      <c r="AE17" s="170">
        <v>11540</v>
      </c>
    </row>
    <row r="18" spans="1:31" s="32" customFormat="1" ht="14.1" customHeight="1">
      <c r="A18" s="171" t="s">
        <v>99</v>
      </c>
      <c r="B18" s="172" t="s">
        <v>40</v>
      </c>
      <c r="C18" s="169">
        <v>2742</v>
      </c>
      <c r="D18" s="170">
        <v>2977</v>
      </c>
      <c r="E18" s="170">
        <v>3170</v>
      </c>
      <c r="F18" s="170">
        <v>3312</v>
      </c>
      <c r="G18" s="170">
        <v>3515</v>
      </c>
      <c r="H18" s="170">
        <v>3701</v>
      </c>
      <c r="I18" s="170">
        <v>3899</v>
      </c>
      <c r="J18" s="170">
        <v>3958</v>
      </c>
      <c r="K18" s="170">
        <v>3983</v>
      </c>
      <c r="L18" s="170">
        <v>4096</v>
      </c>
      <c r="M18" s="170">
        <v>4195</v>
      </c>
      <c r="N18" s="170">
        <v>4270</v>
      </c>
      <c r="O18" s="170">
        <v>4373</v>
      </c>
      <c r="P18" s="170">
        <v>4529</v>
      </c>
      <c r="Q18" s="170">
        <v>4783</v>
      </c>
      <c r="R18" s="170">
        <v>5014</v>
      </c>
      <c r="S18" s="170">
        <v>5534</v>
      </c>
      <c r="T18" s="170">
        <v>5949</v>
      </c>
      <c r="U18" s="170">
        <v>6440</v>
      </c>
      <c r="V18" s="170">
        <v>6882</v>
      </c>
      <c r="W18" s="170">
        <v>7130</v>
      </c>
      <c r="X18" s="170">
        <v>7435</v>
      </c>
      <c r="Y18" s="170">
        <v>7817</v>
      </c>
      <c r="Z18" s="170">
        <v>8158</v>
      </c>
      <c r="AA18" s="170">
        <v>8510</v>
      </c>
      <c r="AB18" s="170">
        <v>8824</v>
      </c>
      <c r="AC18" s="170">
        <v>9056</v>
      </c>
      <c r="AD18" s="170">
        <v>9350</v>
      </c>
      <c r="AE18" s="170">
        <v>9379</v>
      </c>
    </row>
    <row r="19" spans="1:31" s="32" customFormat="1" ht="14.1" customHeight="1">
      <c r="A19" s="167" t="s">
        <v>100</v>
      </c>
      <c r="B19" s="168" t="s">
        <v>94</v>
      </c>
      <c r="C19" s="169">
        <v>35</v>
      </c>
      <c r="D19" s="170">
        <v>37</v>
      </c>
      <c r="E19" s="170">
        <v>66</v>
      </c>
      <c r="F19" s="170">
        <v>48</v>
      </c>
      <c r="G19" s="170">
        <v>59</v>
      </c>
      <c r="H19" s="170">
        <v>47</v>
      </c>
      <c r="I19" s="170">
        <v>67</v>
      </c>
      <c r="J19" s="170">
        <v>49</v>
      </c>
      <c r="K19" s="170">
        <v>61</v>
      </c>
      <c r="L19" s="170">
        <v>64</v>
      </c>
      <c r="M19" s="170">
        <v>64</v>
      </c>
      <c r="N19" s="170">
        <v>68</v>
      </c>
      <c r="O19" s="170">
        <v>120</v>
      </c>
      <c r="P19" s="170">
        <v>156</v>
      </c>
      <c r="Q19" s="170">
        <v>169</v>
      </c>
      <c r="R19" s="170">
        <v>190</v>
      </c>
      <c r="S19" s="170">
        <v>257</v>
      </c>
      <c r="T19" s="170">
        <v>612</v>
      </c>
      <c r="U19" s="170">
        <v>1106</v>
      </c>
      <c r="V19" s="170">
        <v>1283</v>
      </c>
      <c r="W19" s="170">
        <v>802</v>
      </c>
      <c r="X19" s="170">
        <v>1380</v>
      </c>
      <c r="Y19" s="170">
        <v>1885</v>
      </c>
      <c r="Z19" s="170">
        <v>2004</v>
      </c>
      <c r="AA19" s="170">
        <v>2013</v>
      </c>
      <c r="AB19" s="170">
        <v>1002</v>
      </c>
      <c r="AC19" s="170">
        <v>1203</v>
      </c>
      <c r="AD19" s="170">
        <v>1773</v>
      </c>
      <c r="AE19" s="170">
        <v>1572</v>
      </c>
    </row>
    <row r="20" spans="1:31" s="32" customFormat="1" ht="14.1" customHeight="1">
      <c r="A20" s="173" t="s">
        <v>101</v>
      </c>
      <c r="B20" s="174" t="s">
        <v>93</v>
      </c>
      <c r="C20" s="175">
        <v>0</v>
      </c>
      <c r="D20" s="176">
        <v>0</v>
      </c>
      <c r="E20" s="176">
        <v>0</v>
      </c>
      <c r="F20" s="176">
        <v>0</v>
      </c>
      <c r="G20" s="176">
        <v>0</v>
      </c>
      <c r="H20" s="176">
        <v>64</v>
      </c>
      <c r="I20" s="176">
        <v>156</v>
      </c>
      <c r="J20" s="176">
        <v>187</v>
      </c>
      <c r="K20" s="176">
        <v>189</v>
      </c>
      <c r="L20" s="176">
        <v>176</v>
      </c>
      <c r="M20" s="176">
        <v>151</v>
      </c>
      <c r="N20" s="176">
        <v>141</v>
      </c>
      <c r="O20" s="176">
        <v>169</v>
      </c>
      <c r="P20" s="176">
        <v>248</v>
      </c>
      <c r="Q20" s="176">
        <v>282</v>
      </c>
      <c r="R20" s="176">
        <v>279</v>
      </c>
      <c r="S20" s="176">
        <v>241</v>
      </c>
      <c r="T20" s="176">
        <v>224</v>
      </c>
      <c r="U20" s="176">
        <v>637</v>
      </c>
      <c r="V20" s="176">
        <v>1403</v>
      </c>
      <c r="W20" s="176">
        <v>1301</v>
      </c>
      <c r="X20" s="176">
        <v>1661</v>
      </c>
      <c r="Y20" s="176">
        <v>2088</v>
      </c>
      <c r="Z20" s="176">
        <v>2459</v>
      </c>
      <c r="AA20" s="176">
        <v>2305</v>
      </c>
      <c r="AB20" s="176">
        <v>2065</v>
      </c>
      <c r="AC20" s="176">
        <v>2192</v>
      </c>
      <c r="AD20" s="176">
        <v>2239</v>
      </c>
      <c r="AE20" s="176">
        <v>2100</v>
      </c>
    </row>
    <row r="21" spans="1:31" s="32" customFormat="1" ht="3.2" customHeight="1">
      <c r="A21" s="9"/>
      <c r="B21" s="9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</row>
    <row r="22" spans="1:31" s="32" customFormat="1">
      <c r="A22" s="177" t="s">
        <v>31</v>
      </c>
      <c r="B22" s="178" t="s">
        <v>86</v>
      </c>
      <c r="C22" s="179">
        <v>29464</v>
      </c>
      <c r="D22" s="179">
        <v>29775</v>
      </c>
      <c r="E22" s="179">
        <v>30055</v>
      </c>
      <c r="F22" s="179">
        <v>30068</v>
      </c>
      <c r="G22" s="179">
        <v>30298</v>
      </c>
      <c r="H22" s="179">
        <v>30319</v>
      </c>
      <c r="I22" s="179">
        <v>31097</v>
      </c>
      <c r="J22" s="179">
        <v>30458</v>
      </c>
      <c r="K22" s="179">
        <v>30041</v>
      </c>
      <c r="L22" s="179">
        <v>29697</v>
      </c>
      <c r="M22" s="179">
        <v>29975</v>
      </c>
      <c r="N22" s="179">
        <v>30005</v>
      </c>
      <c r="O22" s="179">
        <v>30534</v>
      </c>
      <c r="P22" s="179">
        <v>30867</v>
      </c>
      <c r="Q22" s="179">
        <v>31079</v>
      </c>
      <c r="R22" s="179">
        <v>31493</v>
      </c>
      <c r="S22" s="179">
        <v>32893</v>
      </c>
      <c r="T22" s="179">
        <v>35049</v>
      </c>
      <c r="U22" s="179">
        <v>37366</v>
      </c>
      <c r="V22" s="179">
        <v>39336</v>
      </c>
      <c r="W22" s="179">
        <v>39535</v>
      </c>
      <c r="X22" s="179">
        <v>40912</v>
      </c>
      <c r="Y22" s="179">
        <v>42639</v>
      </c>
      <c r="Z22" s="179">
        <v>44136</v>
      </c>
      <c r="AA22" s="179">
        <v>44694</v>
      </c>
      <c r="AB22" s="179">
        <v>43797</v>
      </c>
      <c r="AC22" s="179">
        <v>45239</v>
      </c>
      <c r="AD22" s="179">
        <v>46996</v>
      </c>
      <c r="AE22" s="179">
        <v>46217</v>
      </c>
    </row>
    <row r="23" spans="1:31" s="32" customFormat="1">
      <c r="A23" s="80"/>
      <c r="B23" s="8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</row>
    <row r="24" spans="1:31" s="32" customFormat="1">
      <c r="A24" s="76"/>
      <c r="B24" s="76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</row>
    <row r="25" spans="1:31" s="32" customFormat="1" ht="15.75">
      <c r="A25" s="7" t="s">
        <v>160</v>
      </c>
      <c r="B25" s="79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</row>
    <row r="26" spans="1:31" s="32" customFormat="1" ht="18.75" customHeight="1">
      <c r="A26" s="1" t="s">
        <v>7</v>
      </c>
      <c r="B26" s="1" t="s">
        <v>102</v>
      </c>
      <c r="C26" s="33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  <c r="AC26" s="10">
        <v>2016</v>
      </c>
      <c r="AD26" s="10">
        <v>2017</v>
      </c>
      <c r="AE26" s="10">
        <v>2018</v>
      </c>
    </row>
    <row r="27" spans="1:31" s="32" customFormat="1" ht="14.1" customHeight="1">
      <c r="A27" s="163" t="s">
        <v>97</v>
      </c>
      <c r="B27" s="164" t="s">
        <v>39</v>
      </c>
      <c r="C27" s="165">
        <v>12592</v>
      </c>
      <c r="D27" s="166">
        <v>12550</v>
      </c>
      <c r="E27" s="166">
        <v>12458</v>
      </c>
      <c r="F27" s="166">
        <v>12279</v>
      </c>
      <c r="G27" s="166">
        <v>12169</v>
      </c>
      <c r="H27" s="166">
        <v>12011</v>
      </c>
      <c r="I27" s="166">
        <v>12026</v>
      </c>
      <c r="J27" s="166">
        <v>11917</v>
      </c>
      <c r="K27" s="166">
        <v>11817</v>
      </c>
      <c r="L27" s="166">
        <v>11723</v>
      </c>
      <c r="M27" s="166">
        <v>11698</v>
      </c>
      <c r="N27" s="166">
        <v>11659</v>
      </c>
      <c r="O27" s="166">
        <v>11815</v>
      </c>
      <c r="P27" s="166">
        <v>11847</v>
      </c>
      <c r="Q27" s="166">
        <v>11873</v>
      </c>
      <c r="R27" s="166">
        <v>12037</v>
      </c>
      <c r="S27" s="166">
        <v>12428</v>
      </c>
      <c r="T27" s="166">
        <v>12595</v>
      </c>
      <c r="U27" s="166">
        <v>12836</v>
      </c>
      <c r="V27" s="166">
        <v>13063</v>
      </c>
      <c r="W27" s="166">
        <v>13197</v>
      </c>
      <c r="X27" s="166">
        <v>13254</v>
      </c>
      <c r="Y27" s="166">
        <v>13350</v>
      </c>
      <c r="Z27" s="166">
        <v>13732</v>
      </c>
      <c r="AA27" s="166">
        <v>13842</v>
      </c>
      <c r="AB27" s="166">
        <v>14136</v>
      </c>
      <c r="AC27" s="166">
        <v>14437</v>
      </c>
      <c r="AD27" s="166">
        <v>14644</v>
      </c>
      <c r="AE27" s="166">
        <v>14717</v>
      </c>
    </row>
    <row r="28" spans="1:31" s="32" customFormat="1" ht="14.1" customHeight="1">
      <c r="A28" s="167" t="s">
        <v>103</v>
      </c>
      <c r="B28" s="168" t="s">
        <v>41</v>
      </c>
      <c r="C28" s="169">
        <v>241</v>
      </c>
      <c r="D28" s="170">
        <v>259</v>
      </c>
      <c r="E28" s="170">
        <v>267</v>
      </c>
      <c r="F28" s="170">
        <v>274</v>
      </c>
      <c r="G28" s="170">
        <v>272</v>
      </c>
      <c r="H28" s="170">
        <v>351</v>
      </c>
      <c r="I28" s="170">
        <v>368</v>
      </c>
      <c r="J28" s="170">
        <v>369</v>
      </c>
      <c r="K28" s="170">
        <v>375</v>
      </c>
      <c r="L28" s="170">
        <v>380</v>
      </c>
      <c r="M28" s="170">
        <v>387</v>
      </c>
      <c r="N28" s="170">
        <v>416</v>
      </c>
      <c r="O28" s="170">
        <v>429</v>
      </c>
      <c r="P28" s="170">
        <v>427</v>
      </c>
      <c r="Q28" s="170">
        <v>426</v>
      </c>
      <c r="R28" s="170">
        <v>426</v>
      </c>
      <c r="S28" s="170">
        <v>437</v>
      </c>
      <c r="T28" s="170">
        <v>460</v>
      </c>
      <c r="U28" s="170">
        <v>484</v>
      </c>
      <c r="V28" s="170">
        <v>504</v>
      </c>
      <c r="W28" s="170">
        <v>508</v>
      </c>
      <c r="X28" s="170">
        <v>524</v>
      </c>
      <c r="Y28" s="170">
        <v>604</v>
      </c>
      <c r="Z28" s="170">
        <v>506</v>
      </c>
      <c r="AA28" s="170">
        <v>513</v>
      </c>
      <c r="AB28" s="170">
        <v>509</v>
      </c>
      <c r="AC28" s="170">
        <v>713</v>
      </c>
      <c r="AD28" s="170">
        <v>723</v>
      </c>
      <c r="AE28" s="170">
        <v>718</v>
      </c>
    </row>
    <row r="29" spans="1:31" s="32" customFormat="1" ht="14.1" customHeight="1">
      <c r="A29" s="167" t="s">
        <v>98</v>
      </c>
      <c r="B29" s="168" t="s">
        <v>42</v>
      </c>
      <c r="C29" s="169">
        <v>2805</v>
      </c>
      <c r="D29" s="170">
        <v>2921</v>
      </c>
      <c r="E29" s="170">
        <v>3084</v>
      </c>
      <c r="F29" s="170">
        <v>3242</v>
      </c>
      <c r="G29" s="170">
        <v>3531</v>
      </c>
      <c r="H29" s="170">
        <v>3719</v>
      </c>
      <c r="I29" s="170">
        <v>4194</v>
      </c>
      <c r="J29" s="170">
        <v>3885</v>
      </c>
      <c r="K29" s="170">
        <v>3781</v>
      </c>
      <c r="L29" s="170">
        <v>3674</v>
      </c>
      <c r="M29" s="170">
        <v>4057</v>
      </c>
      <c r="N29" s="170">
        <v>4155</v>
      </c>
      <c r="O29" s="170">
        <v>4241</v>
      </c>
      <c r="P29" s="170">
        <v>4275</v>
      </c>
      <c r="Q29" s="170">
        <v>4282</v>
      </c>
      <c r="R29" s="170">
        <v>4337</v>
      </c>
      <c r="S29" s="170">
        <v>4648</v>
      </c>
      <c r="T29" s="170">
        <v>5424</v>
      </c>
      <c r="U29" s="170">
        <v>5662</v>
      </c>
      <c r="V29" s="170">
        <v>5997</v>
      </c>
      <c r="W29" s="170">
        <v>6607</v>
      </c>
      <c r="X29" s="170">
        <v>6864</v>
      </c>
      <c r="Y29" s="170">
        <v>7102</v>
      </c>
      <c r="Z29" s="170">
        <v>7420</v>
      </c>
      <c r="AA29" s="170">
        <v>7655</v>
      </c>
      <c r="AB29" s="170">
        <v>7840</v>
      </c>
      <c r="AC29" s="170">
        <v>8117</v>
      </c>
      <c r="AD29" s="170">
        <v>8664</v>
      </c>
      <c r="AE29" s="170">
        <v>8435</v>
      </c>
    </row>
    <row r="30" spans="1:31" s="32" customFormat="1" ht="14.1" customHeight="1">
      <c r="A30" s="171" t="s">
        <v>99</v>
      </c>
      <c r="B30" s="172" t="s">
        <v>40</v>
      </c>
      <c r="C30" s="169">
        <v>1658</v>
      </c>
      <c r="D30" s="170">
        <v>1821</v>
      </c>
      <c r="E30" s="170">
        <v>1953</v>
      </c>
      <c r="F30" s="170">
        <v>2058</v>
      </c>
      <c r="G30" s="170">
        <v>2228</v>
      </c>
      <c r="H30" s="170">
        <v>2401</v>
      </c>
      <c r="I30" s="170">
        <v>2571</v>
      </c>
      <c r="J30" s="170">
        <v>2629</v>
      </c>
      <c r="K30" s="170">
        <v>2668</v>
      </c>
      <c r="L30" s="170">
        <v>2769</v>
      </c>
      <c r="M30" s="170">
        <v>2873</v>
      </c>
      <c r="N30" s="170">
        <v>2940</v>
      </c>
      <c r="O30" s="170">
        <v>3012</v>
      </c>
      <c r="P30" s="170">
        <v>3123</v>
      </c>
      <c r="Q30" s="170">
        <v>3322</v>
      </c>
      <c r="R30" s="170">
        <v>3506</v>
      </c>
      <c r="S30" s="170">
        <v>3918</v>
      </c>
      <c r="T30" s="170">
        <v>4239</v>
      </c>
      <c r="U30" s="170">
        <v>4608</v>
      </c>
      <c r="V30" s="170">
        <v>4962</v>
      </c>
      <c r="W30" s="170">
        <v>5182</v>
      </c>
      <c r="X30" s="170">
        <v>5429</v>
      </c>
      <c r="Y30" s="170">
        <v>5741</v>
      </c>
      <c r="Z30" s="170">
        <v>6015</v>
      </c>
      <c r="AA30" s="170">
        <v>6337</v>
      </c>
      <c r="AB30" s="170">
        <v>6656</v>
      </c>
      <c r="AC30" s="170">
        <v>6863</v>
      </c>
      <c r="AD30" s="170">
        <v>7130</v>
      </c>
      <c r="AE30" s="170">
        <v>7187</v>
      </c>
    </row>
    <row r="31" spans="1:31" s="32" customFormat="1" ht="14.1" customHeight="1">
      <c r="A31" s="167" t="s">
        <v>100</v>
      </c>
      <c r="B31" s="168" t="s">
        <v>94</v>
      </c>
      <c r="C31" s="169">
        <v>209</v>
      </c>
      <c r="D31" s="170">
        <v>205</v>
      </c>
      <c r="E31" s="170">
        <v>246</v>
      </c>
      <c r="F31" s="170">
        <v>240</v>
      </c>
      <c r="G31" s="170">
        <v>268</v>
      </c>
      <c r="H31" s="170">
        <v>278</v>
      </c>
      <c r="I31" s="170">
        <v>322</v>
      </c>
      <c r="J31" s="170">
        <v>328</v>
      </c>
      <c r="K31" s="170">
        <v>342</v>
      </c>
      <c r="L31" s="170">
        <v>376</v>
      </c>
      <c r="M31" s="170">
        <v>425</v>
      </c>
      <c r="N31" s="170">
        <v>447</v>
      </c>
      <c r="O31" s="170">
        <v>498</v>
      </c>
      <c r="P31" s="170">
        <v>527</v>
      </c>
      <c r="Q31" s="170">
        <v>576</v>
      </c>
      <c r="R31" s="170">
        <v>608</v>
      </c>
      <c r="S31" s="170">
        <v>713</v>
      </c>
      <c r="T31" s="170">
        <v>873</v>
      </c>
      <c r="U31" s="170">
        <v>1009</v>
      </c>
      <c r="V31" s="170">
        <v>1085</v>
      </c>
      <c r="W31" s="170">
        <v>1035</v>
      </c>
      <c r="X31" s="170">
        <v>1254</v>
      </c>
      <c r="Y31" s="170">
        <v>1498</v>
      </c>
      <c r="Z31" s="170">
        <v>1664</v>
      </c>
      <c r="AA31" s="170">
        <v>1673</v>
      </c>
      <c r="AB31" s="170">
        <v>1384</v>
      </c>
      <c r="AC31" s="170">
        <v>1526</v>
      </c>
      <c r="AD31" s="170">
        <v>1879</v>
      </c>
      <c r="AE31" s="170">
        <v>1756</v>
      </c>
    </row>
    <row r="32" spans="1:31" s="32" customFormat="1" ht="13.5" customHeight="1">
      <c r="A32" s="173" t="s">
        <v>101</v>
      </c>
      <c r="B32" s="174" t="s">
        <v>93</v>
      </c>
      <c r="C32" s="175">
        <v>518</v>
      </c>
      <c r="D32" s="176">
        <v>579</v>
      </c>
      <c r="E32" s="176">
        <v>602</v>
      </c>
      <c r="F32" s="176">
        <v>607</v>
      </c>
      <c r="G32" s="176">
        <v>591</v>
      </c>
      <c r="H32" s="176">
        <v>677</v>
      </c>
      <c r="I32" s="176">
        <v>758</v>
      </c>
      <c r="J32" s="176">
        <v>770</v>
      </c>
      <c r="K32" s="176">
        <v>762</v>
      </c>
      <c r="L32" s="176">
        <v>792</v>
      </c>
      <c r="M32" s="176">
        <v>827</v>
      </c>
      <c r="N32" s="176">
        <v>829</v>
      </c>
      <c r="O32" s="176">
        <v>856</v>
      </c>
      <c r="P32" s="176">
        <v>944</v>
      </c>
      <c r="Q32" s="176">
        <v>1021</v>
      </c>
      <c r="R32" s="176">
        <v>1052</v>
      </c>
      <c r="S32" s="176">
        <v>1082</v>
      </c>
      <c r="T32" s="176">
        <v>1051</v>
      </c>
      <c r="U32" s="176">
        <v>1229</v>
      </c>
      <c r="V32" s="176">
        <v>1615</v>
      </c>
      <c r="W32" s="176">
        <v>1901</v>
      </c>
      <c r="X32" s="176">
        <v>1848</v>
      </c>
      <c r="Y32" s="176">
        <v>2018</v>
      </c>
      <c r="Z32" s="176">
        <v>2305</v>
      </c>
      <c r="AA32" s="176">
        <v>2188</v>
      </c>
      <c r="AB32" s="176">
        <v>2585</v>
      </c>
      <c r="AC32" s="176">
        <v>2654</v>
      </c>
      <c r="AD32" s="176">
        <v>2656</v>
      </c>
      <c r="AE32" s="176">
        <v>2601</v>
      </c>
    </row>
    <row r="33" spans="1:31" s="32" customFormat="1" ht="3.2" customHeight="1">
      <c r="A33" s="1"/>
      <c r="B33" s="1"/>
      <c r="C33" s="58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</row>
    <row r="34" spans="1:31" s="32" customFormat="1" ht="16.149999999999999" customHeight="1">
      <c r="A34" s="177" t="s">
        <v>31</v>
      </c>
      <c r="B34" s="178" t="s">
        <v>32</v>
      </c>
      <c r="C34" s="179">
        <v>18023</v>
      </c>
      <c r="D34" s="179">
        <v>18334</v>
      </c>
      <c r="E34" s="179">
        <v>18610</v>
      </c>
      <c r="F34" s="179">
        <v>18700</v>
      </c>
      <c r="G34" s="179">
        <v>19059</v>
      </c>
      <c r="H34" s="179">
        <v>19437</v>
      </c>
      <c r="I34" s="179">
        <v>20238</v>
      </c>
      <c r="J34" s="179">
        <v>19898</v>
      </c>
      <c r="K34" s="179">
        <v>19746</v>
      </c>
      <c r="L34" s="179">
        <v>19714</v>
      </c>
      <c r="M34" s="179">
        <v>20267</v>
      </c>
      <c r="N34" s="179">
        <v>20446</v>
      </c>
      <c r="O34" s="179">
        <v>20851</v>
      </c>
      <c r="P34" s="179">
        <v>21144</v>
      </c>
      <c r="Q34" s="179">
        <v>21499</v>
      </c>
      <c r="R34" s="179">
        <v>21964</v>
      </c>
      <c r="S34" s="179">
        <v>23225</v>
      </c>
      <c r="T34" s="179">
        <v>24642</v>
      </c>
      <c r="U34" s="179">
        <v>25828</v>
      </c>
      <c r="V34" s="179">
        <v>27227</v>
      </c>
      <c r="W34" s="179">
        <v>28430</v>
      </c>
      <c r="X34" s="179">
        <v>29173</v>
      </c>
      <c r="Y34" s="179">
        <v>30312</v>
      </c>
      <c r="Z34" s="179">
        <v>31642</v>
      </c>
      <c r="AA34" s="179">
        <v>32208</v>
      </c>
      <c r="AB34" s="179">
        <v>33110</v>
      </c>
      <c r="AC34" s="179">
        <v>34310</v>
      </c>
      <c r="AD34" s="179">
        <v>35695</v>
      </c>
      <c r="AE34" s="179">
        <v>35415</v>
      </c>
    </row>
    <row r="35" spans="1:31" s="32" customFormat="1">
      <c r="A35" s="80"/>
      <c r="B35" s="80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</row>
    <row r="36" spans="1:31" s="32" customFormat="1">
      <c r="A36" s="76"/>
      <c r="B36" s="76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</row>
    <row r="37" spans="1:31" s="32" customFormat="1" ht="15.75">
      <c r="A37" s="7" t="s">
        <v>161</v>
      </c>
      <c r="B37" s="79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</row>
    <row r="38" spans="1:31" s="32" customFormat="1" ht="15.95" customHeight="1">
      <c r="A38" s="1" t="s">
        <v>7</v>
      </c>
      <c r="B38" s="1" t="s">
        <v>102</v>
      </c>
      <c r="C38" s="33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  <c r="AC38" s="10">
        <v>2016</v>
      </c>
      <c r="AD38" s="10">
        <v>2017</v>
      </c>
      <c r="AE38" s="10">
        <v>2018</v>
      </c>
    </row>
    <row r="39" spans="1:31" s="32" customFormat="1" ht="14.1" customHeight="1">
      <c r="A39" s="163" t="s">
        <v>97</v>
      </c>
      <c r="B39" s="164" t="s">
        <v>39</v>
      </c>
      <c r="C39" s="165">
        <v>12592</v>
      </c>
      <c r="D39" s="166">
        <v>12550</v>
      </c>
      <c r="E39" s="166">
        <v>12458</v>
      </c>
      <c r="F39" s="166">
        <v>12279</v>
      </c>
      <c r="G39" s="166">
        <v>12169</v>
      </c>
      <c r="H39" s="166">
        <v>12011</v>
      </c>
      <c r="I39" s="166">
        <v>12026</v>
      </c>
      <c r="J39" s="166">
        <v>11917</v>
      </c>
      <c r="K39" s="166">
        <v>11817</v>
      </c>
      <c r="L39" s="166">
        <v>11723</v>
      </c>
      <c r="M39" s="166">
        <v>11698</v>
      </c>
      <c r="N39" s="166">
        <v>11659</v>
      </c>
      <c r="O39" s="166">
        <v>11815</v>
      </c>
      <c r="P39" s="166">
        <v>11847</v>
      </c>
      <c r="Q39" s="166">
        <v>11873</v>
      </c>
      <c r="R39" s="166">
        <v>12037</v>
      </c>
      <c r="S39" s="166">
        <v>12428</v>
      </c>
      <c r="T39" s="166">
        <v>12595</v>
      </c>
      <c r="U39" s="166">
        <v>12836</v>
      </c>
      <c r="V39" s="166">
        <v>13063</v>
      </c>
      <c r="W39" s="166">
        <v>13197</v>
      </c>
      <c r="X39" s="166">
        <v>13254</v>
      </c>
      <c r="Y39" s="166">
        <v>13350</v>
      </c>
      <c r="Z39" s="166">
        <v>13732</v>
      </c>
      <c r="AA39" s="166">
        <v>13842</v>
      </c>
      <c r="AB39" s="166">
        <v>14136</v>
      </c>
      <c r="AC39" s="166">
        <v>14437</v>
      </c>
      <c r="AD39" s="166">
        <v>14644</v>
      </c>
      <c r="AE39" s="166">
        <v>14717</v>
      </c>
    </row>
    <row r="40" spans="1:31" s="32" customFormat="1" ht="14.1" customHeight="1">
      <c r="A40" s="167" t="s">
        <v>103</v>
      </c>
      <c r="B40" s="168" t="s">
        <v>41</v>
      </c>
      <c r="C40" s="169">
        <v>241</v>
      </c>
      <c r="D40" s="170">
        <v>259</v>
      </c>
      <c r="E40" s="170">
        <v>267</v>
      </c>
      <c r="F40" s="170">
        <v>274</v>
      </c>
      <c r="G40" s="170">
        <v>272</v>
      </c>
      <c r="H40" s="170">
        <v>351</v>
      </c>
      <c r="I40" s="170">
        <v>368</v>
      </c>
      <c r="J40" s="170">
        <v>369</v>
      </c>
      <c r="K40" s="170">
        <v>375</v>
      </c>
      <c r="L40" s="170">
        <v>380</v>
      </c>
      <c r="M40" s="170">
        <v>387</v>
      </c>
      <c r="N40" s="170">
        <v>416</v>
      </c>
      <c r="O40" s="170">
        <v>429</v>
      </c>
      <c r="P40" s="170">
        <v>427</v>
      </c>
      <c r="Q40" s="170">
        <v>426</v>
      </c>
      <c r="R40" s="170">
        <v>426</v>
      </c>
      <c r="S40" s="170">
        <v>437</v>
      </c>
      <c r="T40" s="170">
        <v>460</v>
      </c>
      <c r="U40" s="170">
        <v>484</v>
      </c>
      <c r="V40" s="170">
        <v>504</v>
      </c>
      <c r="W40" s="170">
        <v>508</v>
      </c>
      <c r="X40" s="170">
        <v>524</v>
      </c>
      <c r="Y40" s="170">
        <v>604</v>
      </c>
      <c r="Z40" s="170">
        <v>506</v>
      </c>
      <c r="AA40" s="170">
        <v>513</v>
      </c>
      <c r="AB40" s="170">
        <v>509</v>
      </c>
      <c r="AC40" s="170">
        <v>713</v>
      </c>
      <c r="AD40" s="170">
        <v>723</v>
      </c>
      <c r="AE40" s="170">
        <v>718</v>
      </c>
    </row>
    <row r="41" spans="1:31" s="32" customFormat="1" ht="14.1" customHeight="1">
      <c r="A41" s="167" t="s">
        <v>98</v>
      </c>
      <c r="B41" s="168" t="s">
        <v>42</v>
      </c>
      <c r="C41" s="169">
        <v>2805</v>
      </c>
      <c r="D41" s="170">
        <v>2921</v>
      </c>
      <c r="E41" s="170">
        <v>3084</v>
      </c>
      <c r="F41" s="170">
        <v>3242</v>
      </c>
      <c r="G41" s="170">
        <v>3531</v>
      </c>
      <c r="H41" s="170">
        <v>3719</v>
      </c>
      <c r="I41" s="170">
        <v>4194</v>
      </c>
      <c r="J41" s="170">
        <v>3885</v>
      </c>
      <c r="K41" s="170">
        <v>3781</v>
      </c>
      <c r="L41" s="170">
        <v>3674</v>
      </c>
      <c r="M41" s="170">
        <v>4057</v>
      </c>
      <c r="N41" s="170">
        <v>4155</v>
      </c>
      <c r="O41" s="170">
        <v>4241</v>
      </c>
      <c r="P41" s="170">
        <v>4275</v>
      </c>
      <c r="Q41" s="170">
        <v>4282</v>
      </c>
      <c r="R41" s="170">
        <v>4337</v>
      </c>
      <c r="S41" s="170">
        <v>4648</v>
      </c>
      <c r="T41" s="170">
        <v>5424</v>
      </c>
      <c r="U41" s="170">
        <v>5662</v>
      </c>
      <c r="V41" s="170">
        <v>5997</v>
      </c>
      <c r="W41" s="170">
        <v>6607</v>
      </c>
      <c r="X41" s="170">
        <v>6864</v>
      </c>
      <c r="Y41" s="170">
        <v>7102</v>
      </c>
      <c r="Z41" s="170">
        <v>7420</v>
      </c>
      <c r="AA41" s="170">
        <v>7655</v>
      </c>
      <c r="AB41" s="170">
        <v>7840</v>
      </c>
      <c r="AC41" s="170">
        <v>8117</v>
      </c>
      <c r="AD41" s="170">
        <v>8664</v>
      </c>
      <c r="AE41" s="170">
        <v>8435</v>
      </c>
    </row>
    <row r="42" spans="1:31" s="32" customFormat="1" ht="14.1" customHeight="1">
      <c r="A42" s="171" t="s">
        <v>99</v>
      </c>
      <c r="B42" s="172" t="s">
        <v>40</v>
      </c>
      <c r="C42" s="169">
        <v>1658</v>
      </c>
      <c r="D42" s="170">
        <v>1821</v>
      </c>
      <c r="E42" s="170">
        <v>1953</v>
      </c>
      <c r="F42" s="170">
        <v>2058</v>
      </c>
      <c r="G42" s="170">
        <v>2228</v>
      </c>
      <c r="H42" s="170">
        <v>2401</v>
      </c>
      <c r="I42" s="170">
        <v>2571</v>
      </c>
      <c r="J42" s="170">
        <v>2629</v>
      </c>
      <c r="K42" s="170">
        <v>2668</v>
      </c>
      <c r="L42" s="170">
        <v>2769</v>
      </c>
      <c r="M42" s="170">
        <v>2873</v>
      </c>
      <c r="N42" s="170">
        <v>2940</v>
      </c>
      <c r="O42" s="170">
        <v>3012</v>
      </c>
      <c r="P42" s="170">
        <v>3123</v>
      </c>
      <c r="Q42" s="170">
        <v>3322</v>
      </c>
      <c r="R42" s="170">
        <v>3506</v>
      </c>
      <c r="S42" s="170">
        <v>3918</v>
      </c>
      <c r="T42" s="170">
        <v>4239</v>
      </c>
      <c r="U42" s="170">
        <v>4608</v>
      </c>
      <c r="V42" s="170">
        <v>4962</v>
      </c>
      <c r="W42" s="170">
        <v>5182</v>
      </c>
      <c r="X42" s="170">
        <v>5429</v>
      </c>
      <c r="Y42" s="170">
        <v>5741</v>
      </c>
      <c r="Z42" s="170">
        <v>6015</v>
      </c>
      <c r="AA42" s="170">
        <v>6337</v>
      </c>
      <c r="AB42" s="170">
        <v>6656</v>
      </c>
      <c r="AC42" s="170">
        <v>6863</v>
      </c>
      <c r="AD42" s="170">
        <v>7130</v>
      </c>
      <c r="AE42" s="170">
        <v>7187</v>
      </c>
    </row>
    <row r="43" spans="1:31" s="32" customFormat="1" ht="14.1" customHeight="1">
      <c r="A43" s="167" t="s">
        <v>100</v>
      </c>
      <c r="B43" s="168" t="s">
        <v>94</v>
      </c>
      <c r="C43" s="169">
        <v>21</v>
      </c>
      <c r="D43" s="170">
        <v>22</v>
      </c>
      <c r="E43" s="170">
        <v>38</v>
      </c>
      <c r="F43" s="170">
        <v>28</v>
      </c>
      <c r="G43" s="170">
        <v>38</v>
      </c>
      <c r="H43" s="170">
        <v>34</v>
      </c>
      <c r="I43" s="170">
        <v>50</v>
      </c>
      <c r="J43" s="170">
        <v>37</v>
      </c>
      <c r="K43" s="170">
        <v>45</v>
      </c>
      <c r="L43" s="170">
        <v>47</v>
      </c>
      <c r="M43" s="170">
        <v>49</v>
      </c>
      <c r="N43" s="170">
        <v>50</v>
      </c>
      <c r="O43" s="170">
        <v>81</v>
      </c>
      <c r="P43" s="170">
        <v>98</v>
      </c>
      <c r="Q43" s="170">
        <v>105</v>
      </c>
      <c r="R43" s="170">
        <v>117</v>
      </c>
      <c r="S43" s="170">
        <v>158</v>
      </c>
      <c r="T43" s="170">
        <v>332</v>
      </c>
      <c r="U43" s="170">
        <v>473</v>
      </c>
      <c r="V43" s="170">
        <v>555</v>
      </c>
      <c r="W43" s="170">
        <v>484</v>
      </c>
      <c r="X43" s="170">
        <v>693</v>
      </c>
      <c r="Y43" s="170">
        <v>906</v>
      </c>
      <c r="Z43" s="170">
        <v>999</v>
      </c>
      <c r="AA43" s="170">
        <v>984</v>
      </c>
      <c r="AB43" s="170">
        <v>661</v>
      </c>
      <c r="AC43" s="170">
        <v>802</v>
      </c>
      <c r="AD43" s="170">
        <v>1158</v>
      </c>
      <c r="AE43" s="170">
        <v>1044</v>
      </c>
    </row>
    <row r="44" spans="1:31" s="32" customFormat="1" ht="14.1" customHeight="1">
      <c r="A44" s="173" t="s">
        <v>101</v>
      </c>
      <c r="B44" s="174" t="s">
        <v>93</v>
      </c>
      <c r="C44" s="175">
        <v>0</v>
      </c>
      <c r="D44" s="176">
        <v>0</v>
      </c>
      <c r="E44" s="176">
        <v>0</v>
      </c>
      <c r="F44" s="176">
        <v>0</v>
      </c>
      <c r="G44" s="176">
        <v>0</v>
      </c>
      <c r="H44" s="176">
        <v>46</v>
      </c>
      <c r="I44" s="176">
        <v>118</v>
      </c>
      <c r="J44" s="176">
        <v>140</v>
      </c>
      <c r="K44" s="176">
        <v>140</v>
      </c>
      <c r="L44" s="176">
        <v>126</v>
      </c>
      <c r="M44" s="176">
        <v>113</v>
      </c>
      <c r="N44" s="176">
        <v>102</v>
      </c>
      <c r="O44" s="176">
        <v>112</v>
      </c>
      <c r="P44" s="176">
        <v>156</v>
      </c>
      <c r="Q44" s="176">
        <v>175</v>
      </c>
      <c r="R44" s="176">
        <v>172</v>
      </c>
      <c r="S44" s="176">
        <v>148</v>
      </c>
      <c r="T44" s="176">
        <v>141</v>
      </c>
      <c r="U44" s="176">
        <v>292</v>
      </c>
      <c r="V44" s="176">
        <v>585</v>
      </c>
      <c r="W44" s="176">
        <v>772</v>
      </c>
      <c r="X44" s="176">
        <v>809</v>
      </c>
      <c r="Y44" s="176">
        <v>977</v>
      </c>
      <c r="Z44" s="176">
        <v>1192</v>
      </c>
      <c r="AA44" s="176">
        <v>1102</v>
      </c>
      <c r="AB44" s="176">
        <v>1343</v>
      </c>
      <c r="AC44" s="176">
        <v>1423</v>
      </c>
      <c r="AD44" s="176">
        <v>1412</v>
      </c>
      <c r="AE44" s="176">
        <v>1348</v>
      </c>
    </row>
    <row r="45" spans="1:31" s="32" customFormat="1" ht="3.2" customHeight="1">
      <c r="A45" s="1"/>
      <c r="B45" s="1"/>
      <c r="C45" s="58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</row>
    <row r="46" spans="1:31" s="32" customFormat="1" ht="16.149999999999999" customHeight="1">
      <c r="A46" s="177" t="s">
        <v>31</v>
      </c>
      <c r="B46" s="178" t="s">
        <v>104</v>
      </c>
      <c r="C46" s="179">
        <v>17316</v>
      </c>
      <c r="D46" s="179">
        <v>17572</v>
      </c>
      <c r="E46" s="179">
        <v>17801</v>
      </c>
      <c r="F46" s="179">
        <v>17881</v>
      </c>
      <c r="G46" s="179">
        <v>18237</v>
      </c>
      <c r="H46" s="179">
        <v>18562</v>
      </c>
      <c r="I46" s="179">
        <v>19327</v>
      </c>
      <c r="J46" s="179">
        <v>18976</v>
      </c>
      <c r="K46" s="179">
        <v>18827</v>
      </c>
      <c r="L46" s="179">
        <v>18719</v>
      </c>
      <c r="M46" s="179">
        <v>19177</v>
      </c>
      <c r="N46" s="179">
        <v>19322</v>
      </c>
      <c r="O46" s="179">
        <v>19690</v>
      </c>
      <c r="P46" s="179">
        <v>19926</v>
      </c>
      <c r="Q46" s="179">
        <v>20182</v>
      </c>
      <c r="R46" s="179">
        <v>20594</v>
      </c>
      <c r="S46" s="179">
        <v>21736</v>
      </c>
      <c r="T46" s="179">
        <v>23191</v>
      </c>
      <c r="U46" s="179">
        <v>24355</v>
      </c>
      <c r="V46" s="179">
        <v>25667</v>
      </c>
      <c r="W46" s="179">
        <v>26751</v>
      </c>
      <c r="X46" s="179">
        <v>27575</v>
      </c>
      <c r="Y46" s="179">
        <v>28679</v>
      </c>
      <c r="Z46" s="179">
        <v>29864</v>
      </c>
      <c r="AA46" s="179">
        <v>30433</v>
      </c>
      <c r="AB46" s="179">
        <v>31144</v>
      </c>
      <c r="AC46" s="179">
        <v>32355</v>
      </c>
      <c r="AD46" s="179">
        <v>33732</v>
      </c>
      <c r="AE46" s="179">
        <v>33449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7" orientation="landscape" r:id="rId1"/>
  <headerFooter alignWithMargins="0">
    <oddHeader>&amp;"Arial"&amp;10 Schweizerische Holzenergiestatistik Erhebungjahr 2018&amp;L&amp;"Arial"&amp;10 Schweizerische Holzenergiestatistik Erhebungjahr 2018</oddHeader>
    <oddFooter>&amp;R&amp;"Arial"&amp;10 12.08.2019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E35"/>
  <sheetViews>
    <sheetView zoomScaleNormal="100" zoomScaleSheetLayoutView="8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21733</v>
      </c>
      <c r="D2" s="49">
        <v>25503</v>
      </c>
      <c r="E2" s="49">
        <v>25415</v>
      </c>
      <c r="F2" s="49">
        <v>26052</v>
      </c>
      <c r="G2" s="49">
        <v>24200</v>
      </c>
      <c r="H2" s="49">
        <v>25941</v>
      </c>
      <c r="I2" s="49">
        <v>27167</v>
      </c>
      <c r="J2" s="49">
        <v>22999</v>
      </c>
      <c r="K2" s="49">
        <v>22534</v>
      </c>
      <c r="L2" s="49">
        <v>21477</v>
      </c>
      <c r="M2" s="49">
        <v>18744</v>
      </c>
      <c r="N2" s="49">
        <v>19355</v>
      </c>
      <c r="O2" s="49">
        <v>17884</v>
      </c>
      <c r="P2" s="49">
        <v>18320</v>
      </c>
      <c r="Q2" s="49">
        <v>17390</v>
      </c>
      <c r="R2" s="49">
        <v>17322</v>
      </c>
      <c r="S2" s="49">
        <v>16877</v>
      </c>
      <c r="T2" s="49">
        <v>15279</v>
      </c>
      <c r="U2" s="49">
        <v>15862</v>
      </c>
      <c r="V2" s="49">
        <v>13734</v>
      </c>
      <c r="W2" s="49">
        <v>11849</v>
      </c>
      <c r="X2" s="49">
        <v>8310</v>
      </c>
      <c r="Y2" s="49">
        <v>8093</v>
      </c>
      <c r="Z2" s="49">
        <v>8022</v>
      </c>
      <c r="AA2" s="49">
        <v>5904</v>
      </c>
      <c r="AB2" s="49">
        <v>6165</v>
      </c>
      <c r="AC2" s="49">
        <v>6571</v>
      </c>
      <c r="AD2" s="49">
        <v>6398</v>
      </c>
      <c r="AE2" s="49">
        <v>5965</v>
      </c>
    </row>
    <row r="3" spans="1:31" ht="14.1" customHeight="1">
      <c r="A3" s="34">
        <v>2</v>
      </c>
      <c r="B3" s="35" t="s">
        <v>10</v>
      </c>
      <c r="C3" s="36">
        <v>24782</v>
      </c>
      <c r="D3" s="37">
        <v>33807</v>
      </c>
      <c r="E3" s="37">
        <v>38200</v>
      </c>
      <c r="F3" s="37">
        <v>43430</v>
      </c>
      <c r="G3" s="37">
        <v>44273</v>
      </c>
      <c r="H3" s="37">
        <v>52320</v>
      </c>
      <c r="I3" s="37">
        <v>62997</v>
      </c>
      <c r="J3" s="37">
        <v>61316</v>
      </c>
      <c r="K3" s="37">
        <v>69243</v>
      </c>
      <c r="L3" s="37">
        <v>74584</v>
      </c>
      <c r="M3" s="37">
        <v>73464</v>
      </c>
      <c r="N3" s="37">
        <v>81151</v>
      </c>
      <c r="O3" s="37">
        <v>78839</v>
      </c>
      <c r="P3" s="37">
        <v>86107</v>
      </c>
      <c r="Q3" s="37">
        <v>87061</v>
      </c>
      <c r="R3" s="37">
        <v>91430</v>
      </c>
      <c r="S3" s="37">
        <v>94318</v>
      </c>
      <c r="T3" s="37">
        <v>89205</v>
      </c>
      <c r="U3" s="37">
        <v>101823</v>
      </c>
      <c r="V3" s="37">
        <v>105142</v>
      </c>
      <c r="W3" s="37">
        <v>116227</v>
      </c>
      <c r="X3" s="37">
        <v>93008</v>
      </c>
      <c r="Y3" s="37">
        <v>101698</v>
      </c>
      <c r="Z3" s="37">
        <v>110034</v>
      </c>
      <c r="AA3" s="37">
        <v>85121</v>
      </c>
      <c r="AB3" s="37">
        <v>89579</v>
      </c>
      <c r="AC3" s="37">
        <v>90299</v>
      </c>
      <c r="AD3" s="37">
        <v>82986</v>
      </c>
      <c r="AE3" s="37">
        <v>72785</v>
      </c>
    </row>
    <row r="4" spans="1:31" ht="14.1" customHeight="1">
      <c r="A4" s="34">
        <v>3</v>
      </c>
      <c r="B4" s="35" t="s">
        <v>11</v>
      </c>
      <c r="C4" s="36">
        <v>109770</v>
      </c>
      <c r="D4" s="37">
        <v>133880</v>
      </c>
      <c r="E4" s="37">
        <v>139625</v>
      </c>
      <c r="F4" s="37">
        <v>148786</v>
      </c>
      <c r="G4" s="37">
        <v>147785</v>
      </c>
      <c r="H4" s="37">
        <v>169797</v>
      </c>
      <c r="I4" s="37">
        <v>195001</v>
      </c>
      <c r="J4" s="37">
        <v>184900</v>
      </c>
      <c r="K4" s="37">
        <v>205403</v>
      </c>
      <c r="L4" s="37">
        <v>216886</v>
      </c>
      <c r="M4" s="37">
        <v>206104</v>
      </c>
      <c r="N4" s="37">
        <v>215729</v>
      </c>
      <c r="O4" s="37">
        <v>212319</v>
      </c>
      <c r="P4" s="37">
        <v>238148</v>
      </c>
      <c r="Q4" s="37">
        <v>246280</v>
      </c>
      <c r="R4" s="37">
        <v>267647</v>
      </c>
      <c r="S4" s="37">
        <v>281762</v>
      </c>
      <c r="T4" s="37">
        <v>271092</v>
      </c>
      <c r="U4" s="37">
        <v>313158</v>
      </c>
      <c r="V4" s="37">
        <v>325935</v>
      </c>
      <c r="W4" s="37">
        <v>372194</v>
      </c>
      <c r="X4" s="37">
        <v>304543</v>
      </c>
      <c r="Y4" s="37">
        <v>340297</v>
      </c>
      <c r="Z4" s="37">
        <v>376682</v>
      </c>
      <c r="AA4" s="37">
        <v>296867</v>
      </c>
      <c r="AB4" s="37">
        <v>323492</v>
      </c>
      <c r="AC4" s="37">
        <v>342701</v>
      </c>
      <c r="AD4" s="37">
        <v>329149</v>
      </c>
      <c r="AE4" s="37">
        <v>300316</v>
      </c>
    </row>
    <row r="5" spans="1:31" ht="14.1" customHeight="1">
      <c r="A5" s="34" t="s">
        <v>70</v>
      </c>
      <c r="B5" s="35" t="s">
        <v>12</v>
      </c>
      <c r="C5" s="36">
        <v>182454</v>
      </c>
      <c r="D5" s="37">
        <v>196412</v>
      </c>
      <c r="E5" s="37">
        <v>183134</v>
      </c>
      <c r="F5" s="37">
        <v>179346</v>
      </c>
      <c r="G5" s="37">
        <v>160313</v>
      </c>
      <c r="H5" s="37">
        <v>154781</v>
      </c>
      <c r="I5" s="37">
        <v>164760</v>
      </c>
      <c r="J5" s="37">
        <v>139345</v>
      </c>
      <c r="K5" s="37">
        <v>131841</v>
      </c>
      <c r="L5" s="37">
        <v>120810</v>
      </c>
      <c r="M5" s="37">
        <v>100896</v>
      </c>
      <c r="N5" s="37">
        <v>88154</v>
      </c>
      <c r="O5" s="37">
        <v>72531</v>
      </c>
      <c r="P5" s="37">
        <v>70007</v>
      </c>
      <c r="Q5" s="37">
        <v>62815</v>
      </c>
      <c r="R5" s="37">
        <v>58225</v>
      </c>
      <c r="S5" s="37">
        <v>50692</v>
      </c>
      <c r="T5" s="37">
        <v>39720</v>
      </c>
      <c r="U5" s="37">
        <v>35540</v>
      </c>
      <c r="V5" s="37">
        <v>28917</v>
      </c>
      <c r="W5" s="37">
        <v>25342</v>
      </c>
      <c r="X5" s="37">
        <v>18692</v>
      </c>
      <c r="Y5" s="37">
        <v>18914</v>
      </c>
      <c r="Z5" s="37">
        <v>18413</v>
      </c>
      <c r="AA5" s="37">
        <v>12679</v>
      </c>
      <c r="AB5" s="37">
        <v>12062</v>
      </c>
      <c r="AC5" s="37">
        <v>11000</v>
      </c>
      <c r="AD5" s="37">
        <v>8653</v>
      </c>
      <c r="AE5" s="37">
        <v>7858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244</v>
      </c>
      <c r="L6" s="37">
        <v>409</v>
      </c>
      <c r="M6" s="37">
        <v>699</v>
      </c>
      <c r="N6" s="37">
        <v>1255</v>
      </c>
      <c r="O6" s="37">
        <v>2038</v>
      </c>
      <c r="P6" s="37">
        <v>2916</v>
      </c>
      <c r="Q6" s="37">
        <v>3807</v>
      </c>
      <c r="R6" s="37">
        <v>5065</v>
      </c>
      <c r="S6" s="37">
        <v>7076</v>
      </c>
      <c r="T6" s="37">
        <v>8075</v>
      </c>
      <c r="U6" s="37">
        <v>10776</v>
      </c>
      <c r="V6" s="37">
        <v>12543</v>
      </c>
      <c r="W6" s="37">
        <v>16021</v>
      </c>
      <c r="X6" s="37">
        <v>14552</v>
      </c>
      <c r="Y6" s="37">
        <v>17862</v>
      </c>
      <c r="Z6" s="37">
        <v>21122</v>
      </c>
      <c r="AA6" s="37">
        <v>17872</v>
      </c>
      <c r="AB6" s="37">
        <v>20686</v>
      </c>
      <c r="AC6" s="37">
        <v>22650</v>
      </c>
      <c r="AD6" s="37">
        <v>22320</v>
      </c>
      <c r="AE6" s="37">
        <v>21213</v>
      </c>
    </row>
    <row r="7" spans="1:31" ht="14.1" customHeight="1">
      <c r="A7" s="34">
        <v>5</v>
      </c>
      <c r="B7" s="35" t="s">
        <v>13</v>
      </c>
      <c r="C7" s="36">
        <v>402958</v>
      </c>
      <c r="D7" s="37">
        <v>423417</v>
      </c>
      <c r="E7" s="37">
        <v>385707</v>
      </c>
      <c r="F7" s="37">
        <v>367933</v>
      </c>
      <c r="G7" s="37">
        <v>321612</v>
      </c>
      <c r="H7" s="37">
        <v>329070</v>
      </c>
      <c r="I7" s="37">
        <v>343906</v>
      </c>
      <c r="J7" s="37">
        <v>293437</v>
      </c>
      <c r="K7" s="37">
        <v>291971</v>
      </c>
      <c r="L7" s="37">
        <v>285324</v>
      </c>
      <c r="M7" s="37">
        <v>255395</v>
      </c>
      <c r="N7" s="37">
        <v>272902</v>
      </c>
      <c r="O7" s="37">
        <v>256664</v>
      </c>
      <c r="P7" s="37">
        <v>271941</v>
      </c>
      <c r="Q7" s="37">
        <v>266167</v>
      </c>
      <c r="R7" s="37">
        <v>270214</v>
      </c>
      <c r="S7" s="37">
        <v>268028</v>
      </c>
      <c r="T7" s="37">
        <v>244225</v>
      </c>
      <c r="U7" s="37">
        <v>271210</v>
      </c>
      <c r="V7" s="37">
        <v>276112</v>
      </c>
      <c r="W7" s="37">
        <v>316629</v>
      </c>
      <c r="X7" s="37">
        <v>271040</v>
      </c>
      <c r="Y7" s="37">
        <v>317986</v>
      </c>
      <c r="Z7" s="37">
        <v>366817</v>
      </c>
      <c r="AA7" s="37">
        <v>305439</v>
      </c>
      <c r="AB7" s="37">
        <v>348737</v>
      </c>
      <c r="AC7" s="37">
        <v>368492</v>
      </c>
      <c r="AD7" s="37">
        <v>354566</v>
      </c>
      <c r="AE7" s="37">
        <v>327082</v>
      </c>
    </row>
    <row r="8" spans="1:31" ht="14.1" customHeight="1">
      <c r="A8" s="34">
        <v>6</v>
      </c>
      <c r="B8" s="35" t="s">
        <v>14</v>
      </c>
      <c r="C8" s="36">
        <v>386659</v>
      </c>
      <c r="D8" s="37">
        <v>402671</v>
      </c>
      <c r="E8" s="37">
        <v>360967</v>
      </c>
      <c r="F8" s="37">
        <v>336295</v>
      </c>
      <c r="G8" s="37">
        <v>287760</v>
      </c>
      <c r="H8" s="37">
        <v>283263</v>
      </c>
      <c r="I8" s="37">
        <v>285706</v>
      </c>
      <c r="J8" s="37">
        <v>229070</v>
      </c>
      <c r="K8" s="37">
        <v>212012</v>
      </c>
      <c r="L8" s="37">
        <v>190710</v>
      </c>
      <c r="M8" s="37">
        <v>160614</v>
      </c>
      <c r="N8" s="37">
        <v>164850</v>
      </c>
      <c r="O8" s="37">
        <v>149514</v>
      </c>
      <c r="P8" s="37">
        <v>152695</v>
      </c>
      <c r="Q8" s="37">
        <v>143850</v>
      </c>
      <c r="R8" s="37">
        <v>142308</v>
      </c>
      <c r="S8" s="37">
        <v>125396</v>
      </c>
      <c r="T8" s="37">
        <v>101988</v>
      </c>
      <c r="U8" s="37">
        <v>99641</v>
      </c>
      <c r="V8" s="37">
        <v>88657</v>
      </c>
      <c r="W8" s="37">
        <v>85148</v>
      </c>
      <c r="X8" s="37">
        <v>62532</v>
      </c>
      <c r="Y8" s="37">
        <v>67358</v>
      </c>
      <c r="Z8" s="37">
        <v>69633</v>
      </c>
      <c r="AA8" s="37">
        <v>51494</v>
      </c>
      <c r="AB8" s="37">
        <v>53193</v>
      </c>
      <c r="AC8" s="37">
        <v>51868</v>
      </c>
      <c r="AD8" s="37">
        <v>46709</v>
      </c>
      <c r="AE8" s="37">
        <v>40648</v>
      </c>
    </row>
    <row r="9" spans="1:31" ht="14.1" customHeight="1">
      <c r="A9" s="34">
        <v>7</v>
      </c>
      <c r="B9" s="35" t="s">
        <v>15</v>
      </c>
      <c r="C9" s="36">
        <v>463023</v>
      </c>
      <c r="D9" s="37">
        <v>496877</v>
      </c>
      <c r="E9" s="37">
        <v>462417</v>
      </c>
      <c r="F9" s="37">
        <v>451103</v>
      </c>
      <c r="G9" s="37">
        <v>403321</v>
      </c>
      <c r="H9" s="37">
        <v>416585</v>
      </c>
      <c r="I9" s="37">
        <v>433455</v>
      </c>
      <c r="J9" s="37">
        <v>368757</v>
      </c>
      <c r="K9" s="37">
        <v>364865</v>
      </c>
      <c r="L9" s="37">
        <v>351220</v>
      </c>
      <c r="M9" s="37">
        <v>311790</v>
      </c>
      <c r="N9" s="37">
        <v>316945</v>
      </c>
      <c r="O9" s="37">
        <v>283776</v>
      </c>
      <c r="P9" s="37">
        <v>285954</v>
      </c>
      <c r="Q9" s="37">
        <v>267212</v>
      </c>
      <c r="R9" s="37">
        <v>258609</v>
      </c>
      <c r="S9" s="37">
        <v>232886</v>
      </c>
      <c r="T9" s="37">
        <v>187340</v>
      </c>
      <c r="U9" s="37">
        <v>183995</v>
      </c>
      <c r="V9" s="37">
        <v>163543</v>
      </c>
      <c r="W9" s="37">
        <v>148987</v>
      </c>
      <c r="X9" s="37">
        <v>99073</v>
      </c>
      <c r="Y9" s="37">
        <v>88818</v>
      </c>
      <c r="Z9" s="37">
        <v>75430</v>
      </c>
      <c r="AA9" s="37">
        <v>45967</v>
      </c>
      <c r="AB9" s="37">
        <v>47157</v>
      </c>
      <c r="AC9" s="37">
        <v>47113</v>
      </c>
      <c r="AD9" s="37">
        <v>43111</v>
      </c>
      <c r="AE9" s="37">
        <v>38268</v>
      </c>
    </row>
    <row r="10" spans="1:31" ht="14.1" customHeight="1">
      <c r="A10" s="34">
        <v>8</v>
      </c>
      <c r="B10" s="35" t="s">
        <v>73</v>
      </c>
      <c r="C10" s="36">
        <v>520423</v>
      </c>
      <c r="D10" s="37">
        <v>581123</v>
      </c>
      <c r="E10" s="37">
        <v>558916</v>
      </c>
      <c r="F10" s="37">
        <v>559020</v>
      </c>
      <c r="G10" s="37">
        <v>512804</v>
      </c>
      <c r="H10" s="37">
        <v>537596</v>
      </c>
      <c r="I10" s="37">
        <v>582479</v>
      </c>
      <c r="J10" s="37">
        <v>517206</v>
      </c>
      <c r="K10" s="37">
        <v>529296</v>
      </c>
      <c r="L10" s="37">
        <v>525139</v>
      </c>
      <c r="M10" s="37">
        <v>484786</v>
      </c>
      <c r="N10" s="37">
        <v>517764</v>
      </c>
      <c r="O10" s="37">
        <v>484815</v>
      </c>
      <c r="P10" s="37">
        <v>507551</v>
      </c>
      <c r="Q10" s="37">
        <v>493751</v>
      </c>
      <c r="R10" s="37">
        <v>498066</v>
      </c>
      <c r="S10" s="37">
        <v>477190</v>
      </c>
      <c r="T10" s="37">
        <v>421596</v>
      </c>
      <c r="U10" s="37">
        <v>450785</v>
      </c>
      <c r="V10" s="37">
        <v>434839</v>
      </c>
      <c r="W10" s="37">
        <v>447459</v>
      </c>
      <c r="X10" s="37">
        <v>331812</v>
      </c>
      <c r="Y10" s="37">
        <v>342462</v>
      </c>
      <c r="Z10" s="37">
        <v>348274</v>
      </c>
      <c r="AA10" s="37">
        <v>249107</v>
      </c>
      <c r="AB10" s="37">
        <v>263056</v>
      </c>
      <c r="AC10" s="37">
        <v>268785</v>
      </c>
      <c r="AD10" s="37">
        <v>252581</v>
      </c>
      <c r="AE10" s="37">
        <v>229280</v>
      </c>
    </row>
    <row r="11" spans="1:31" ht="14.1" customHeight="1">
      <c r="A11" s="34">
        <v>9</v>
      </c>
      <c r="B11" s="35" t="s">
        <v>74</v>
      </c>
      <c r="C11" s="36">
        <v>8739</v>
      </c>
      <c r="D11" s="37">
        <v>10338</v>
      </c>
      <c r="E11" s="37">
        <v>11218</v>
      </c>
      <c r="F11" s="37">
        <v>12948</v>
      </c>
      <c r="G11" s="37">
        <v>13902</v>
      </c>
      <c r="H11" s="37">
        <v>17263</v>
      </c>
      <c r="I11" s="37">
        <v>20913</v>
      </c>
      <c r="J11" s="37">
        <v>20459</v>
      </c>
      <c r="K11" s="37">
        <v>22650</v>
      </c>
      <c r="L11" s="37">
        <v>24342</v>
      </c>
      <c r="M11" s="37">
        <v>24325</v>
      </c>
      <c r="N11" s="37">
        <v>28686</v>
      </c>
      <c r="O11" s="37">
        <v>28848</v>
      </c>
      <c r="P11" s="37">
        <v>32520</v>
      </c>
      <c r="Q11" s="37">
        <v>33665</v>
      </c>
      <c r="R11" s="37">
        <v>36147</v>
      </c>
      <c r="S11" s="37">
        <v>36338</v>
      </c>
      <c r="T11" s="37">
        <v>34026</v>
      </c>
      <c r="U11" s="37">
        <v>37872</v>
      </c>
      <c r="V11" s="37">
        <v>38188</v>
      </c>
      <c r="W11" s="37">
        <v>42003</v>
      </c>
      <c r="X11" s="37">
        <v>35327</v>
      </c>
      <c r="Y11" s="37">
        <v>38655</v>
      </c>
      <c r="Z11" s="37">
        <v>40854</v>
      </c>
      <c r="AA11" s="37">
        <v>31997</v>
      </c>
      <c r="AB11" s="37">
        <v>33247</v>
      </c>
      <c r="AC11" s="37">
        <v>33615</v>
      </c>
      <c r="AD11" s="37">
        <v>31892</v>
      </c>
      <c r="AE11" s="37">
        <v>29594</v>
      </c>
    </row>
    <row r="12" spans="1:31" ht="14.1" customHeight="1">
      <c r="A12" s="34">
        <v>10</v>
      </c>
      <c r="B12" s="35" t="s">
        <v>16</v>
      </c>
      <c r="C12" s="36">
        <v>195836</v>
      </c>
      <c r="D12" s="37">
        <v>213372</v>
      </c>
      <c r="E12" s="37">
        <v>201632</v>
      </c>
      <c r="F12" s="37">
        <v>196360</v>
      </c>
      <c r="G12" s="37">
        <v>174585</v>
      </c>
      <c r="H12" s="37">
        <v>177216</v>
      </c>
      <c r="I12" s="37">
        <v>178954</v>
      </c>
      <c r="J12" s="37">
        <v>148096</v>
      </c>
      <c r="K12" s="37">
        <v>138618</v>
      </c>
      <c r="L12" s="37">
        <v>123170</v>
      </c>
      <c r="M12" s="37">
        <v>97442</v>
      </c>
      <c r="N12" s="37">
        <v>83889</v>
      </c>
      <c r="O12" s="37">
        <v>66182</v>
      </c>
      <c r="P12" s="37">
        <v>60513</v>
      </c>
      <c r="Q12" s="37">
        <v>51961</v>
      </c>
      <c r="R12" s="37">
        <v>47843</v>
      </c>
      <c r="S12" s="37">
        <v>42090</v>
      </c>
      <c r="T12" s="37">
        <v>34566</v>
      </c>
      <c r="U12" s="37">
        <v>33797</v>
      </c>
      <c r="V12" s="37">
        <v>28739</v>
      </c>
      <c r="W12" s="37">
        <v>27172</v>
      </c>
      <c r="X12" s="37">
        <v>19368</v>
      </c>
      <c r="Y12" s="37">
        <v>18917</v>
      </c>
      <c r="Z12" s="37">
        <v>18122</v>
      </c>
      <c r="AA12" s="37">
        <v>12437</v>
      </c>
      <c r="AB12" s="37">
        <v>11890</v>
      </c>
      <c r="AC12" s="37">
        <v>11141</v>
      </c>
      <c r="AD12" s="37">
        <v>8783</v>
      </c>
      <c r="AE12" s="37">
        <v>6640</v>
      </c>
    </row>
    <row r="13" spans="1:31" ht="14.1" customHeight="1">
      <c r="A13" s="34" t="s">
        <v>72</v>
      </c>
      <c r="B13" s="35" t="s">
        <v>75</v>
      </c>
      <c r="C13" s="36">
        <v>24180</v>
      </c>
      <c r="D13" s="37">
        <v>32751</v>
      </c>
      <c r="E13" s="37">
        <v>36000</v>
      </c>
      <c r="F13" s="37">
        <v>39082</v>
      </c>
      <c r="G13" s="37">
        <v>39178</v>
      </c>
      <c r="H13" s="37">
        <v>43924</v>
      </c>
      <c r="I13" s="37">
        <v>51789</v>
      </c>
      <c r="J13" s="37">
        <v>50203</v>
      </c>
      <c r="K13" s="37">
        <v>54861</v>
      </c>
      <c r="L13" s="37">
        <v>58333</v>
      </c>
      <c r="M13" s="37">
        <v>55696</v>
      </c>
      <c r="N13" s="37">
        <v>63107</v>
      </c>
      <c r="O13" s="37">
        <v>63532</v>
      </c>
      <c r="P13" s="37">
        <v>71340</v>
      </c>
      <c r="Q13" s="37">
        <v>71106</v>
      </c>
      <c r="R13" s="37">
        <v>76352</v>
      </c>
      <c r="S13" s="37">
        <v>78412</v>
      </c>
      <c r="T13" s="37">
        <v>73392</v>
      </c>
      <c r="U13" s="37">
        <v>84528</v>
      </c>
      <c r="V13" s="37">
        <v>87164</v>
      </c>
      <c r="W13" s="37">
        <v>102144</v>
      </c>
      <c r="X13" s="37">
        <v>80967</v>
      </c>
      <c r="Y13" s="37">
        <v>87798</v>
      </c>
      <c r="Z13" s="37">
        <v>95915</v>
      </c>
      <c r="AA13" s="37">
        <v>74902</v>
      </c>
      <c r="AB13" s="37">
        <v>79711</v>
      </c>
      <c r="AC13" s="37">
        <v>80898</v>
      </c>
      <c r="AD13" s="37">
        <v>75235</v>
      </c>
      <c r="AE13" s="37">
        <v>67561</v>
      </c>
    </row>
    <row r="14" spans="1:31" ht="14.1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1007</v>
      </c>
      <c r="L14" s="37">
        <v>2630</v>
      </c>
      <c r="M14" s="37">
        <v>5980</v>
      </c>
      <c r="N14" s="37">
        <v>14794</v>
      </c>
      <c r="O14" s="37">
        <v>23786</v>
      </c>
      <c r="P14" s="37">
        <v>37359</v>
      </c>
      <c r="Q14" s="37">
        <v>52670</v>
      </c>
      <c r="R14" s="37">
        <v>85483</v>
      </c>
      <c r="S14" s="37">
        <v>126586</v>
      </c>
      <c r="T14" s="37">
        <v>132235</v>
      </c>
      <c r="U14" s="37">
        <v>166449</v>
      </c>
      <c r="V14" s="37">
        <v>183752</v>
      </c>
      <c r="W14" s="37">
        <v>224003</v>
      </c>
      <c r="X14" s="37">
        <v>192401</v>
      </c>
      <c r="Y14" s="37">
        <v>228781</v>
      </c>
      <c r="Z14" s="37">
        <v>267286</v>
      </c>
      <c r="AA14" s="37">
        <v>223269</v>
      </c>
      <c r="AB14" s="37">
        <v>252812</v>
      </c>
      <c r="AC14" s="37">
        <v>277663</v>
      </c>
      <c r="AD14" s="37">
        <v>278706</v>
      </c>
      <c r="AE14" s="37">
        <v>269843</v>
      </c>
    </row>
    <row r="15" spans="1:31" ht="25.15" customHeight="1">
      <c r="A15" s="34" t="s">
        <v>87</v>
      </c>
      <c r="B15" s="35" t="s">
        <v>76</v>
      </c>
      <c r="C15" s="36">
        <v>46367</v>
      </c>
      <c r="D15" s="37">
        <v>57527</v>
      </c>
      <c r="E15" s="37">
        <v>61328</v>
      </c>
      <c r="F15" s="37">
        <v>68690</v>
      </c>
      <c r="G15" s="37">
        <v>70750</v>
      </c>
      <c r="H15" s="37">
        <v>85187</v>
      </c>
      <c r="I15" s="37">
        <v>101049</v>
      </c>
      <c r="J15" s="37">
        <v>96696</v>
      </c>
      <c r="K15" s="37">
        <v>108721</v>
      </c>
      <c r="L15" s="37">
        <v>116981</v>
      </c>
      <c r="M15" s="37">
        <v>114908</v>
      </c>
      <c r="N15" s="37">
        <v>135826</v>
      </c>
      <c r="O15" s="37">
        <v>137391</v>
      </c>
      <c r="P15" s="37">
        <v>156130</v>
      </c>
      <c r="Q15" s="37">
        <v>163080</v>
      </c>
      <c r="R15" s="37">
        <v>180282</v>
      </c>
      <c r="S15" s="37">
        <v>195493</v>
      </c>
      <c r="T15" s="37">
        <v>188318</v>
      </c>
      <c r="U15" s="37">
        <v>212956</v>
      </c>
      <c r="V15" s="37">
        <v>215536</v>
      </c>
      <c r="W15" s="37">
        <v>249357</v>
      </c>
      <c r="X15" s="37">
        <v>213208</v>
      </c>
      <c r="Y15" s="37">
        <v>251222</v>
      </c>
      <c r="Z15" s="37">
        <v>286260</v>
      </c>
      <c r="AA15" s="37">
        <v>236433</v>
      </c>
      <c r="AB15" s="37">
        <v>272188</v>
      </c>
      <c r="AC15" s="37">
        <v>301571</v>
      </c>
      <c r="AD15" s="37">
        <v>303175</v>
      </c>
      <c r="AE15" s="37">
        <v>290401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213</v>
      </c>
      <c r="N16" s="37">
        <v>729</v>
      </c>
      <c r="O16" s="37">
        <v>1021</v>
      </c>
      <c r="P16" s="37">
        <v>1428</v>
      </c>
      <c r="Q16" s="37">
        <v>3173</v>
      </c>
      <c r="R16" s="37">
        <v>8405</v>
      </c>
      <c r="S16" s="37">
        <v>14075</v>
      </c>
      <c r="T16" s="37">
        <v>20511</v>
      </c>
      <c r="U16" s="37">
        <v>27156</v>
      </c>
      <c r="V16" s="37">
        <v>32156</v>
      </c>
      <c r="W16" s="37">
        <v>40012</v>
      </c>
      <c r="X16" s="37">
        <v>37424</v>
      </c>
      <c r="Y16" s="37">
        <v>46730</v>
      </c>
      <c r="Z16" s="37">
        <v>55896</v>
      </c>
      <c r="AA16" s="37">
        <v>54311</v>
      </c>
      <c r="AB16" s="37">
        <v>71921</v>
      </c>
      <c r="AC16" s="37">
        <v>88281</v>
      </c>
      <c r="AD16" s="37">
        <v>102687</v>
      </c>
      <c r="AE16" s="37">
        <v>104219</v>
      </c>
    </row>
    <row r="17" spans="1:31" ht="25.15" customHeight="1">
      <c r="A17" s="34">
        <v>13</v>
      </c>
      <c r="B17" s="35" t="s">
        <v>77</v>
      </c>
      <c r="C17" s="36">
        <v>94817</v>
      </c>
      <c r="D17" s="37">
        <v>111921</v>
      </c>
      <c r="E17" s="37">
        <v>113712</v>
      </c>
      <c r="F17" s="37">
        <v>118437</v>
      </c>
      <c r="G17" s="37">
        <v>113441</v>
      </c>
      <c r="H17" s="37">
        <v>124690</v>
      </c>
      <c r="I17" s="37">
        <v>139518</v>
      </c>
      <c r="J17" s="37">
        <v>128712</v>
      </c>
      <c r="K17" s="37">
        <v>132938</v>
      </c>
      <c r="L17" s="37">
        <v>136075</v>
      </c>
      <c r="M17" s="37">
        <v>126919</v>
      </c>
      <c r="N17" s="37">
        <v>135187</v>
      </c>
      <c r="O17" s="37">
        <v>127538</v>
      </c>
      <c r="P17" s="37">
        <v>137870</v>
      </c>
      <c r="Q17" s="37">
        <v>134621</v>
      </c>
      <c r="R17" s="37">
        <v>139889</v>
      </c>
      <c r="S17" s="37">
        <v>137453</v>
      </c>
      <c r="T17" s="37">
        <v>127839</v>
      </c>
      <c r="U17" s="37">
        <v>136392</v>
      </c>
      <c r="V17" s="37">
        <v>136694</v>
      </c>
      <c r="W17" s="37">
        <v>147056</v>
      </c>
      <c r="X17" s="37">
        <v>125999</v>
      </c>
      <c r="Y17" s="37">
        <v>136607</v>
      </c>
      <c r="Z17" s="37">
        <v>147304</v>
      </c>
      <c r="AA17" s="37">
        <v>121749</v>
      </c>
      <c r="AB17" s="37">
        <v>133561</v>
      </c>
      <c r="AC17" s="37">
        <v>141967</v>
      </c>
      <c r="AD17" s="37">
        <v>141671</v>
      </c>
      <c r="AE17" s="37">
        <v>135577</v>
      </c>
    </row>
    <row r="18" spans="1:31" ht="25.15" customHeight="1">
      <c r="A18" s="34" t="s">
        <v>89</v>
      </c>
      <c r="B18" s="35" t="s">
        <v>17</v>
      </c>
      <c r="C18" s="36">
        <v>23532</v>
      </c>
      <c r="D18" s="37">
        <v>30409</v>
      </c>
      <c r="E18" s="37">
        <v>34818</v>
      </c>
      <c r="F18" s="37">
        <v>38284</v>
      </c>
      <c r="G18" s="37">
        <v>40926</v>
      </c>
      <c r="H18" s="37">
        <v>49131</v>
      </c>
      <c r="I18" s="37">
        <v>59292</v>
      </c>
      <c r="J18" s="37">
        <v>56931</v>
      </c>
      <c r="K18" s="37">
        <v>63296</v>
      </c>
      <c r="L18" s="37">
        <v>68262</v>
      </c>
      <c r="M18" s="37">
        <v>65680</v>
      </c>
      <c r="N18" s="37">
        <v>72379</v>
      </c>
      <c r="O18" s="37">
        <v>72088</v>
      </c>
      <c r="P18" s="37">
        <v>80366</v>
      </c>
      <c r="Q18" s="37">
        <v>83199</v>
      </c>
      <c r="R18" s="37">
        <v>90457</v>
      </c>
      <c r="S18" s="37">
        <v>94504</v>
      </c>
      <c r="T18" s="37">
        <v>92605</v>
      </c>
      <c r="U18" s="37">
        <v>108416</v>
      </c>
      <c r="V18" s="37">
        <v>111011</v>
      </c>
      <c r="W18" s="37">
        <v>125983</v>
      </c>
      <c r="X18" s="37">
        <v>109714</v>
      </c>
      <c r="Y18" s="37">
        <v>128140</v>
      </c>
      <c r="Z18" s="37">
        <v>143744</v>
      </c>
      <c r="AA18" s="37">
        <v>118263</v>
      </c>
      <c r="AB18" s="37">
        <v>134864</v>
      </c>
      <c r="AC18" s="37">
        <v>148288</v>
      </c>
      <c r="AD18" s="37">
        <v>149580</v>
      </c>
      <c r="AE18" s="37">
        <v>142267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626</v>
      </c>
      <c r="Q19" s="37">
        <v>618</v>
      </c>
      <c r="R19" s="37">
        <v>1498</v>
      </c>
      <c r="S19" s="37">
        <v>4221</v>
      </c>
      <c r="T19" s="37">
        <v>5642</v>
      </c>
      <c r="U19" s="37">
        <v>10074</v>
      </c>
      <c r="V19" s="37">
        <v>12330</v>
      </c>
      <c r="W19" s="37">
        <v>15572</v>
      </c>
      <c r="X19" s="37">
        <v>15570</v>
      </c>
      <c r="Y19" s="37">
        <v>17884</v>
      </c>
      <c r="Z19" s="37">
        <v>19640</v>
      </c>
      <c r="AA19" s="37">
        <v>17582</v>
      </c>
      <c r="AB19" s="37">
        <v>19943</v>
      </c>
      <c r="AC19" s="37">
        <v>23627</v>
      </c>
      <c r="AD19" s="37">
        <v>25730</v>
      </c>
      <c r="AE19" s="37">
        <v>26117</v>
      </c>
    </row>
    <row r="20" spans="1:31" ht="25.15" customHeight="1">
      <c r="A20" s="34">
        <v>15</v>
      </c>
      <c r="B20" s="35" t="s">
        <v>18</v>
      </c>
      <c r="C20" s="36">
        <v>41547</v>
      </c>
      <c r="D20" s="37">
        <v>49354</v>
      </c>
      <c r="E20" s="37">
        <v>52438</v>
      </c>
      <c r="F20" s="37">
        <v>54612</v>
      </c>
      <c r="G20" s="37">
        <v>52409</v>
      </c>
      <c r="H20" s="37">
        <v>57544</v>
      </c>
      <c r="I20" s="37">
        <v>62002</v>
      </c>
      <c r="J20" s="37">
        <v>58838</v>
      </c>
      <c r="K20" s="37">
        <v>59949</v>
      </c>
      <c r="L20" s="37">
        <v>61844</v>
      </c>
      <c r="M20" s="37">
        <v>58550</v>
      </c>
      <c r="N20" s="37">
        <v>61661</v>
      </c>
      <c r="O20" s="37">
        <v>58011</v>
      </c>
      <c r="P20" s="37">
        <v>62779</v>
      </c>
      <c r="Q20" s="37">
        <v>60172</v>
      </c>
      <c r="R20" s="37">
        <v>61798</v>
      </c>
      <c r="S20" s="37">
        <v>60462</v>
      </c>
      <c r="T20" s="37">
        <v>56179</v>
      </c>
      <c r="U20" s="37">
        <v>60426</v>
      </c>
      <c r="V20" s="37">
        <v>59915</v>
      </c>
      <c r="W20" s="37">
        <v>63859</v>
      </c>
      <c r="X20" s="37">
        <v>56442</v>
      </c>
      <c r="Y20" s="37">
        <v>60483</v>
      </c>
      <c r="Z20" s="37">
        <v>64636</v>
      </c>
      <c r="AA20" s="37">
        <v>52986</v>
      </c>
      <c r="AB20" s="37">
        <v>56481</v>
      </c>
      <c r="AC20" s="37">
        <v>59642</v>
      </c>
      <c r="AD20" s="37">
        <v>58198</v>
      </c>
      <c r="AE20" s="37">
        <v>55947</v>
      </c>
    </row>
    <row r="21" spans="1:31" ht="25.15" customHeight="1">
      <c r="A21" s="34" t="s">
        <v>91</v>
      </c>
      <c r="B21" s="35" t="s">
        <v>19</v>
      </c>
      <c r="C21" s="36">
        <v>34210</v>
      </c>
      <c r="D21" s="37">
        <v>47588</v>
      </c>
      <c r="E21" s="37">
        <v>53608</v>
      </c>
      <c r="F21" s="37">
        <v>59373</v>
      </c>
      <c r="G21" s="37">
        <v>67185</v>
      </c>
      <c r="H21" s="37">
        <v>100395</v>
      </c>
      <c r="I21" s="37">
        <v>131597</v>
      </c>
      <c r="J21" s="37">
        <v>132836</v>
      </c>
      <c r="K21" s="37">
        <v>146329</v>
      </c>
      <c r="L21" s="37">
        <v>161335</v>
      </c>
      <c r="M21" s="37">
        <v>161318</v>
      </c>
      <c r="N21" s="37">
        <v>175599</v>
      </c>
      <c r="O21" s="37">
        <v>175196</v>
      </c>
      <c r="P21" s="37">
        <v>198253</v>
      </c>
      <c r="Q21" s="37">
        <v>206490</v>
      </c>
      <c r="R21" s="37">
        <v>219470</v>
      </c>
      <c r="S21" s="37">
        <v>238163</v>
      </c>
      <c r="T21" s="37">
        <v>240130</v>
      </c>
      <c r="U21" s="37">
        <v>291165</v>
      </c>
      <c r="V21" s="37">
        <v>308961</v>
      </c>
      <c r="W21" s="37">
        <v>358412</v>
      </c>
      <c r="X21" s="37">
        <v>325319</v>
      </c>
      <c r="Y21" s="37">
        <v>393189</v>
      </c>
      <c r="Z21" s="37">
        <v>460270</v>
      </c>
      <c r="AA21" s="37">
        <v>401367</v>
      </c>
      <c r="AB21" s="37">
        <v>466743</v>
      </c>
      <c r="AC21" s="37">
        <v>530349</v>
      </c>
      <c r="AD21" s="37">
        <v>547756</v>
      </c>
      <c r="AE21" s="37">
        <v>516966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961</v>
      </c>
      <c r="R22" s="37">
        <v>991</v>
      </c>
      <c r="S22" s="37">
        <v>4892</v>
      </c>
      <c r="T22" s="37">
        <v>6611</v>
      </c>
      <c r="U22" s="37">
        <v>9194</v>
      </c>
      <c r="V22" s="37">
        <v>9565</v>
      </c>
      <c r="W22" s="37">
        <v>10519</v>
      </c>
      <c r="X22" s="37">
        <v>15242</v>
      </c>
      <c r="Y22" s="37">
        <v>18011</v>
      </c>
      <c r="Z22" s="37">
        <v>20821</v>
      </c>
      <c r="AA22" s="37">
        <v>19995</v>
      </c>
      <c r="AB22" s="37">
        <v>22332</v>
      </c>
      <c r="AC22" s="37">
        <v>25781</v>
      </c>
      <c r="AD22" s="37">
        <v>25890</v>
      </c>
      <c r="AE22" s="37">
        <v>25432</v>
      </c>
    </row>
    <row r="23" spans="1:31" ht="25.15" customHeight="1">
      <c r="A23" s="34">
        <v>17</v>
      </c>
      <c r="B23" s="35" t="s">
        <v>20</v>
      </c>
      <c r="C23" s="36">
        <v>143495</v>
      </c>
      <c r="D23" s="37">
        <v>170690</v>
      </c>
      <c r="E23" s="37">
        <v>178204</v>
      </c>
      <c r="F23" s="37">
        <v>186513</v>
      </c>
      <c r="G23" s="37">
        <v>186918</v>
      </c>
      <c r="H23" s="37">
        <v>209125</v>
      </c>
      <c r="I23" s="37">
        <v>235158</v>
      </c>
      <c r="J23" s="37">
        <v>220875</v>
      </c>
      <c r="K23" s="37">
        <v>227739</v>
      </c>
      <c r="L23" s="37">
        <v>236589</v>
      </c>
      <c r="M23" s="37">
        <v>225194</v>
      </c>
      <c r="N23" s="37">
        <v>245008</v>
      </c>
      <c r="O23" s="37">
        <v>235645</v>
      </c>
      <c r="P23" s="37">
        <v>250336</v>
      </c>
      <c r="Q23" s="37">
        <v>245120</v>
      </c>
      <c r="R23" s="37">
        <v>252273</v>
      </c>
      <c r="S23" s="37">
        <v>247792</v>
      </c>
      <c r="T23" s="37">
        <v>234863</v>
      </c>
      <c r="U23" s="37">
        <v>244538</v>
      </c>
      <c r="V23" s="37">
        <v>245934</v>
      </c>
      <c r="W23" s="37">
        <v>270937</v>
      </c>
      <c r="X23" s="37">
        <v>231110</v>
      </c>
      <c r="Y23" s="37">
        <v>246827</v>
      </c>
      <c r="Z23" s="37">
        <v>263141</v>
      </c>
      <c r="AA23" s="37">
        <v>217437</v>
      </c>
      <c r="AB23" s="37">
        <v>230020</v>
      </c>
      <c r="AC23" s="37">
        <v>242743</v>
      </c>
      <c r="AD23" s="37">
        <v>234106</v>
      </c>
      <c r="AE23" s="37">
        <v>217759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350</v>
      </c>
      <c r="I24" s="37">
        <v>2190</v>
      </c>
      <c r="J24" s="37">
        <v>9230</v>
      </c>
      <c r="K24" s="37">
        <v>18600</v>
      </c>
      <c r="L24" s="37">
        <v>18368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456737</v>
      </c>
      <c r="AD24" s="37">
        <v>560126</v>
      </c>
      <c r="AE24" s="37">
        <v>534586</v>
      </c>
    </row>
    <row r="25" spans="1:31" ht="14.1" customHeight="1">
      <c r="A25" s="34">
        <v>19</v>
      </c>
      <c r="B25" s="35" t="s">
        <v>22</v>
      </c>
      <c r="C25" s="36">
        <v>175006</v>
      </c>
      <c r="D25" s="37">
        <v>173280</v>
      </c>
      <c r="E25" s="37">
        <v>186009</v>
      </c>
      <c r="F25" s="37">
        <v>213937</v>
      </c>
      <c r="G25" s="37">
        <v>206871</v>
      </c>
      <c r="H25" s="37">
        <v>204567</v>
      </c>
      <c r="I25" s="37">
        <v>277669</v>
      </c>
      <c r="J25" s="37">
        <v>186040</v>
      </c>
      <c r="K25" s="37">
        <v>174633</v>
      </c>
      <c r="L25" s="37">
        <v>164264</v>
      </c>
      <c r="M25" s="37">
        <v>205390</v>
      </c>
      <c r="N25" s="37">
        <v>216360</v>
      </c>
      <c r="O25" s="37">
        <v>258136</v>
      </c>
      <c r="P25" s="37">
        <v>289864</v>
      </c>
      <c r="Q25" s="37">
        <v>315302</v>
      </c>
      <c r="R25" s="37">
        <v>324754</v>
      </c>
      <c r="S25" s="37">
        <v>342259</v>
      </c>
      <c r="T25" s="37">
        <v>402379</v>
      </c>
      <c r="U25" s="37">
        <v>419744</v>
      </c>
      <c r="V25" s="37">
        <v>472579</v>
      </c>
      <c r="W25" s="37">
        <v>553599</v>
      </c>
      <c r="X25" s="37">
        <v>543805</v>
      </c>
      <c r="Y25" s="37">
        <v>574386</v>
      </c>
      <c r="Z25" s="37">
        <v>640963</v>
      </c>
      <c r="AA25" s="37">
        <v>652111</v>
      </c>
      <c r="AB25" s="37">
        <v>655695</v>
      </c>
      <c r="AC25" s="37">
        <v>770932</v>
      </c>
      <c r="AD25" s="37">
        <v>799964</v>
      </c>
      <c r="AE25" s="37">
        <v>745941</v>
      </c>
    </row>
    <row r="26" spans="1:31" ht="14.1" customHeight="1">
      <c r="A26" s="38">
        <v>20</v>
      </c>
      <c r="B26" s="39" t="s">
        <v>251</v>
      </c>
      <c r="C26" s="40">
        <v>235505</v>
      </c>
      <c r="D26" s="41">
        <v>237571</v>
      </c>
      <c r="E26" s="41">
        <v>238603</v>
      </c>
      <c r="F26" s="41">
        <v>238603</v>
      </c>
      <c r="G26" s="41">
        <v>232406</v>
      </c>
      <c r="H26" s="41">
        <v>235539</v>
      </c>
      <c r="I26" s="41">
        <v>238332</v>
      </c>
      <c r="J26" s="41">
        <v>244636</v>
      </c>
      <c r="K26" s="41">
        <v>254138</v>
      </c>
      <c r="L26" s="41">
        <v>272803</v>
      </c>
      <c r="M26" s="41">
        <v>296238</v>
      </c>
      <c r="N26" s="41">
        <v>309850</v>
      </c>
      <c r="O26" s="41">
        <v>320815</v>
      </c>
      <c r="P26" s="41">
        <v>319621</v>
      </c>
      <c r="Q26" s="41">
        <v>337132</v>
      </c>
      <c r="R26" s="41">
        <v>349253</v>
      </c>
      <c r="S26" s="41">
        <v>386112</v>
      </c>
      <c r="T26" s="41">
        <v>376347</v>
      </c>
      <c r="U26" s="41">
        <v>379259</v>
      </c>
      <c r="V26" s="41">
        <v>376707</v>
      </c>
      <c r="W26" s="41">
        <v>386765</v>
      </c>
      <c r="X26" s="41">
        <v>383338</v>
      </c>
      <c r="Y26" s="41">
        <v>394610</v>
      </c>
      <c r="Z26" s="41">
        <v>410360</v>
      </c>
      <c r="AA26" s="41">
        <v>412784</v>
      </c>
      <c r="AB26" s="41">
        <v>420615</v>
      </c>
      <c r="AC26" s="41">
        <v>433684</v>
      </c>
      <c r="AD26" s="41">
        <v>433794</v>
      </c>
      <c r="AE26" s="41">
        <v>437110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1128356</v>
      </c>
      <c r="D28" s="49">
        <v>1215691</v>
      </c>
      <c r="E28" s="49">
        <v>1133049</v>
      </c>
      <c r="F28" s="49">
        <v>1101841</v>
      </c>
      <c r="G28" s="49">
        <v>985942</v>
      </c>
      <c r="H28" s="49">
        <v>1015171</v>
      </c>
      <c r="I28" s="49">
        <v>1079538</v>
      </c>
      <c r="J28" s="49">
        <v>931066</v>
      </c>
      <c r="K28" s="49">
        <v>933248</v>
      </c>
      <c r="L28" s="49">
        <v>910199</v>
      </c>
      <c r="M28" s="49">
        <v>815917</v>
      </c>
      <c r="N28" s="49">
        <v>843395</v>
      </c>
      <c r="O28" s="49">
        <v>789789</v>
      </c>
      <c r="P28" s="49">
        <v>840134</v>
      </c>
      <c r="Q28" s="49">
        <v>827371</v>
      </c>
      <c r="R28" s="49">
        <v>852211</v>
      </c>
      <c r="S28" s="49">
        <v>844148</v>
      </c>
      <c r="T28" s="49">
        <v>769585</v>
      </c>
      <c r="U28" s="49">
        <v>848010</v>
      </c>
      <c r="V28" s="49">
        <v>851040</v>
      </c>
      <c r="W28" s="49">
        <v>943411</v>
      </c>
      <c r="X28" s="49">
        <v>772677</v>
      </c>
      <c r="Y28" s="49">
        <v>872209</v>
      </c>
      <c r="Z28" s="49">
        <v>970723</v>
      </c>
      <c r="AA28" s="49">
        <v>775376</v>
      </c>
      <c r="AB28" s="49">
        <v>853914</v>
      </c>
      <c r="AC28" s="49">
        <v>893581</v>
      </c>
      <c r="AD28" s="49">
        <v>850782</v>
      </c>
      <c r="AE28" s="49">
        <v>775868</v>
      </c>
    </row>
    <row r="29" spans="1:31" ht="15.95" customHeight="1">
      <c r="A29" s="50" t="s">
        <v>25</v>
      </c>
      <c r="B29" s="51" t="s">
        <v>26</v>
      </c>
      <c r="C29" s="36">
        <v>1212200</v>
      </c>
      <c r="D29" s="37">
        <v>1334460</v>
      </c>
      <c r="E29" s="37">
        <v>1270183</v>
      </c>
      <c r="F29" s="37">
        <v>1258512</v>
      </c>
      <c r="G29" s="37">
        <v>1143790</v>
      </c>
      <c r="H29" s="37">
        <v>1192584</v>
      </c>
      <c r="I29" s="37">
        <v>1267590</v>
      </c>
      <c r="J29" s="37">
        <v>1104721</v>
      </c>
      <c r="K29" s="37">
        <v>1111296</v>
      </c>
      <c r="L29" s="37">
        <v>1084833</v>
      </c>
      <c r="M29" s="37">
        <v>980018</v>
      </c>
      <c r="N29" s="37">
        <v>1025186</v>
      </c>
      <c r="O29" s="37">
        <v>950938</v>
      </c>
      <c r="P29" s="37">
        <v>995239</v>
      </c>
      <c r="Q29" s="37">
        <v>970365</v>
      </c>
      <c r="R29" s="37">
        <v>1002501</v>
      </c>
      <c r="S29" s="37">
        <v>993502</v>
      </c>
      <c r="T29" s="37">
        <v>883157</v>
      </c>
      <c r="U29" s="37">
        <v>957425</v>
      </c>
      <c r="V29" s="37">
        <v>936225</v>
      </c>
      <c r="W29" s="37">
        <v>991767</v>
      </c>
      <c r="X29" s="37">
        <v>758949</v>
      </c>
      <c r="Y29" s="37">
        <v>805431</v>
      </c>
      <c r="Z29" s="37">
        <v>845882</v>
      </c>
      <c r="AA29" s="37">
        <v>637679</v>
      </c>
      <c r="AB29" s="37">
        <v>687873</v>
      </c>
      <c r="AC29" s="37">
        <v>719215</v>
      </c>
      <c r="AD29" s="37">
        <v>690308</v>
      </c>
      <c r="AE29" s="37">
        <v>641185</v>
      </c>
    </row>
    <row r="30" spans="1:31" ht="15.95" customHeight="1">
      <c r="A30" s="50" t="s">
        <v>27</v>
      </c>
      <c r="B30" s="51" t="s">
        <v>28</v>
      </c>
      <c r="C30" s="36">
        <v>383968</v>
      </c>
      <c r="D30" s="37">
        <v>467489</v>
      </c>
      <c r="E30" s="37">
        <v>494108</v>
      </c>
      <c r="F30" s="37">
        <v>525910</v>
      </c>
      <c r="G30" s="37">
        <v>531628</v>
      </c>
      <c r="H30" s="37">
        <v>626422</v>
      </c>
      <c r="I30" s="37">
        <v>730807</v>
      </c>
      <c r="J30" s="37">
        <v>704117</v>
      </c>
      <c r="K30" s="37">
        <v>757573</v>
      </c>
      <c r="L30" s="37">
        <v>799454</v>
      </c>
      <c r="M30" s="37">
        <v>771674</v>
      </c>
      <c r="N30" s="37">
        <v>843720</v>
      </c>
      <c r="O30" s="37">
        <v>821078</v>
      </c>
      <c r="P30" s="37">
        <v>899819</v>
      </c>
      <c r="Q30" s="37">
        <v>910021</v>
      </c>
      <c r="R30" s="37">
        <v>967950</v>
      </c>
      <c r="S30" s="37">
        <v>1022925</v>
      </c>
      <c r="T30" s="37">
        <v>1092304</v>
      </c>
      <c r="U30" s="37">
        <v>1378402</v>
      </c>
      <c r="V30" s="37">
        <v>1516092</v>
      </c>
      <c r="W30" s="37">
        <v>1591630</v>
      </c>
      <c r="X30" s="37">
        <v>1579443</v>
      </c>
      <c r="Y30" s="37">
        <v>1869669</v>
      </c>
      <c r="Z30" s="37">
        <v>2076272</v>
      </c>
      <c r="AA30" s="37">
        <v>1847226</v>
      </c>
      <c r="AB30" s="37">
        <v>1840973</v>
      </c>
      <c r="AC30" s="37">
        <v>2018986</v>
      </c>
      <c r="AD30" s="37">
        <v>2148919</v>
      </c>
      <c r="AE30" s="37">
        <v>2049270</v>
      </c>
    </row>
    <row r="31" spans="1:31" ht="15.95" customHeight="1">
      <c r="A31" s="52" t="s">
        <v>29</v>
      </c>
      <c r="B31" s="53" t="s">
        <v>37</v>
      </c>
      <c r="C31" s="40">
        <v>410510</v>
      </c>
      <c r="D31" s="41">
        <v>410850</v>
      </c>
      <c r="E31" s="41">
        <v>424613</v>
      </c>
      <c r="F31" s="41">
        <v>452541</v>
      </c>
      <c r="G31" s="41">
        <v>439277</v>
      </c>
      <c r="H31" s="41">
        <v>440106</v>
      </c>
      <c r="I31" s="41">
        <v>516002</v>
      </c>
      <c r="J31" s="41">
        <v>430677</v>
      </c>
      <c r="K31" s="41">
        <v>428771</v>
      </c>
      <c r="L31" s="41">
        <v>437067</v>
      </c>
      <c r="M31" s="41">
        <v>501628</v>
      </c>
      <c r="N31" s="41">
        <v>526210</v>
      </c>
      <c r="O31" s="41">
        <v>578951</v>
      </c>
      <c r="P31" s="41">
        <v>609485</v>
      </c>
      <c r="Q31" s="41">
        <v>652433</v>
      </c>
      <c r="R31" s="41">
        <v>674007</v>
      </c>
      <c r="S31" s="41">
        <v>728371</v>
      </c>
      <c r="T31" s="41">
        <v>778726</v>
      </c>
      <c r="U31" s="41">
        <v>799003</v>
      </c>
      <c r="V31" s="41">
        <v>849285</v>
      </c>
      <c r="W31" s="41">
        <v>940365</v>
      </c>
      <c r="X31" s="41">
        <v>927143</v>
      </c>
      <c r="Y31" s="41">
        <v>968996</v>
      </c>
      <c r="Z31" s="41">
        <v>1051323</v>
      </c>
      <c r="AA31" s="41">
        <v>1064895</v>
      </c>
      <c r="AB31" s="41">
        <v>1076310</v>
      </c>
      <c r="AC31" s="41">
        <v>1204616</v>
      </c>
      <c r="AD31" s="41">
        <v>1233758</v>
      </c>
      <c r="AE31" s="41">
        <v>1183051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56">
        <v>3135035</v>
      </c>
      <c r="D33" s="56">
        <v>3428490</v>
      </c>
      <c r="E33" s="56">
        <v>3321952</v>
      </c>
      <c r="F33" s="56">
        <v>3338804</v>
      </c>
      <c r="G33" s="56">
        <v>3100637</v>
      </c>
      <c r="H33" s="56">
        <v>3274284</v>
      </c>
      <c r="I33" s="56">
        <v>3593937</v>
      </c>
      <c r="J33" s="56">
        <v>3170581</v>
      </c>
      <c r="K33" s="56">
        <v>3230888</v>
      </c>
      <c r="L33" s="56">
        <v>3231553</v>
      </c>
      <c r="M33" s="56">
        <v>3069237</v>
      </c>
      <c r="N33" s="56">
        <v>3238511</v>
      </c>
      <c r="O33" s="56">
        <v>3140757</v>
      </c>
      <c r="P33" s="56">
        <v>3344676</v>
      </c>
      <c r="Q33" s="56">
        <v>3360190</v>
      </c>
      <c r="R33" s="56">
        <v>3496669</v>
      </c>
      <c r="S33" s="56">
        <v>3588946</v>
      </c>
      <c r="T33" s="56">
        <v>3523772</v>
      </c>
      <c r="U33" s="56">
        <v>3982840</v>
      </c>
      <c r="V33" s="56">
        <v>4152642</v>
      </c>
      <c r="W33" s="56">
        <v>4467173</v>
      </c>
      <c r="X33" s="56">
        <v>4038212</v>
      </c>
      <c r="Y33" s="56">
        <v>4516305</v>
      </c>
      <c r="Z33" s="56">
        <v>4944200</v>
      </c>
      <c r="AA33" s="56">
        <v>4325176</v>
      </c>
      <c r="AB33" s="56">
        <v>4459070</v>
      </c>
      <c r="AC33" s="56">
        <v>4836398</v>
      </c>
      <c r="AD33" s="56">
        <v>4923767</v>
      </c>
      <c r="AE33" s="56">
        <v>4649373</v>
      </c>
    </row>
    <row r="34" spans="1:31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95" customHeight="1">
      <c r="A35" s="46" t="s">
        <v>31</v>
      </c>
      <c r="B35" s="59" t="s">
        <v>85</v>
      </c>
      <c r="C35" s="49">
        <v>2899530</v>
      </c>
      <c r="D35" s="49">
        <v>3190919</v>
      </c>
      <c r="E35" s="49">
        <v>3083349</v>
      </c>
      <c r="F35" s="49">
        <v>3100201</v>
      </c>
      <c r="G35" s="49">
        <v>2868231</v>
      </c>
      <c r="H35" s="49">
        <v>3038744</v>
      </c>
      <c r="I35" s="49">
        <v>3355604</v>
      </c>
      <c r="J35" s="49">
        <v>2925944</v>
      </c>
      <c r="K35" s="49">
        <v>2976750</v>
      </c>
      <c r="L35" s="49">
        <v>2958750</v>
      </c>
      <c r="M35" s="49">
        <v>2772999</v>
      </c>
      <c r="N35" s="49">
        <v>2928661</v>
      </c>
      <c r="O35" s="49">
        <v>2819942</v>
      </c>
      <c r="P35" s="49">
        <v>3025055</v>
      </c>
      <c r="Q35" s="49">
        <v>3023058</v>
      </c>
      <c r="R35" s="49">
        <v>3147416</v>
      </c>
      <c r="S35" s="49">
        <v>3202834</v>
      </c>
      <c r="T35" s="49">
        <v>3147425</v>
      </c>
      <c r="U35" s="49">
        <v>3603581</v>
      </c>
      <c r="V35" s="49">
        <v>3775935</v>
      </c>
      <c r="W35" s="49">
        <v>4080408</v>
      </c>
      <c r="X35" s="49">
        <v>3654874</v>
      </c>
      <c r="Y35" s="49">
        <v>4121695</v>
      </c>
      <c r="Z35" s="49">
        <v>4533841</v>
      </c>
      <c r="AA35" s="49">
        <v>3912392</v>
      </c>
      <c r="AB35" s="60">
        <v>4038456</v>
      </c>
      <c r="AC35" s="60">
        <v>4402714</v>
      </c>
      <c r="AD35" s="60">
        <v>4489973</v>
      </c>
      <c r="AE35" s="60">
        <v>4212263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&amp;C&amp;"Arial,Fett"&amp;12Brennstoffumsatz/-input&amp;"Arial,Standard"
&amp;10(in Kubikmeter, effektive Jahreswerte)&amp;R&amp;"Arial,Standard"Tabelle J&amp;L&amp;"Arial"&amp;10 Schweizerische Holzenergiestatistik Erhebungjahr 2018</oddHeader>
    <oddFooter>&amp;R&amp;"Arial"&amp;10 12.08.2019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E35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226</v>
      </c>
      <c r="D2" s="49">
        <v>266</v>
      </c>
      <c r="E2" s="49">
        <v>265</v>
      </c>
      <c r="F2" s="49">
        <v>271</v>
      </c>
      <c r="G2" s="49">
        <v>252</v>
      </c>
      <c r="H2" s="49">
        <v>270</v>
      </c>
      <c r="I2" s="49">
        <v>283</v>
      </c>
      <c r="J2" s="49">
        <v>240</v>
      </c>
      <c r="K2" s="49">
        <v>235</v>
      </c>
      <c r="L2" s="49">
        <v>224</v>
      </c>
      <c r="M2" s="49">
        <v>195</v>
      </c>
      <c r="N2" s="49">
        <v>202</v>
      </c>
      <c r="O2" s="49">
        <v>186</v>
      </c>
      <c r="P2" s="49">
        <v>191</v>
      </c>
      <c r="Q2" s="49">
        <v>181</v>
      </c>
      <c r="R2" s="49">
        <v>181</v>
      </c>
      <c r="S2" s="49">
        <v>176</v>
      </c>
      <c r="T2" s="49">
        <v>159</v>
      </c>
      <c r="U2" s="49">
        <v>165</v>
      </c>
      <c r="V2" s="49">
        <v>143</v>
      </c>
      <c r="W2" s="49">
        <v>123</v>
      </c>
      <c r="X2" s="49">
        <v>87</v>
      </c>
      <c r="Y2" s="49">
        <v>84</v>
      </c>
      <c r="Z2" s="49">
        <v>84</v>
      </c>
      <c r="AA2" s="49">
        <v>62</v>
      </c>
      <c r="AB2" s="49">
        <v>64</v>
      </c>
      <c r="AC2" s="49">
        <v>68</v>
      </c>
      <c r="AD2" s="49">
        <v>67</v>
      </c>
      <c r="AE2" s="49">
        <v>62</v>
      </c>
    </row>
    <row r="3" spans="1:31" ht="14.1" customHeight="1">
      <c r="A3" s="34">
        <v>2</v>
      </c>
      <c r="B3" s="35" t="s">
        <v>10</v>
      </c>
      <c r="C3" s="36">
        <v>258</v>
      </c>
      <c r="D3" s="37">
        <v>352</v>
      </c>
      <c r="E3" s="37">
        <v>398</v>
      </c>
      <c r="F3" s="37">
        <v>453</v>
      </c>
      <c r="G3" s="37">
        <v>461</v>
      </c>
      <c r="H3" s="37">
        <v>545</v>
      </c>
      <c r="I3" s="37">
        <v>657</v>
      </c>
      <c r="J3" s="37">
        <v>639</v>
      </c>
      <c r="K3" s="37">
        <v>722</v>
      </c>
      <c r="L3" s="37">
        <v>777</v>
      </c>
      <c r="M3" s="37">
        <v>766</v>
      </c>
      <c r="N3" s="37">
        <v>846</v>
      </c>
      <c r="O3" s="37">
        <v>822</v>
      </c>
      <c r="P3" s="37">
        <v>897</v>
      </c>
      <c r="Q3" s="37">
        <v>907</v>
      </c>
      <c r="R3" s="37">
        <v>953</v>
      </c>
      <c r="S3" s="37">
        <v>983</v>
      </c>
      <c r="T3" s="37">
        <v>930</v>
      </c>
      <c r="U3" s="37">
        <v>1061</v>
      </c>
      <c r="V3" s="37">
        <v>1096</v>
      </c>
      <c r="W3" s="37">
        <v>1211</v>
      </c>
      <c r="X3" s="37">
        <v>969</v>
      </c>
      <c r="Y3" s="37">
        <v>1060</v>
      </c>
      <c r="Z3" s="37">
        <v>1147</v>
      </c>
      <c r="AA3" s="37">
        <v>887</v>
      </c>
      <c r="AB3" s="37">
        <v>934</v>
      </c>
      <c r="AC3" s="37">
        <v>941</v>
      </c>
      <c r="AD3" s="37">
        <v>865</v>
      </c>
      <c r="AE3" s="37">
        <v>759</v>
      </c>
    </row>
    <row r="4" spans="1:31" ht="14.1" customHeight="1">
      <c r="A4" s="34">
        <v>3</v>
      </c>
      <c r="B4" s="35" t="s">
        <v>11</v>
      </c>
      <c r="C4" s="36">
        <v>1144</v>
      </c>
      <c r="D4" s="37">
        <v>1395</v>
      </c>
      <c r="E4" s="37">
        <v>1455</v>
      </c>
      <c r="F4" s="37">
        <v>1551</v>
      </c>
      <c r="G4" s="37">
        <v>1540</v>
      </c>
      <c r="H4" s="37">
        <v>1769</v>
      </c>
      <c r="I4" s="37">
        <v>2032</v>
      </c>
      <c r="J4" s="37">
        <v>1927</v>
      </c>
      <c r="K4" s="37">
        <v>2141</v>
      </c>
      <c r="L4" s="37">
        <v>2260</v>
      </c>
      <c r="M4" s="37">
        <v>2148</v>
      </c>
      <c r="N4" s="37">
        <v>2248</v>
      </c>
      <c r="O4" s="37">
        <v>2213</v>
      </c>
      <c r="P4" s="37">
        <v>2482</v>
      </c>
      <c r="Q4" s="37">
        <v>2567</v>
      </c>
      <c r="R4" s="37">
        <v>2789</v>
      </c>
      <c r="S4" s="37">
        <v>2936</v>
      </c>
      <c r="T4" s="37">
        <v>2825</v>
      </c>
      <c r="U4" s="37">
        <v>3263</v>
      </c>
      <c r="V4" s="37">
        <v>3397</v>
      </c>
      <c r="W4" s="37">
        <v>3879</v>
      </c>
      <c r="X4" s="37">
        <v>3174</v>
      </c>
      <c r="Y4" s="37">
        <v>3546</v>
      </c>
      <c r="Z4" s="37">
        <v>3925</v>
      </c>
      <c r="AA4" s="37">
        <v>3094</v>
      </c>
      <c r="AB4" s="37">
        <v>3371</v>
      </c>
      <c r="AC4" s="37">
        <v>3571</v>
      </c>
      <c r="AD4" s="37">
        <v>3430</v>
      </c>
      <c r="AE4" s="37">
        <v>3130</v>
      </c>
    </row>
    <row r="5" spans="1:31" ht="14.1" customHeight="1">
      <c r="A5" s="34" t="s">
        <v>70</v>
      </c>
      <c r="B5" s="35" t="s">
        <v>12</v>
      </c>
      <c r="C5" s="36">
        <v>1830</v>
      </c>
      <c r="D5" s="37">
        <v>1970</v>
      </c>
      <c r="E5" s="37">
        <v>1836</v>
      </c>
      <c r="F5" s="37">
        <v>1798</v>
      </c>
      <c r="G5" s="37">
        <v>1608</v>
      </c>
      <c r="H5" s="37">
        <v>1552</v>
      </c>
      <c r="I5" s="37">
        <v>1652</v>
      </c>
      <c r="J5" s="37">
        <v>1397</v>
      </c>
      <c r="K5" s="37">
        <v>1322</v>
      </c>
      <c r="L5" s="37">
        <v>1211</v>
      </c>
      <c r="M5" s="37">
        <v>1012</v>
      </c>
      <c r="N5" s="37">
        <v>884</v>
      </c>
      <c r="O5" s="37">
        <v>727</v>
      </c>
      <c r="P5" s="37">
        <v>702</v>
      </c>
      <c r="Q5" s="37">
        <v>630</v>
      </c>
      <c r="R5" s="37">
        <v>584</v>
      </c>
      <c r="S5" s="37">
        <v>508</v>
      </c>
      <c r="T5" s="37">
        <v>398</v>
      </c>
      <c r="U5" s="37">
        <v>356</v>
      </c>
      <c r="V5" s="37">
        <v>290</v>
      </c>
      <c r="W5" s="37">
        <v>254</v>
      </c>
      <c r="X5" s="37">
        <v>187</v>
      </c>
      <c r="Y5" s="37">
        <v>190</v>
      </c>
      <c r="Z5" s="37">
        <v>185</v>
      </c>
      <c r="AA5" s="37">
        <v>127</v>
      </c>
      <c r="AB5" s="37">
        <v>121</v>
      </c>
      <c r="AC5" s="37">
        <v>110</v>
      </c>
      <c r="AD5" s="37">
        <v>87</v>
      </c>
      <c r="AE5" s="37">
        <v>79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</v>
      </c>
      <c r="L6" s="37">
        <v>4</v>
      </c>
      <c r="M6" s="37">
        <v>7</v>
      </c>
      <c r="N6" s="37">
        <v>12</v>
      </c>
      <c r="O6" s="37">
        <v>19</v>
      </c>
      <c r="P6" s="37">
        <v>27</v>
      </c>
      <c r="Q6" s="37">
        <v>36</v>
      </c>
      <c r="R6" s="37">
        <v>48</v>
      </c>
      <c r="S6" s="37">
        <v>67</v>
      </c>
      <c r="T6" s="37">
        <v>76</v>
      </c>
      <c r="U6" s="37">
        <v>101</v>
      </c>
      <c r="V6" s="37">
        <v>118</v>
      </c>
      <c r="W6" s="37">
        <v>151</v>
      </c>
      <c r="X6" s="37">
        <v>137</v>
      </c>
      <c r="Y6" s="37">
        <v>168</v>
      </c>
      <c r="Z6" s="37">
        <v>199</v>
      </c>
      <c r="AA6" s="37">
        <v>168</v>
      </c>
      <c r="AB6" s="37">
        <v>194</v>
      </c>
      <c r="AC6" s="37">
        <v>213</v>
      </c>
      <c r="AD6" s="37">
        <v>210</v>
      </c>
      <c r="AE6" s="37">
        <v>199</v>
      </c>
    </row>
    <row r="7" spans="1:31" ht="14.1" customHeight="1">
      <c r="A7" s="34">
        <v>5</v>
      </c>
      <c r="B7" s="35" t="s">
        <v>13</v>
      </c>
      <c r="C7" s="36">
        <v>4041</v>
      </c>
      <c r="D7" s="37">
        <v>4246</v>
      </c>
      <c r="E7" s="37">
        <v>3868</v>
      </c>
      <c r="F7" s="37">
        <v>3689</v>
      </c>
      <c r="G7" s="37">
        <v>3225</v>
      </c>
      <c r="H7" s="37">
        <v>3300</v>
      </c>
      <c r="I7" s="37">
        <v>3449</v>
      </c>
      <c r="J7" s="37">
        <v>2942</v>
      </c>
      <c r="K7" s="37">
        <v>2928</v>
      </c>
      <c r="L7" s="37">
        <v>2861</v>
      </c>
      <c r="M7" s="37">
        <v>2561</v>
      </c>
      <c r="N7" s="37">
        <v>2737</v>
      </c>
      <c r="O7" s="37">
        <v>2574</v>
      </c>
      <c r="P7" s="37">
        <v>2727</v>
      </c>
      <c r="Q7" s="37">
        <v>2669</v>
      </c>
      <c r="R7" s="37">
        <v>2710</v>
      </c>
      <c r="S7" s="37">
        <v>2688</v>
      </c>
      <c r="T7" s="37">
        <v>2449</v>
      </c>
      <c r="U7" s="37">
        <v>2720</v>
      </c>
      <c r="V7" s="37">
        <v>2769</v>
      </c>
      <c r="W7" s="37">
        <v>3175</v>
      </c>
      <c r="X7" s="37">
        <v>2718</v>
      </c>
      <c r="Y7" s="37">
        <v>3189</v>
      </c>
      <c r="Z7" s="37">
        <v>3678</v>
      </c>
      <c r="AA7" s="37">
        <v>3063</v>
      </c>
      <c r="AB7" s="37">
        <v>3497</v>
      </c>
      <c r="AC7" s="37">
        <v>3695</v>
      </c>
      <c r="AD7" s="37">
        <v>3555</v>
      </c>
      <c r="AE7" s="37">
        <v>3280</v>
      </c>
    </row>
    <row r="8" spans="1:31" ht="14.1" customHeight="1">
      <c r="A8" s="34">
        <v>6</v>
      </c>
      <c r="B8" s="35" t="s">
        <v>14</v>
      </c>
      <c r="C8" s="36">
        <v>3877</v>
      </c>
      <c r="D8" s="37">
        <v>4038</v>
      </c>
      <c r="E8" s="37">
        <v>3620</v>
      </c>
      <c r="F8" s="37">
        <v>3372</v>
      </c>
      <c r="G8" s="37">
        <v>2885</v>
      </c>
      <c r="H8" s="37">
        <v>2840</v>
      </c>
      <c r="I8" s="37">
        <v>2865</v>
      </c>
      <c r="J8" s="37">
        <v>2297</v>
      </c>
      <c r="K8" s="37">
        <v>2126</v>
      </c>
      <c r="L8" s="37">
        <v>1912</v>
      </c>
      <c r="M8" s="37">
        <v>1611</v>
      </c>
      <c r="N8" s="37">
        <v>1653</v>
      </c>
      <c r="O8" s="37">
        <v>1499</v>
      </c>
      <c r="P8" s="37">
        <v>1531</v>
      </c>
      <c r="Q8" s="37">
        <v>1442</v>
      </c>
      <c r="R8" s="37">
        <v>1427</v>
      </c>
      <c r="S8" s="37">
        <v>1257</v>
      </c>
      <c r="T8" s="37">
        <v>1023</v>
      </c>
      <c r="U8" s="37">
        <v>999</v>
      </c>
      <c r="V8" s="37">
        <v>889</v>
      </c>
      <c r="W8" s="37">
        <v>854</v>
      </c>
      <c r="X8" s="37">
        <v>627</v>
      </c>
      <c r="Y8" s="37">
        <v>675</v>
      </c>
      <c r="Z8" s="37">
        <v>698</v>
      </c>
      <c r="AA8" s="37">
        <v>516</v>
      </c>
      <c r="AB8" s="37">
        <v>533</v>
      </c>
      <c r="AC8" s="37">
        <v>520</v>
      </c>
      <c r="AD8" s="37">
        <v>468</v>
      </c>
      <c r="AE8" s="37">
        <v>408</v>
      </c>
    </row>
    <row r="9" spans="1:31" ht="14.1" customHeight="1">
      <c r="A9" s="34">
        <v>7</v>
      </c>
      <c r="B9" s="35" t="s">
        <v>15</v>
      </c>
      <c r="C9" s="36">
        <v>4643</v>
      </c>
      <c r="D9" s="37">
        <v>4982</v>
      </c>
      <c r="E9" s="37">
        <v>4637</v>
      </c>
      <c r="F9" s="37">
        <v>4523</v>
      </c>
      <c r="G9" s="37">
        <v>4044</v>
      </c>
      <c r="H9" s="37">
        <v>4177</v>
      </c>
      <c r="I9" s="37">
        <v>4346</v>
      </c>
      <c r="J9" s="37">
        <v>3698</v>
      </c>
      <c r="K9" s="37">
        <v>3659</v>
      </c>
      <c r="L9" s="37">
        <v>3522</v>
      </c>
      <c r="M9" s="37">
        <v>3126</v>
      </c>
      <c r="N9" s="37">
        <v>3178</v>
      </c>
      <c r="O9" s="37">
        <v>2846</v>
      </c>
      <c r="P9" s="37">
        <v>2867</v>
      </c>
      <c r="Q9" s="37">
        <v>2679</v>
      </c>
      <c r="R9" s="37">
        <v>2593</v>
      </c>
      <c r="S9" s="37">
        <v>2335</v>
      </c>
      <c r="T9" s="37">
        <v>1879</v>
      </c>
      <c r="U9" s="37">
        <v>1845</v>
      </c>
      <c r="V9" s="37">
        <v>1640</v>
      </c>
      <c r="W9" s="37">
        <v>1494</v>
      </c>
      <c r="X9" s="37">
        <v>993</v>
      </c>
      <c r="Y9" s="37">
        <v>891</v>
      </c>
      <c r="Z9" s="37">
        <v>756</v>
      </c>
      <c r="AA9" s="37">
        <v>461</v>
      </c>
      <c r="AB9" s="37">
        <v>473</v>
      </c>
      <c r="AC9" s="37">
        <v>472</v>
      </c>
      <c r="AD9" s="37">
        <v>432</v>
      </c>
      <c r="AE9" s="37">
        <v>384</v>
      </c>
    </row>
    <row r="10" spans="1:31" ht="14.1" customHeight="1">
      <c r="A10" s="34">
        <v>8</v>
      </c>
      <c r="B10" s="35" t="s">
        <v>73</v>
      </c>
      <c r="C10" s="36">
        <v>5219</v>
      </c>
      <c r="D10" s="37">
        <v>5827</v>
      </c>
      <c r="E10" s="37">
        <v>5604</v>
      </c>
      <c r="F10" s="37">
        <v>5606</v>
      </c>
      <c r="G10" s="37">
        <v>5142</v>
      </c>
      <c r="H10" s="37">
        <v>5391</v>
      </c>
      <c r="I10" s="37">
        <v>5841</v>
      </c>
      <c r="J10" s="37">
        <v>5186</v>
      </c>
      <c r="K10" s="37">
        <v>5307</v>
      </c>
      <c r="L10" s="37">
        <v>5266</v>
      </c>
      <c r="M10" s="37">
        <v>4861</v>
      </c>
      <c r="N10" s="37">
        <v>5192</v>
      </c>
      <c r="O10" s="37">
        <v>4861</v>
      </c>
      <c r="P10" s="37">
        <v>5089</v>
      </c>
      <c r="Q10" s="37">
        <v>4951</v>
      </c>
      <c r="R10" s="37">
        <v>4994</v>
      </c>
      <c r="S10" s="37">
        <v>4785</v>
      </c>
      <c r="T10" s="37">
        <v>4228</v>
      </c>
      <c r="U10" s="37">
        <v>4520</v>
      </c>
      <c r="V10" s="37">
        <v>4360</v>
      </c>
      <c r="W10" s="37">
        <v>4487</v>
      </c>
      <c r="X10" s="37">
        <v>3327</v>
      </c>
      <c r="Y10" s="37">
        <v>3434</v>
      </c>
      <c r="Z10" s="37">
        <v>3492</v>
      </c>
      <c r="AA10" s="37">
        <v>2498</v>
      </c>
      <c r="AB10" s="37">
        <v>2638</v>
      </c>
      <c r="AC10" s="37">
        <v>2695</v>
      </c>
      <c r="AD10" s="37">
        <v>2533</v>
      </c>
      <c r="AE10" s="37">
        <v>2299</v>
      </c>
    </row>
    <row r="11" spans="1:31" ht="14.1" customHeight="1">
      <c r="A11" s="34">
        <v>9</v>
      </c>
      <c r="B11" s="35" t="s">
        <v>74</v>
      </c>
      <c r="C11" s="36">
        <v>88</v>
      </c>
      <c r="D11" s="37">
        <v>104</v>
      </c>
      <c r="E11" s="37">
        <v>112</v>
      </c>
      <c r="F11" s="37">
        <v>130</v>
      </c>
      <c r="G11" s="37">
        <v>139</v>
      </c>
      <c r="H11" s="37">
        <v>173</v>
      </c>
      <c r="I11" s="37">
        <v>210</v>
      </c>
      <c r="J11" s="37">
        <v>205</v>
      </c>
      <c r="K11" s="37">
        <v>227</v>
      </c>
      <c r="L11" s="37">
        <v>244</v>
      </c>
      <c r="M11" s="37">
        <v>244</v>
      </c>
      <c r="N11" s="37">
        <v>288</v>
      </c>
      <c r="O11" s="37">
        <v>289</v>
      </c>
      <c r="P11" s="37">
        <v>326</v>
      </c>
      <c r="Q11" s="37">
        <v>338</v>
      </c>
      <c r="R11" s="37">
        <v>362</v>
      </c>
      <c r="S11" s="37">
        <v>364</v>
      </c>
      <c r="T11" s="37">
        <v>341</v>
      </c>
      <c r="U11" s="37">
        <v>380</v>
      </c>
      <c r="V11" s="37">
        <v>383</v>
      </c>
      <c r="W11" s="37">
        <v>421</v>
      </c>
      <c r="X11" s="37">
        <v>354</v>
      </c>
      <c r="Y11" s="37">
        <v>388</v>
      </c>
      <c r="Z11" s="37">
        <v>410</v>
      </c>
      <c r="AA11" s="37">
        <v>321</v>
      </c>
      <c r="AB11" s="37">
        <v>333</v>
      </c>
      <c r="AC11" s="37">
        <v>337</v>
      </c>
      <c r="AD11" s="37">
        <v>320</v>
      </c>
      <c r="AE11" s="37">
        <v>297</v>
      </c>
    </row>
    <row r="12" spans="1:31" ht="14.1" customHeight="1">
      <c r="A12" s="34">
        <v>10</v>
      </c>
      <c r="B12" s="35" t="s">
        <v>16</v>
      </c>
      <c r="C12" s="36">
        <v>1964</v>
      </c>
      <c r="D12" s="37">
        <v>2140</v>
      </c>
      <c r="E12" s="37">
        <v>2022</v>
      </c>
      <c r="F12" s="37">
        <v>1969</v>
      </c>
      <c r="G12" s="37">
        <v>1751</v>
      </c>
      <c r="H12" s="37">
        <v>1777</v>
      </c>
      <c r="I12" s="37">
        <v>1794</v>
      </c>
      <c r="J12" s="37">
        <v>1485</v>
      </c>
      <c r="K12" s="37">
        <v>1390</v>
      </c>
      <c r="L12" s="37">
        <v>1235</v>
      </c>
      <c r="M12" s="37">
        <v>977</v>
      </c>
      <c r="N12" s="37">
        <v>841</v>
      </c>
      <c r="O12" s="37">
        <v>664</v>
      </c>
      <c r="P12" s="37">
        <v>607</v>
      </c>
      <c r="Q12" s="37">
        <v>521</v>
      </c>
      <c r="R12" s="37">
        <v>480</v>
      </c>
      <c r="S12" s="37">
        <v>422</v>
      </c>
      <c r="T12" s="37">
        <v>347</v>
      </c>
      <c r="U12" s="37">
        <v>339</v>
      </c>
      <c r="V12" s="37">
        <v>288</v>
      </c>
      <c r="W12" s="37">
        <v>272</v>
      </c>
      <c r="X12" s="37">
        <v>194</v>
      </c>
      <c r="Y12" s="37">
        <v>190</v>
      </c>
      <c r="Z12" s="37">
        <v>182</v>
      </c>
      <c r="AA12" s="37">
        <v>125</v>
      </c>
      <c r="AB12" s="37">
        <v>119</v>
      </c>
      <c r="AC12" s="37">
        <v>112</v>
      </c>
      <c r="AD12" s="37">
        <v>88</v>
      </c>
      <c r="AE12" s="37">
        <v>67</v>
      </c>
    </row>
    <row r="13" spans="1:31">
      <c r="A13" s="34" t="s">
        <v>72</v>
      </c>
      <c r="B13" s="35" t="s">
        <v>75</v>
      </c>
      <c r="C13" s="36">
        <v>239</v>
      </c>
      <c r="D13" s="37">
        <v>323</v>
      </c>
      <c r="E13" s="37">
        <v>355</v>
      </c>
      <c r="F13" s="37">
        <v>386</v>
      </c>
      <c r="G13" s="37">
        <v>387</v>
      </c>
      <c r="H13" s="37">
        <v>433</v>
      </c>
      <c r="I13" s="37">
        <v>511</v>
      </c>
      <c r="J13" s="37">
        <v>495</v>
      </c>
      <c r="K13" s="37">
        <v>541</v>
      </c>
      <c r="L13" s="37">
        <v>576</v>
      </c>
      <c r="M13" s="37">
        <v>550</v>
      </c>
      <c r="N13" s="37">
        <v>623</v>
      </c>
      <c r="O13" s="37">
        <v>627</v>
      </c>
      <c r="P13" s="37">
        <v>704</v>
      </c>
      <c r="Q13" s="37">
        <v>702</v>
      </c>
      <c r="R13" s="37">
        <v>753</v>
      </c>
      <c r="S13" s="37">
        <v>774</v>
      </c>
      <c r="T13" s="37">
        <v>724</v>
      </c>
      <c r="U13" s="37">
        <v>834</v>
      </c>
      <c r="V13" s="37">
        <v>860</v>
      </c>
      <c r="W13" s="37">
        <v>1008</v>
      </c>
      <c r="X13" s="37">
        <v>799</v>
      </c>
      <c r="Y13" s="37">
        <v>866</v>
      </c>
      <c r="Z13" s="37">
        <v>946</v>
      </c>
      <c r="AA13" s="37">
        <v>739</v>
      </c>
      <c r="AB13" s="37">
        <v>787</v>
      </c>
      <c r="AC13" s="37">
        <v>798</v>
      </c>
      <c r="AD13" s="37">
        <v>742</v>
      </c>
      <c r="AE13" s="37">
        <v>667</v>
      </c>
    </row>
    <row r="14" spans="1:31" ht="14.1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9</v>
      </c>
      <c r="L14" s="37">
        <v>25</v>
      </c>
      <c r="M14" s="37">
        <v>56</v>
      </c>
      <c r="N14" s="37">
        <v>139</v>
      </c>
      <c r="O14" s="37">
        <v>224</v>
      </c>
      <c r="P14" s="37">
        <v>351</v>
      </c>
      <c r="Q14" s="37">
        <v>495</v>
      </c>
      <c r="R14" s="37">
        <v>804</v>
      </c>
      <c r="S14" s="37">
        <v>1190</v>
      </c>
      <c r="T14" s="37">
        <v>1243</v>
      </c>
      <c r="U14" s="37">
        <v>1565</v>
      </c>
      <c r="V14" s="37">
        <v>1727</v>
      </c>
      <c r="W14" s="37">
        <v>2106</v>
      </c>
      <c r="X14" s="37">
        <v>1809</v>
      </c>
      <c r="Y14" s="37">
        <v>2151</v>
      </c>
      <c r="Z14" s="37">
        <v>2513</v>
      </c>
      <c r="AA14" s="37">
        <v>2099</v>
      </c>
      <c r="AB14" s="37">
        <v>2377</v>
      </c>
      <c r="AC14" s="37">
        <v>2610</v>
      </c>
      <c r="AD14" s="37">
        <v>2620</v>
      </c>
      <c r="AE14" s="37">
        <v>2537</v>
      </c>
    </row>
    <row r="15" spans="1:31" ht="25.15" customHeight="1">
      <c r="A15" s="34" t="s">
        <v>87</v>
      </c>
      <c r="B15" s="35" t="s">
        <v>76</v>
      </c>
      <c r="C15" s="36">
        <v>458</v>
      </c>
      <c r="D15" s="37">
        <v>568</v>
      </c>
      <c r="E15" s="37">
        <v>605</v>
      </c>
      <c r="F15" s="37">
        <v>678</v>
      </c>
      <c r="G15" s="37">
        <v>698</v>
      </c>
      <c r="H15" s="37">
        <v>841</v>
      </c>
      <c r="I15" s="37">
        <v>997</v>
      </c>
      <c r="J15" s="37">
        <v>954</v>
      </c>
      <c r="K15" s="37">
        <v>1073</v>
      </c>
      <c r="L15" s="37">
        <v>1154</v>
      </c>
      <c r="M15" s="37">
        <v>1134</v>
      </c>
      <c r="N15" s="37">
        <v>1340</v>
      </c>
      <c r="O15" s="37">
        <v>1356</v>
      </c>
      <c r="P15" s="37">
        <v>1541</v>
      </c>
      <c r="Q15" s="37">
        <v>1609</v>
      </c>
      <c r="R15" s="37">
        <v>1779</v>
      </c>
      <c r="S15" s="37">
        <v>1929</v>
      </c>
      <c r="T15" s="37">
        <v>1858</v>
      </c>
      <c r="U15" s="37">
        <v>2101</v>
      </c>
      <c r="V15" s="37">
        <v>2127</v>
      </c>
      <c r="W15" s="37">
        <v>2461</v>
      </c>
      <c r="X15" s="37">
        <v>2104</v>
      </c>
      <c r="Y15" s="37">
        <v>2481</v>
      </c>
      <c r="Z15" s="37">
        <v>2827</v>
      </c>
      <c r="AA15" s="37">
        <v>2335</v>
      </c>
      <c r="AB15" s="37">
        <v>2688</v>
      </c>
      <c r="AC15" s="37">
        <v>2978</v>
      </c>
      <c r="AD15" s="37">
        <v>2994</v>
      </c>
      <c r="AE15" s="37">
        <v>2868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</v>
      </c>
      <c r="N16" s="37">
        <v>7</v>
      </c>
      <c r="O16" s="37">
        <v>10</v>
      </c>
      <c r="P16" s="37">
        <v>14</v>
      </c>
      <c r="Q16" s="37">
        <v>30</v>
      </c>
      <c r="R16" s="37">
        <v>80</v>
      </c>
      <c r="S16" s="37">
        <v>135</v>
      </c>
      <c r="T16" s="37">
        <v>196</v>
      </c>
      <c r="U16" s="37">
        <v>259</v>
      </c>
      <c r="V16" s="37">
        <v>307</v>
      </c>
      <c r="W16" s="37">
        <v>382</v>
      </c>
      <c r="X16" s="37">
        <v>358</v>
      </c>
      <c r="Y16" s="37">
        <v>447</v>
      </c>
      <c r="Z16" s="37">
        <v>534</v>
      </c>
      <c r="AA16" s="37">
        <v>519</v>
      </c>
      <c r="AB16" s="37">
        <v>687</v>
      </c>
      <c r="AC16" s="37">
        <v>850</v>
      </c>
      <c r="AD16" s="37">
        <v>987</v>
      </c>
      <c r="AE16" s="37">
        <v>1002</v>
      </c>
    </row>
    <row r="17" spans="1:31" ht="25.15" customHeight="1">
      <c r="A17" s="34">
        <v>13</v>
      </c>
      <c r="B17" s="35" t="s">
        <v>77</v>
      </c>
      <c r="C17" s="36">
        <v>892</v>
      </c>
      <c r="D17" s="37">
        <v>1053</v>
      </c>
      <c r="E17" s="37">
        <v>1069</v>
      </c>
      <c r="F17" s="37">
        <v>1114</v>
      </c>
      <c r="G17" s="37">
        <v>1067</v>
      </c>
      <c r="H17" s="37">
        <v>1173</v>
      </c>
      <c r="I17" s="37">
        <v>1312</v>
      </c>
      <c r="J17" s="37">
        <v>1210</v>
      </c>
      <c r="K17" s="37">
        <v>1250</v>
      </c>
      <c r="L17" s="37">
        <v>1280</v>
      </c>
      <c r="M17" s="37">
        <v>1194</v>
      </c>
      <c r="N17" s="37">
        <v>1271</v>
      </c>
      <c r="O17" s="37">
        <v>1199</v>
      </c>
      <c r="P17" s="37">
        <v>1297</v>
      </c>
      <c r="Q17" s="37">
        <v>1266</v>
      </c>
      <c r="R17" s="37">
        <v>1316</v>
      </c>
      <c r="S17" s="37">
        <v>1293</v>
      </c>
      <c r="T17" s="37">
        <v>1258</v>
      </c>
      <c r="U17" s="37">
        <v>1342</v>
      </c>
      <c r="V17" s="37">
        <v>1345</v>
      </c>
      <c r="W17" s="37">
        <v>1447</v>
      </c>
      <c r="X17" s="37">
        <v>1240</v>
      </c>
      <c r="Y17" s="37">
        <v>1344</v>
      </c>
      <c r="Z17" s="37">
        <v>1449</v>
      </c>
      <c r="AA17" s="37">
        <v>1197</v>
      </c>
      <c r="AB17" s="37">
        <v>1312</v>
      </c>
      <c r="AC17" s="37">
        <v>1394</v>
      </c>
      <c r="AD17" s="37">
        <v>1390</v>
      </c>
      <c r="AE17" s="37">
        <v>1330</v>
      </c>
    </row>
    <row r="18" spans="1:31" ht="25.15" customHeight="1">
      <c r="A18" s="34" t="s">
        <v>89</v>
      </c>
      <c r="B18" s="35" t="s">
        <v>17</v>
      </c>
      <c r="C18" s="36">
        <v>232</v>
      </c>
      <c r="D18" s="37">
        <v>304</v>
      </c>
      <c r="E18" s="37">
        <v>347</v>
      </c>
      <c r="F18" s="37">
        <v>382</v>
      </c>
      <c r="G18" s="37">
        <v>407</v>
      </c>
      <c r="H18" s="37">
        <v>489</v>
      </c>
      <c r="I18" s="37">
        <v>589</v>
      </c>
      <c r="J18" s="37">
        <v>565</v>
      </c>
      <c r="K18" s="37">
        <v>628</v>
      </c>
      <c r="L18" s="37">
        <v>677</v>
      </c>
      <c r="M18" s="37">
        <v>652</v>
      </c>
      <c r="N18" s="37">
        <v>718</v>
      </c>
      <c r="O18" s="37">
        <v>716</v>
      </c>
      <c r="P18" s="37">
        <v>798</v>
      </c>
      <c r="Q18" s="37">
        <v>826</v>
      </c>
      <c r="R18" s="37">
        <v>898</v>
      </c>
      <c r="S18" s="37">
        <v>937</v>
      </c>
      <c r="T18" s="37">
        <v>929</v>
      </c>
      <c r="U18" s="37">
        <v>1088</v>
      </c>
      <c r="V18" s="37">
        <v>1131</v>
      </c>
      <c r="W18" s="37">
        <v>1283</v>
      </c>
      <c r="X18" s="37">
        <v>1122</v>
      </c>
      <c r="Y18" s="37">
        <v>1308</v>
      </c>
      <c r="Z18" s="37">
        <v>1466</v>
      </c>
      <c r="AA18" s="37">
        <v>1205</v>
      </c>
      <c r="AB18" s="37">
        <v>1372</v>
      </c>
      <c r="AC18" s="37">
        <v>1507</v>
      </c>
      <c r="AD18" s="37">
        <v>1519</v>
      </c>
      <c r="AE18" s="37">
        <v>1440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</v>
      </c>
      <c r="Q19" s="37">
        <v>6</v>
      </c>
      <c r="R19" s="37">
        <v>14</v>
      </c>
      <c r="S19" s="37">
        <v>40</v>
      </c>
      <c r="T19" s="37">
        <v>54</v>
      </c>
      <c r="U19" s="37">
        <v>96</v>
      </c>
      <c r="V19" s="37">
        <v>118</v>
      </c>
      <c r="W19" s="37">
        <v>149</v>
      </c>
      <c r="X19" s="37">
        <v>149</v>
      </c>
      <c r="Y19" s="37">
        <v>171</v>
      </c>
      <c r="Z19" s="37">
        <v>188</v>
      </c>
      <c r="AA19" s="37">
        <v>168</v>
      </c>
      <c r="AB19" s="37">
        <v>191</v>
      </c>
      <c r="AC19" s="37">
        <v>226</v>
      </c>
      <c r="AD19" s="37">
        <v>246</v>
      </c>
      <c r="AE19" s="37">
        <v>250</v>
      </c>
    </row>
    <row r="20" spans="1:31" ht="25.15" customHeight="1">
      <c r="A20" s="34">
        <v>15</v>
      </c>
      <c r="B20" s="35" t="s">
        <v>18</v>
      </c>
      <c r="C20" s="36">
        <v>391</v>
      </c>
      <c r="D20" s="37">
        <v>464</v>
      </c>
      <c r="E20" s="37">
        <v>493</v>
      </c>
      <c r="F20" s="37">
        <v>529</v>
      </c>
      <c r="G20" s="37">
        <v>507</v>
      </c>
      <c r="H20" s="37">
        <v>556</v>
      </c>
      <c r="I20" s="37">
        <v>599</v>
      </c>
      <c r="J20" s="37">
        <v>568</v>
      </c>
      <c r="K20" s="37">
        <v>579</v>
      </c>
      <c r="L20" s="37">
        <v>597</v>
      </c>
      <c r="M20" s="37">
        <v>565</v>
      </c>
      <c r="N20" s="37">
        <v>595</v>
      </c>
      <c r="O20" s="37">
        <v>560</v>
      </c>
      <c r="P20" s="37">
        <v>606</v>
      </c>
      <c r="Q20" s="37">
        <v>566</v>
      </c>
      <c r="R20" s="37">
        <v>581</v>
      </c>
      <c r="S20" s="37">
        <v>569</v>
      </c>
      <c r="T20" s="37">
        <v>528</v>
      </c>
      <c r="U20" s="37">
        <v>568</v>
      </c>
      <c r="V20" s="37">
        <v>563</v>
      </c>
      <c r="W20" s="37">
        <v>601</v>
      </c>
      <c r="X20" s="37">
        <v>531</v>
      </c>
      <c r="Y20" s="37">
        <v>569</v>
      </c>
      <c r="Z20" s="37">
        <v>608</v>
      </c>
      <c r="AA20" s="37">
        <v>501</v>
      </c>
      <c r="AB20" s="37">
        <v>534</v>
      </c>
      <c r="AC20" s="37">
        <v>563</v>
      </c>
      <c r="AD20" s="37">
        <v>554</v>
      </c>
      <c r="AE20" s="37">
        <v>548</v>
      </c>
    </row>
    <row r="21" spans="1:31" ht="25.15" customHeight="1">
      <c r="A21" s="34" t="s">
        <v>91</v>
      </c>
      <c r="B21" s="35" t="s">
        <v>19</v>
      </c>
      <c r="C21" s="36">
        <v>310</v>
      </c>
      <c r="D21" s="37">
        <v>451</v>
      </c>
      <c r="E21" s="37">
        <v>521</v>
      </c>
      <c r="F21" s="37">
        <v>573</v>
      </c>
      <c r="G21" s="37">
        <v>653</v>
      </c>
      <c r="H21" s="37">
        <v>1055</v>
      </c>
      <c r="I21" s="37">
        <v>1363</v>
      </c>
      <c r="J21" s="37">
        <v>1389</v>
      </c>
      <c r="K21" s="37">
        <v>1544</v>
      </c>
      <c r="L21" s="37">
        <v>1693</v>
      </c>
      <c r="M21" s="37">
        <v>1678</v>
      </c>
      <c r="N21" s="37">
        <v>1825</v>
      </c>
      <c r="O21" s="37">
        <v>1819</v>
      </c>
      <c r="P21" s="37">
        <v>2080</v>
      </c>
      <c r="Q21" s="37">
        <v>2219</v>
      </c>
      <c r="R21" s="37">
        <v>2353</v>
      </c>
      <c r="S21" s="37">
        <v>2582</v>
      </c>
      <c r="T21" s="37">
        <v>2649</v>
      </c>
      <c r="U21" s="37">
        <v>3287</v>
      </c>
      <c r="V21" s="37">
        <v>3576</v>
      </c>
      <c r="W21" s="37">
        <v>4150</v>
      </c>
      <c r="X21" s="37">
        <v>3836</v>
      </c>
      <c r="Y21" s="37">
        <v>4594</v>
      </c>
      <c r="Z21" s="37">
        <v>5375</v>
      </c>
      <c r="AA21" s="37">
        <v>4620</v>
      </c>
      <c r="AB21" s="37">
        <v>5349</v>
      </c>
      <c r="AC21" s="37">
        <v>6039</v>
      </c>
      <c r="AD21" s="37">
        <v>6165</v>
      </c>
      <c r="AE21" s="37">
        <v>5807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</v>
      </c>
      <c r="R22" s="37">
        <v>9</v>
      </c>
      <c r="S22" s="37">
        <v>40</v>
      </c>
      <c r="T22" s="37">
        <v>57</v>
      </c>
      <c r="U22" s="37">
        <v>81</v>
      </c>
      <c r="V22" s="37">
        <v>85</v>
      </c>
      <c r="W22" s="37">
        <v>93</v>
      </c>
      <c r="X22" s="37">
        <v>140</v>
      </c>
      <c r="Y22" s="37">
        <v>165</v>
      </c>
      <c r="Z22" s="37">
        <v>192</v>
      </c>
      <c r="AA22" s="37">
        <v>185</v>
      </c>
      <c r="AB22" s="37">
        <v>207</v>
      </c>
      <c r="AC22" s="37">
        <v>240</v>
      </c>
      <c r="AD22" s="37">
        <v>241</v>
      </c>
      <c r="AE22" s="37">
        <v>237</v>
      </c>
    </row>
    <row r="23" spans="1:31" ht="25.15" customHeight="1">
      <c r="A23" s="34">
        <v>17</v>
      </c>
      <c r="B23" s="35" t="s">
        <v>20</v>
      </c>
      <c r="C23" s="36">
        <v>1375</v>
      </c>
      <c r="D23" s="37">
        <v>1637</v>
      </c>
      <c r="E23" s="37">
        <v>1697</v>
      </c>
      <c r="F23" s="37">
        <v>1775</v>
      </c>
      <c r="G23" s="37">
        <v>1857</v>
      </c>
      <c r="H23" s="37">
        <v>2076</v>
      </c>
      <c r="I23" s="37">
        <v>2329</v>
      </c>
      <c r="J23" s="37">
        <v>2184</v>
      </c>
      <c r="K23" s="37">
        <v>2252</v>
      </c>
      <c r="L23" s="37">
        <v>2337</v>
      </c>
      <c r="M23" s="37">
        <v>2292</v>
      </c>
      <c r="N23" s="37">
        <v>2557</v>
      </c>
      <c r="O23" s="37">
        <v>2487</v>
      </c>
      <c r="P23" s="37">
        <v>2646</v>
      </c>
      <c r="Q23" s="37">
        <v>2592</v>
      </c>
      <c r="R23" s="37">
        <v>2668</v>
      </c>
      <c r="S23" s="37">
        <v>2619</v>
      </c>
      <c r="T23" s="37">
        <v>2476</v>
      </c>
      <c r="U23" s="37">
        <v>2584</v>
      </c>
      <c r="V23" s="37">
        <v>2597</v>
      </c>
      <c r="W23" s="37">
        <v>2856</v>
      </c>
      <c r="X23" s="37">
        <v>2437</v>
      </c>
      <c r="Y23" s="37">
        <v>2641</v>
      </c>
      <c r="Z23" s="37">
        <v>2817</v>
      </c>
      <c r="AA23" s="37">
        <v>2357</v>
      </c>
      <c r="AB23" s="37">
        <v>2518</v>
      </c>
      <c r="AC23" s="37">
        <v>2645</v>
      </c>
      <c r="AD23" s="37">
        <v>2539</v>
      </c>
      <c r="AE23" s="37">
        <v>2360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</v>
      </c>
      <c r="I24" s="37">
        <v>22</v>
      </c>
      <c r="J24" s="37">
        <v>91</v>
      </c>
      <c r="K24" s="37">
        <v>184</v>
      </c>
      <c r="L24" s="37">
        <v>181</v>
      </c>
      <c r="M24" s="37">
        <v>186</v>
      </c>
      <c r="N24" s="37">
        <v>171</v>
      </c>
      <c r="O24" s="37">
        <v>140</v>
      </c>
      <c r="P24" s="37">
        <v>118</v>
      </c>
      <c r="Q24" s="37">
        <v>124</v>
      </c>
      <c r="R24" s="37">
        <v>127</v>
      </c>
      <c r="S24" s="37">
        <v>242</v>
      </c>
      <c r="T24" s="37">
        <v>1058</v>
      </c>
      <c r="U24" s="37">
        <v>2465</v>
      </c>
      <c r="V24" s="37">
        <v>3419</v>
      </c>
      <c r="W24" s="37">
        <v>2756</v>
      </c>
      <c r="X24" s="37">
        <v>3900</v>
      </c>
      <c r="Y24" s="37">
        <v>5005</v>
      </c>
      <c r="Z24" s="37">
        <v>5421</v>
      </c>
      <c r="AA24" s="37">
        <v>5325</v>
      </c>
      <c r="AB24" s="37">
        <v>3792</v>
      </c>
      <c r="AC24" s="37">
        <v>3932</v>
      </c>
      <c r="AD24" s="37">
        <v>4851</v>
      </c>
      <c r="AE24" s="37">
        <v>4633</v>
      </c>
    </row>
    <row r="25" spans="1:31" ht="14.1" customHeight="1">
      <c r="A25" s="34">
        <v>19</v>
      </c>
      <c r="B25" s="35" t="s">
        <v>22</v>
      </c>
      <c r="C25" s="36">
        <v>1140</v>
      </c>
      <c r="D25" s="37">
        <v>1123</v>
      </c>
      <c r="E25" s="37">
        <v>1364</v>
      </c>
      <c r="F25" s="37">
        <v>1530</v>
      </c>
      <c r="G25" s="37">
        <v>1670</v>
      </c>
      <c r="H25" s="37">
        <v>1763</v>
      </c>
      <c r="I25" s="37">
        <v>2402</v>
      </c>
      <c r="J25" s="37">
        <v>1735</v>
      </c>
      <c r="K25" s="37">
        <v>1575</v>
      </c>
      <c r="L25" s="37">
        <v>1503</v>
      </c>
      <c r="M25" s="37">
        <v>2012</v>
      </c>
      <c r="N25" s="37">
        <v>2155</v>
      </c>
      <c r="O25" s="37">
        <v>2564</v>
      </c>
      <c r="P25" s="37">
        <v>2895</v>
      </c>
      <c r="Q25" s="37">
        <v>3041</v>
      </c>
      <c r="R25" s="37">
        <v>3157</v>
      </c>
      <c r="S25" s="37">
        <v>3475</v>
      </c>
      <c r="T25" s="37">
        <v>4062</v>
      </c>
      <c r="U25" s="37">
        <v>4214</v>
      </c>
      <c r="V25" s="37">
        <v>4573</v>
      </c>
      <c r="W25" s="37">
        <v>5319</v>
      </c>
      <c r="X25" s="37">
        <v>5313</v>
      </c>
      <c r="Y25" s="37">
        <v>5543</v>
      </c>
      <c r="Z25" s="37">
        <v>6179</v>
      </c>
      <c r="AA25" s="37">
        <v>6284</v>
      </c>
      <c r="AB25" s="37">
        <v>6265</v>
      </c>
      <c r="AC25" s="37">
        <v>7121</v>
      </c>
      <c r="AD25" s="37">
        <v>7574</v>
      </c>
      <c r="AE25" s="37">
        <v>7022</v>
      </c>
    </row>
    <row r="26" spans="1:31" ht="14.1" customHeight="1">
      <c r="A26" s="38">
        <v>20</v>
      </c>
      <c r="B26" s="39" t="s">
        <v>251</v>
      </c>
      <c r="C26" s="40">
        <v>2229</v>
      </c>
      <c r="D26" s="41">
        <v>2248</v>
      </c>
      <c r="E26" s="41">
        <v>2258</v>
      </c>
      <c r="F26" s="41">
        <v>2258</v>
      </c>
      <c r="G26" s="41">
        <v>2199</v>
      </c>
      <c r="H26" s="41">
        <v>2229</v>
      </c>
      <c r="I26" s="41">
        <v>2255</v>
      </c>
      <c r="J26" s="41">
        <v>2315</v>
      </c>
      <c r="K26" s="41">
        <v>2405</v>
      </c>
      <c r="L26" s="41">
        <v>2581</v>
      </c>
      <c r="M26" s="41">
        <v>2803</v>
      </c>
      <c r="N26" s="41">
        <v>2932</v>
      </c>
      <c r="O26" s="41">
        <v>3036</v>
      </c>
      <c r="P26" s="41">
        <v>3025</v>
      </c>
      <c r="Q26" s="41">
        <v>3190</v>
      </c>
      <c r="R26" s="41">
        <v>3305</v>
      </c>
      <c r="S26" s="41">
        <v>3654</v>
      </c>
      <c r="T26" s="41">
        <v>3561</v>
      </c>
      <c r="U26" s="41">
        <v>3589</v>
      </c>
      <c r="V26" s="41">
        <v>3565</v>
      </c>
      <c r="W26" s="41">
        <v>3660</v>
      </c>
      <c r="X26" s="41">
        <v>3627</v>
      </c>
      <c r="Y26" s="41">
        <v>3734</v>
      </c>
      <c r="Z26" s="41">
        <v>3883</v>
      </c>
      <c r="AA26" s="41">
        <v>3906</v>
      </c>
      <c r="AB26" s="41">
        <v>3980</v>
      </c>
      <c r="AC26" s="41">
        <v>4104</v>
      </c>
      <c r="AD26" s="41">
        <v>4105</v>
      </c>
      <c r="AE26" s="41">
        <v>4136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11376</v>
      </c>
      <c r="D28" s="49">
        <v>12266</v>
      </c>
      <c r="E28" s="49">
        <v>11442</v>
      </c>
      <c r="F28" s="49">
        <v>11135</v>
      </c>
      <c r="G28" s="49">
        <v>9972</v>
      </c>
      <c r="H28" s="49">
        <v>10277</v>
      </c>
      <c r="I28" s="49">
        <v>10937</v>
      </c>
      <c r="J28" s="49">
        <v>9442</v>
      </c>
      <c r="K28" s="49">
        <v>9475</v>
      </c>
      <c r="L28" s="49">
        <v>9250</v>
      </c>
      <c r="M28" s="49">
        <v>8299</v>
      </c>
      <c r="N28" s="49">
        <v>8581</v>
      </c>
      <c r="O28" s="49">
        <v>8040</v>
      </c>
      <c r="P28" s="49">
        <v>8557</v>
      </c>
      <c r="Q28" s="49">
        <v>8432</v>
      </c>
      <c r="R28" s="49">
        <v>8691</v>
      </c>
      <c r="S28" s="49">
        <v>8615</v>
      </c>
      <c r="T28" s="49">
        <v>7860</v>
      </c>
      <c r="U28" s="49">
        <v>8666</v>
      </c>
      <c r="V28" s="49">
        <v>8701</v>
      </c>
      <c r="W28" s="49">
        <v>9647</v>
      </c>
      <c r="X28" s="49">
        <v>7899</v>
      </c>
      <c r="Y28" s="49">
        <v>8912</v>
      </c>
      <c r="Z28" s="49">
        <v>9915</v>
      </c>
      <c r="AA28" s="49">
        <v>7917</v>
      </c>
      <c r="AB28" s="49">
        <v>8715</v>
      </c>
      <c r="AC28" s="49">
        <v>9119</v>
      </c>
      <c r="AD28" s="49">
        <v>8682</v>
      </c>
      <c r="AE28" s="49">
        <v>7916</v>
      </c>
    </row>
    <row r="29" spans="1:31" ht="15.95" customHeight="1">
      <c r="A29" s="50" t="s">
        <v>25</v>
      </c>
      <c r="B29" s="51" t="s">
        <v>26</v>
      </c>
      <c r="C29" s="36">
        <v>12151</v>
      </c>
      <c r="D29" s="37">
        <v>13376</v>
      </c>
      <c r="E29" s="37">
        <v>12731</v>
      </c>
      <c r="F29" s="37">
        <v>12613</v>
      </c>
      <c r="G29" s="37">
        <v>11463</v>
      </c>
      <c r="H29" s="37">
        <v>11952</v>
      </c>
      <c r="I29" s="37">
        <v>12702</v>
      </c>
      <c r="J29" s="37">
        <v>11070</v>
      </c>
      <c r="K29" s="37">
        <v>11134</v>
      </c>
      <c r="L29" s="37">
        <v>10867</v>
      </c>
      <c r="M29" s="37">
        <v>9814</v>
      </c>
      <c r="N29" s="37">
        <v>10261</v>
      </c>
      <c r="O29" s="37">
        <v>9510</v>
      </c>
      <c r="P29" s="37">
        <v>9945</v>
      </c>
      <c r="Q29" s="37">
        <v>9686</v>
      </c>
      <c r="R29" s="37">
        <v>9987</v>
      </c>
      <c r="S29" s="37">
        <v>9870</v>
      </c>
      <c r="T29" s="37">
        <v>8761</v>
      </c>
      <c r="U29" s="37">
        <v>9483</v>
      </c>
      <c r="V29" s="37">
        <v>9259</v>
      </c>
      <c r="W29" s="37">
        <v>9788</v>
      </c>
      <c r="X29" s="37">
        <v>7477</v>
      </c>
      <c r="Y29" s="37">
        <v>7919</v>
      </c>
      <c r="Z29" s="37">
        <v>8299</v>
      </c>
      <c r="AA29" s="37">
        <v>6242</v>
      </c>
      <c r="AB29" s="37">
        <v>6726</v>
      </c>
      <c r="AC29" s="37">
        <v>7025</v>
      </c>
      <c r="AD29" s="37">
        <v>6735</v>
      </c>
      <c r="AE29" s="37">
        <v>6249</v>
      </c>
    </row>
    <row r="30" spans="1:31" ht="15.95" customHeight="1">
      <c r="A30" s="50" t="s">
        <v>27</v>
      </c>
      <c r="B30" s="51" t="s">
        <v>28</v>
      </c>
      <c r="C30" s="36">
        <v>3658</v>
      </c>
      <c r="D30" s="37">
        <v>4476</v>
      </c>
      <c r="E30" s="37">
        <v>4733</v>
      </c>
      <c r="F30" s="37">
        <v>5050</v>
      </c>
      <c r="G30" s="37">
        <v>5189</v>
      </c>
      <c r="H30" s="37">
        <v>6193</v>
      </c>
      <c r="I30" s="37">
        <v>7211</v>
      </c>
      <c r="J30" s="37">
        <v>6962</v>
      </c>
      <c r="K30" s="37">
        <v>7510</v>
      </c>
      <c r="L30" s="37">
        <v>7920</v>
      </c>
      <c r="M30" s="37">
        <v>7702</v>
      </c>
      <c r="N30" s="37">
        <v>8484</v>
      </c>
      <c r="O30" s="37">
        <v>8286</v>
      </c>
      <c r="P30" s="37">
        <v>9105</v>
      </c>
      <c r="Q30" s="37">
        <v>9247</v>
      </c>
      <c r="R30" s="37">
        <v>9825</v>
      </c>
      <c r="S30" s="37">
        <v>10385</v>
      </c>
      <c r="T30" s="37">
        <v>11063</v>
      </c>
      <c r="U30" s="37">
        <v>13873</v>
      </c>
      <c r="V30" s="37">
        <v>15269</v>
      </c>
      <c r="W30" s="37">
        <v>16178</v>
      </c>
      <c r="X30" s="37">
        <v>15816</v>
      </c>
      <c r="Y30" s="37">
        <v>18725</v>
      </c>
      <c r="Z30" s="37">
        <v>20877</v>
      </c>
      <c r="AA30" s="37">
        <v>18412</v>
      </c>
      <c r="AB30" s="37">
        <v>18649</v>
      </c>
      <c r="AC30" s="37">
        <v>20374</v>
      </c>
      <c r="AD30" s="37">
        <v>21486</v>
      </c>
      <c r="AE30" s="37">
        <v>20475</v>
      </c>
    </row>
    <row r="31" spans="1:31" ht="15.95" customHeight="1">
      <c r="A31" s="52" t="s">
        <v>29</v>
      </c>
      <c r="B31" s="53" t="s">
        <v>37</v>
      </c>
      <c r="C31" s="40">
        <v>3369</v>
      </c>
      <c r="D31" s="41">
        <v>3371</v>
      </c>
      <c r="E31" s="41">
        <v>3622</v>
      </c>
      <c r="F31" s="41">
        <v>3788</v>
      </c>
      <c r="G31" s="41">
        <v>3869</v>
      </c>
      <c r="H31" s="41">
        <v>3992</v>
      </c>
      <c r="I31" s="41">
        <v>4658</v>
      </c>
      <c r="J31" s="41">
        <v>4050</v>
      </c>
      <c r="K31" s="41">
        <v>3980</v>
      </c>
      <c r="L31" s="41">
        <v>4084</v>
      </c>
      <c r="M31" s="41">
        <v>4815</v>
      </c>
      <c r="N31" s="41">
        <v>5087</v>
      </c>
      <c r="O31" s="41">
        <v>5599</v>
      </c>
      <c r="P31" s="41">
        <v>5920</v>
      </c>
      <c r="Q31" s="41">
        <v>6231</v>
      </c>
      <c r="R31" s="41">
        <v>6462</v>
      </c>
      <c r="S31" s="41">
        <v>7128</v>
      </c>
      <c r="T31" s="41">
        <v>7623</v>
      </c>
      <c r="U31" s="41">
        <v>7803</v>
      </c>
      <c r="V31" s="41">
        <v>8138</v>
      </c>
      <c r="W31" s="41">
        <v>8979</v>
      </c>
      <c r="X31" s="41">
        <v>8940</v>
      </c>
      <c r="Y31" s="41">
        <v>9277</v>
      </c>
      <c r="Z31" s="41">
        <v>10062</v>
      </c>
      <c r="AA31" s="41">
        <v>10190</v>
      </c>
      <c r="AB31" s="41">
        <v>10245</v>
      </c>
      <c r="AC31" s="41">
        <v>11225</v>
      </c>
      <c r="AD31" s="41">
        <v>11679</v>
      </c>
      <c r="AE31" s="41">
        <v>11158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56">
        <v>30554</v>
      </c>
      <c r="D33" s="56">
        <v>33490</v>
      </c>
      <c r="E33" s="56">
        <v>32527</v>
      </c>
      <c r="F33" s="56">
        <v>32586</v>
      </c>
      <c r="G33" s="56">
        <v>30492</v>
      </c>
      <c r="H33" s="56">
        <v>32414</v>
      </c>
      <c r="I33" s="56">
        <v>35509</v>
      </c>
      <c r="J33" s="56">
        <v>31524</v>
      </c>
      <c r="K33" s="56">
        <v>32099</v>
      </c>
      <c r="L33" s="56">
        <v>32121</v>
      </c>
      <c r="M33" s="56">
        <v>30630</v>
      </c>
      <c r="N33" s="56">
        <v>32412</v>
      </c>
      <c r="O33" s="56">
        <v>31436</v>
      </c>
      <c r="P33" s="56">
        <v>33527</v>
      </c>
      <c r="Q33" s="56">
        <v>33596</v>
      </c>
      <c r="R33" s="56">
        <v>34965</v>
      </c>
      <c r="S33" s="56">
        <v>35999</v>
      </c>
      <c r="T33" s="56">
        <v>35307</v>
      </c>
      <c r="U33" s="56">
        <v>39824</v>
      </c>
      <c r="V33" s="56">
        <v>41367</v>
      </c>
      <c r="W33" s="56">
        <v>44592</v>
      </c>
      <c r="X33" s="56">
        <v>40131</v>
      </c>
      <c r="Y33" s="56">
        <v>44833</v>
      </c>
      <c r="Z33" s="56">
        <v>49154</v>
      </c>
      <c r="AA33" s="56">
        <v>42761</v>
      </c>
      <c r="AB33" s="57">
        <v>44336</v>
      </c>
      <c r="AC33" s="57">
        <v>47743</v>
      </c>
      <c r="AD33" s="57">
        <v>48582</v>
      </c>
      <c r="AE33" s="57">
        <v>45798</v>
      </c>
    </row>
    <row r="34" spans="1:31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21.95" customHeight="1">
      <c r="A35" s="46" t="s">
        <v>31</v>
      </c>
      <c r="B35" s="59" t="s">
        <v>86</v>
      </c>
      <c r="C35" s="49">
        <v>28325</v>
      </c>
      <c r="D35" s="49">
        <v>31241</v>
      </c>
      <c r="E35" s="49">
        <v>30269</v>
      </c>
      <c r="F35" s="49">
        <v>30328</v>
      </c>
      <c r="G35" s="49">
        <v>28293</v>
      </c>
      <c r="H35" s="49">
        <v>30185</v>
      </c>
      <c r="I35" s="49">
        <v>33254</v>
      </c>
      <c r="J35" s="49">
        <v>29209</v>
      </c>
      <c r="K35" s="49">
        <v>29694</v>
      </c>
      <c r="L35" s="49">
        <v>29539</v>
      </c>
      <c r="M35" s="49">
        <v>27827</v>
      </c>
      <c r="N35" s="49">
        <v>29480</v>
      </c>
      <c r="O35" s="49">
        <v>28400</v>
      </c>
      <c r="P35" s="49">
        <v>30502</v>
      </c>
      <c r="Q35" s="49">
        <v>30406</v>
      </c>
      <c r="R35" s="49">
        <v>31660</v>
      </c>
      <c r="S35" s="49">
        <v>32345</v>
      </c>
      <c r="T35" s="49">
        <v>31746</v>
      </c>
      <c r="U35" s="49">
        <v>36236</v>
      </c>
      <c r="V35" s="49">
        <v>37802</v>
      </c>
      <c r="W35" s="49">
        <v>40933</v>
      </c>
      <c r="X35" s="49">
        <v>36504</v>
      </c>
      <c r="Y35" s="49">
        <v>41099</v>
      </c>
      <c r="Z35" s="49">
        <v>45270</v>
      </c>
      <c r="AA35" s="49">
        <v>38855</v>
      </c>
      <c r="AB35" s="60">
        <v>40355</v>
      </c>
      <c r="AC35" s="60">
        <v>43639</v>
      </c>
      <c r="AD35" s="60">
        <v>44477</v>
      </c>
      <c r="AE35" s="60">
        <v>41662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&amp;C&amp;"Arial,Fett"&amp;12Bruttoverbrauch Holz&amp;"Arial,Standard"
&amp;10(in TJ, effektive Jahreswerte)&amp;R&amp;"Arial,Standard"Tabelle K&amp;L&amp;"Arial"&amp;10 Schweizerische Holzenergiestatistik Erhebungjahr 2018</oddHeader>
    <oddFooter>&amp;R&amp;"Arial"&amp;10 12.08.2019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AE35"/>
  <sheetViews>
    <sheetView zoomScaleNormal="100" zoomScaleSheetLayoutView="9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180">
        <v>0</v>
      </c>
      <c r="D2" s="181">
        <v>0</v>
      </c>
      <c r="E2" s="181">
        <v>0</v>
      </c>
      <c r="F2" s="181">
        <v>0</v>
      </c>
      <c r="G2" s="181">
        <v>0</v>
      </c>
      <c r="H2" s="181">
        <v>0</v>
      </c>
      <c r="I2" s="181">
        <v>0</v>
      </c>
      <c r="J2" s="181">
        <v>0</v>
      </c>
      <c r="K2" s="181">
        <v>0</v>
      </c>
      <c r="L2" s="181">
        <v>0</v>
      </c>
      <c r="M2" s="181">
        <v>0</v>
      </c>
      <c r="N2" s="181">
        <v>0</v>
      </c>
      <c r="O2" s="181">
        <v>0</v>
      </c>
      <c r="P2" s="181">
        <v>0</v>
      </c>
      <c r="Q2" s="181">
        <v>0</v>
      </c>
      <c r="R2" s="181">
        <v>0</v>
      </c>
      <c r="S2" s="181">
        <v>0</v>
      </c>
      <c r="T2" s="181">
        <v>0</v>
      </c>
      <c r="U2" s="181">
        <v>0</v>
      </c>
      <c r="V2" s="181">
        <v>0</v>
      </c>
      <c r="W2" s="181">
        <v>0</v>
      </c>
      <c r="X2" s="181">
        <v>0</v>
      </c>
      <c r="Y2" s="181">
        <v>0</v>
      </c>
      <c r="Z2" s="181">
        <v>0</v>
      </c>
      <c r="AA2" s="181">
        <v>0</v>
      </c>
      <c r="AB2" s="181">
        <v>0</v>
      </c>
      <c r="AC2" s="181">
        <v>0</v>
      </c>
      <c r="AD2" s="181">
        <v>0</v>
      </c>
      <c r="AE2" s="181">
        <v>0</v>
      </c>
    </row>
    <row r="3" spans="1:31" ht="14.1" customHeight="1">
      <c r="A3" s="34">
        <v>2</v>
      </c>
      <c r="B3" s="35" t="s">
        <v>10</v>
      </c>
      <c r="C3" s="36">
        <v>103</v>
      </c>
      <c r="D3" s="37">
        <v>141</v>
      </c>
      <c r="E3" s="37">
        <v>159</v>
      </c>
      <c r="F3" s="37">
        <v>181</v>
      </c>
      <c r="G3" s="37">
        <v>185</v>
      </c>
      <c r="H3" s="37">
        <v>218</v>
      </c>
      <c r="I3" s="37">
        <v>263</v>
      </c>
      <c r="J3" s="37">
        <v>256</v>
      </c>
      <c r="K3" s="37">
        <v>289</v>
      </c>
      <c r="L3" s="37">
        <v>311</v>
      </c>
      <c r="M3" s="37">
        <v>306</v>
      </c>
      <c r="N3" s="37">
        <v>338</v>
      </c>
      <c r="O3" s="37">
        <v>329</v>
      </c>
      <c r="P3" s="37">
        <v>359</v>
      </c>
      <c r="Q3" s="37">
        <v>363</v>
      </c>
      <c r="R3" s="37">
        <v>381</v>
      </c>
      <c r="S3" s="37">
        <v>393</v>
      </c>
      <c r="T3" s="37">
        <v>372</v>
      </c>
      <c r="U3" s="37">
        <v>424</v>
      </c>
      <c r="V3" s="37">
        <v>438</v>
      </c>
      <c r="W3" s="37">
        <v>484</v>
      </c>
      <c r="X3" s="37">
        <v>388</v>
      </c>
      <c r="Y3" s="37">
        <v>424</v>
      </c>
      <c r="Z3" s="37">
        <v>459</v>
      </c>
      <c r="AA3" s="37">
        <v>355</v>
      </c>
      <c r="AB3" s="37">
        <v>373</v>
      </c>
      <c r="AC3" s="37">
        <v>376</v>
      </c>
      <c r="AD3" s="37">
        <v>346</v>
      </c>
      <c r="AE3" s="37">
        <v>303</v>
      </c>
    </row>
    <row r="4" spans="1:31" ht="14.1" customHeight="1">
      <c r="A4" s="34">
        <v>3</v>
      </c>
      <c r="B4" s="35" t="s">
        <v>11</v>
      </c>
      <c r="C4" s="36">
        <v>572</v>
      </c>
      <c r="D4" s="37">
        <v>698</v>
      </c>
      <c r="E4" s="37">
        <v>728</v>
      </c>
      <c r="F4" s="37">
        <v>775</v>
      </c>
      <c r="G4" s="37">
        <v>770</v>
      </c>
      <c r="H4" s="37">
        <v>885</v>
      </c>
      <c r="I4" s="37">
        <v>1016</v>
      </c>
      <c r="J4" s="37">
        <v>963</v>
      </c>
      <c r="K4" s="37">
        <v>1070</v>
      </c>
      <c r="L4" s="37">
        <v>1130</v>
      </c>
      <c r="M4" s="37">
        <v>1074</v>
      </c>
      <c r="N4" s="37">
        <v>1124</v>
      </c>
      <c r="O4" s="37">
        <v>1106</v>
      </c>
      <c r="P4" s="37">
        <v>1241</v>
      </c>
      <c r="Q4" s="37">
        <v>1283</v>
      </c>
      <c r="R4" s="37">
        <v>1395</v>
      </c>
      <c r="S4" s="37">
        <v>1468</v>
      </c>
      <c r="T4" s="37">
        <v>1413</v>
      </c>
      <c r="U4" s="37">
        <v>1632</v>
      </c>
      <c r="V4" s="37">
        <v>1698</v>
      </c>
      <c r="W4" s="37">
        <v>1939</v>
      </c>
      <c r="X4" s="37">
        <v>1587</v>
      </c>
      <c r="Y4" s="37">
        <v>1773</v>
      </c>
      <c r="Z4" s="37">
        <v>1963</v>
      </c>
      <c r="AA4" s="37">
        <v>1547</v>
      </c>
      <c r="AB4" s="37">
        <v>1686</v>
      </c>
      <c r="AC4" s="37">
        <v>1786</v>
      </c>
      <c r="AD4" s="37">
        <v>1715</v>
      </c>
      <c r="AE4" s="37">
        <v>1565</v>
      </c>
    </row>
    <row r="5" spans="1:31" ht="14.1" customHeight="1">
      <c r="A5" s="34" t="s">
        <v>70</v>
      </c>
      <c r="B5" s="35" t="s">
        <v>12</v>
      </c>
      <c r="C5" s="36">
        <v>1124</v>
      </c>
      <c r="D5" s="37">
        <v>1214</v>
      </c>
      <c r="E5" s="37">
        <v>1136</v>
      </c>
      <c r="F5" s="37">
        <v>1116</v>
      </c>
      <c r="G5" s="37">
        <v>1002</v>
      </c>
      <c r="H5" s="37">
        <v>971</v>
      </c>
      <c r="I5" s="37">
        <v>1037</v>
      </c>
      <c r="J5" s="37">
        <v>883</v>
      </c>
      <c r="K5" s="37">
        <v>840</v>
      </c>
      <c r="L5" s="37">
        <v>775</v>
      </c>
      <c r="M5" s="37">
        <v>654</v>
      </c>
      <c r="N5" s="37">
        <v>577</v>
      </c>
      <c r="O5" s="37">
        <v>480</v>
      </c>
      <c r="P5" s="37">
        <v>467</v>
      </c>
      <c r="Q5" s="37">
        <v>423</v>
      </c>
      <c r="R5" s="37">
        <v>396</v>
      </c>
      <c r="S5" s="37">
        <v>350</v>
      </c>
      <c r="T5" s="37">
        <v>278</v>
      </c>
      <c r="U5" s="37">
        <v>252</v>
      </c>
      <c r="V5" s="37">
        <v>208</v>
      </c>
      <c r="W5" s="37">
        <v>184</v>
      </c>
      <c r="X5" s="37">
        <v>137</v>
      </c>
      <c r="Y5" s="37">
        <v>139</v>
      </c>
      <c r="Z5" s="37">
        <v>136</v>
      </c>
      <c r="AA5" s="37">
        <v>94</v>
      </c>
      <c r="AB5" s="37">
        <v>90</v>
      </c>
      <c r="AC5" s="37">
        <v>82</v>
      </c>
      <c r="AD5" s="37">
        <v>65</v>
      </c>
      <c r="AE5" s="37">
        <v>59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</v>
      </c>
      <c r="L6" s="37">
        <v>3</v>
      </c>
      <c r="M6" s="37">
        <v>5</v>
      </c>
      <c r="N6" s="37">
        <v>9</v>
      </c>
      <c r="O6" s="37">
        <v>15</v>
      </c>
      <c r="P6" s="37">
        <v>22</v>
      </c>
      <c r="Q6" s="37">
        <v>29</v>
      </c>
      <c r="R6" s="37">
        <v>38</v>
      </c>
      <c r="S6" s="37">
        <v>53</v>
      </c>
      <c r="T6" s="37">
        <v>61</v>
      </c>
      <c r="U6" s="37">
        <v>81</v>
      </c>
      <c r="V6" s="37">
        <v>94</v>
      </c>
      <c r="W6" s="37">
        <v>120</v>
      </c>
      <c r="X6" s="37">
        <v>109</v>
      </c>
      <c r="Y6" s="37">
        <v>134</v>
      </c>
      <c r="Z6" s="37">
        <v>159</v>
      </c>
      <c r="AA6" s="37">
        <v>134</v>
      </c>
      <c r="AB6" s="37">
        <v>156</v>
      </c>
      <c r="AC6" s="37">
        <v>170</v>
      </c>
      <c r="AD6" s="37">
        <v>168</v>
      </c>
      <c r="AE6" s="37">
        <v>160</v>
      </c>
    </row>
    <row r="7" spans="1:31" ht="14.1" customHeight="1">
      <c r="A7" s="34">
        <v>5</v>
      </c>
      <c r="B7" s="35" t="s">
        <v>13</v>
      </c>
      <c r="C7" s="36">
        <v>2564</v>
      </c>
      <c r="D7" s="37">
        <v>2703</v>
      </c>
      <c r="E7" s="37">
        <v>2470</v>
      </c>
      <c r="F7" s="37">
        <v>2363</v>
      </c>
      <c r="G7" s="37">
        <v>2072</v>
      </c>
      <c r="H7" s="37">
        <v>2126</v>
      </c>
      <c r="I7" s="37">
        <v>2229</v>
      </c>
      <c r="J7" s="37">
        <v>1911</v>
      </c>
      <c r="K7" s="37">
        <v>1911</v>
      </c>
      <c r="L7" s="37">
        <v>1879</v>
      </c>
      <c r="M7" s="37">
        <v>1692</v>
      </c>
      <c r="N7" s="37">
        <v>1821</v>
      </c>
      <c r="O7" s="37">
        <v>1726</v>
      </c>
      <c r="P7" s="37">
        <v>1844</v>
      </c>
      <c r="Q7" s="37">
        <v>1824</v>
      </c>
      <c r="R7" s="37">
        <v>1874</v>
      </c>
      <c r="S7" s="37">
        <v>1880</v>
      </c>
      <c r="T7" s="37">
        <v>1733</v>
      </c>
      <c r="U7" s="37">
        <v>1943</v>
      </c>
      <c r="V7" s="37">
        <v>1996</v>
      </c>
      <c r="W7" s="37">
        <v>2304</v>
      </c>
      <c r="X7" s="37">
        <v>1983</v>
      </c>
      <c r="Y7" s="37">
        <v>2335</v>
      </c>
      <c r="Z7" s="37">
        <v>2702</v>
      </c>
      <c r="AA7" s="37">
        <v>2255</v>
      </c>
      <c r="AB7" s="37">
        <v>2583</v>
      </c>
      <c r="AC7" s="37">
        <v>2736</v>
      </c>
      <c r="AD7" s="37">
        <v>2639</v>
      </c>
      <c r="AE7" s="37">
        <v>2439</v>
      </c>
    </row>
    <row r="8" spans="1:31" ht="14.1" customHeight="1">
      <c r="A8" s="34">
        <v>6</v>
      </c>
      <c r="B8" s="35" t="s">
        <v>14</v>
      </c>
      <c r="C8" s="36">
        <v>1970</v>
      </c>
      <c r="D8" s="37">
        <v>2059</v>
      </c>
      <c r="E8" s="37">
        <v>1852</v>
      </c>
      <c r="F8" s="37">
        <v>1732</v>
      </c>
      <c r="G8" s="37">
        <v>1488</v>
      </c>
      <c r="H8" s="37">
        <v>1470</v>
      </c>
      <c r="I8" s="37">
        <v>1489</v>
      </c>
      <c r="J8" s="37">
        <v>1200</v>
      </c>
      <c r="K8" s="37">
        <v>1118</v>
      </c>
      <c r="L8" s="37">
        <v>1012</v>
      </c>
      <c r="M8" s="37">
        <v>858</v>
      </c>
      <c r="N8" s="37">
        <v>886</v>
      </c>
      <c r="O8" s="37">
        <v>808</v>
      </c>
      <c r="P8" s="37">
        <v>831</v>
      </c>
      <c r="Q8" s="37">
        <v>788</v>
      </c>
      <c r="R8" s="37">
        <v>785</v>
      </c>
      <c r="S8" s="37">
        <v>700</v>
      </c>
      <c r="T8" s="37">
        <v>576</v>
      </c>
      <c r="U8" s="37">
        <v>568</v>
      </c>
      <c r="V8" s="37">
        <v>511</v>
      </c>
      <c r="W8" s="37">
        <v>497</v>
      </c>
      <c r="X8" s="37">
        <v>367</v>
      </c>
      <c r="Y8" s="37">
        <v>398</v>
      </c>
      <c r="Z8" s="37">
        <v>413</v>
      </c>
      <c r="AA8" s="37">
        <v>307</v>
      </c>
      <c r="AB8" s="37">
        <v>318</v>
      </c>
      <c r="AC8" s="37">
        <v>311</v>
      </c>
      <c r="AD8" s="37">
        <v>281</v>
      </c>
      <c r="AE8" s="37">
        <v>244</v>
      </c>
    </row>
    <row r="9" spans="1:31" ht="14.1" customHeight="1">
      <c r="A9" s="34">
        <v>7</v>
      </c>
      <c r="B9" s="35" t="s">
        <v>15</v>
      </c>
      <c r="C9" s="36">
        <v>3250</v>
      </c>
      <c r="D9" s="37">
        <v>3488</v>
      </c>
      <c r="E9" s="37">
        <v>3247</v>
      </c>
      <c r="F9" s="37">
        <v>3169</v>
      </c>
      <c r="G9" s="37">
        <v>2835</v>
      </c>
      <c r="H9" s="37">
        <v>2929</v>
      </c>
      <c r="I9" s="37">
        <v>3050</v>
      </c>
      <c r="J9" s="37">
        <v>2596</v>
      </c>
      <c r="K9" s="37">
        <v>2570</v>
      </c>
      <c r="L9" s="37">
        <v>2476</v>
      </c>
      <c r="M9" s="37">
        <v>2200</v>
      </c>
      <c r="N9" s="37">
        <v>2239</v>
      </c>
      <c r="O9" s="37">
        <v>2007</v>
      </c>
      <c r="P9" s="37">
        <v>2024</v>
      </c>
      <c r="Q9" s="37">
        <v>1894</v>
      </c>
      <c r="R9" s="37">
        <v>1836</v>
      </c>
      <c r="S9" s="37">
        <v>1656</v>
      </c>
      <c r="T9" s="37">
        <v>1336</v>
      </c>
      <c r="U9" s="37">
        <v>1316</v>
      </c>
      <c r="V9" s="37">
        <v>1172</v>
      </c>
      <c r="W9" s="37">
        <v>1073</v>
      </c>
      <c r="X9" s="37">
        <v>718</v>
      </c>
      <c r="Y9" s="37">
        <v>648</v>
      </c>
      <c r="Z9" s="37">
        <v>555</v>
      </c>
      <c r="AA9" s="37">
        <v>343</v>
      </c>
      <c r="AB9" s="37">
        <v>353</v>
      </c>
      <c r="AC9" s="37">
        <v>353</v>
      </c>
      <c r="AD9" s="37">
        <v>324</v>
      </c>
      <c r="AE9" s="37">
        <v>288</v>
      </c>
    </row>
    <row r="10" spans="1:31" ht="14.1" customHeight="1">
      <c r="A10" s="34">
        <v>8</v>
      </c>
      <c r="B10" s="35" t="s">
        <v>73</v>
      </c>
      <c r="C10" s="36">
        <v>2946</v>
      </c>
      <c r="D10" s="37">
        <v>3310</v>
      </c>
      <c r="E10" s="37">
        <v>3205</v>
      </c>
      <c r="F10" s="37">
        <v>3233</v>
      </c>
      <c r="G10" s="37">
        <v>2998</v>
      </c>
      <c r="H10" s="37">
        <v>3180</v>
      </c>
      <c r="I10" s="37">
        <v>3474</v>
      </c>
      <c r="J10" s="37">
        <v>3109</v>
      </c>
      <c r="K10" s="37">
        <v>3205</v>
      </c>
      <c r="L10" s="37">
        <v>3202</v>
      </c>
      <c r="M10" s="37">
        <v>2982</v>
      </c>
      <c r="N10" s="37">
        <v>3215</v>
      </c>
      <c r="O10" s="37">
        <v>3035</v>
      </c>
      <c r="P10" s="37">
        <v>3198</v>
      </c>
      <c r="Q10" s="37">
        <v>3131</v>
      </c>
      <c r="R10" s="37">
        <v>3178</v>
      </c>
      <c r="S10" s="37">
        <v>3065</v>
      </c>
      <c r="T10" s="37">
        <v>2725</v>
      </c>
      <c r="U10" s="37">
        <v>2936</v>
      </c>
      <c r="V10" s="37">
        <v>2851</v>
      </c>
      <c r="W10" s="37">
        <v>2965</v>
      </c>
      <c r="X10" s="37">
        <v>2222</v>
      </c>
      <c r="Y10" s="37">
        <v>2318</v>
      </c>
      <c r="Z10" s="37">
        <v>2383</v>
      </c>
      <c r="AA10" s="37">
        <v>1727</v>
      </c>
      <c r="AB10" s="37">
        <v>1832</v>
      </c>
      <c r="AC10" s="37">
        <v>1878</v>
      </c>
      <c r="AD10" s="37">
        <v>1769</v>
      </c>
      <c r="AE10" s="37">
        <v>1608</v>
      </c>
    </row>
    <row r="11" spans="1:31" ht="14.1" customHeight="1">
      <c r="A11" s="34">
        <v>9</v>
      </c>
      <c r="B11" s="35" t="s">
        <v>74</v>
      </c>
      <c r="C11" s="36">
        <v>51</v>
      </c>
      <c r="D11" s="37">
        <v>60</v>
      </c>
      <c r="E11" s="37">
        <v>66</v>
      </c>
      <c r="F11" s="37">
        <v>77</v>
      </c>
      <c r="G11" s="37">
        <v>84</v>
      </c>
      <c r="H11" s="37">
        <v>106</v>
      </c>
      <c r="I11" s="37">
        <v>129</v>
      </c>
      <c r="J11" s="37">
        <v>128</v>
      </c>
      <c r="K11" s="37">
        <v>143</v>
      </c>
      <c r="L11" s="37">
        <v>155</v>
      </c>
      <c r="M11" s="37">
        <v>156</v>
      </c>
      <c r="N11" s="37">
        <v>187</v>
      </c>
      <c r="O11" s="37">
        <v>189</v>
      </c>
      <c r="P11" s="37">
        <v>214</v>
      </c>
      <c r="Q11" s="37">
        <v>223</v>
      </c>
      <c r="R11" s="37">
        <v>241</v>
      </c>
      <c r="S11" s="37">
        <v>243</v>
      </c>
      <c r="T11" s="37">
        <v>229</v>
      </c>
      <c r="U11" s="37">
        <v>256</v>
      </c>
      <c r="V11" s="37">
        <v>260</v>
      </c>
      <c r="W11" s="37">
        <v>287</v>
      </c>
      <c r="X11" s="37">
        <v>242</v>
      </c>
      <c r="Y11" s="37">
        <v>266</v>
      </c>
      <c r="Z11" s="37">
        <v>282</v>
      </c>
      <c r="AA11" s="37">
        <v>222</v>
      </c>
      <c r="AB11" s="37">
        <v>231</v>
      </c>
      <c r="AC11" s="37">
        <v>235</v>
      </c>
      <c r="AD11" s="37">
        <v>223</v>
      </c>
      <c r="AE11" s="37">
        <v>208</v>
      </c>
    </row>
    <row r="12" spans="1:31" ht="14.1" customHeight="1">
      <c r="A12" s="34">
        <v>10</v>
      </c>
      <c r="B12" s="35" t="s">
        <v>16</v>
      </c>
      <c r="C12" s="36">
        <v>785</v>
      </c>
      <c r="D12" s="37">
        <v>856</v>
      </c>
      <c r="E12" s="37">
        <v>809</v>
      </c>
      <c r="F12" s="37">
        <v>788</v>
      </c>
      <c r="G12" s="37">
        <v>701</v>
      </c>
      <c r="H12" s="37">
        <v>713</v>
      </c>
      <c r="I12" s="37">
        <v>720</v>
      </c>
      <c r="J12" s="37">
        <v>597</v>
      </c>
      <c r="K12" s="37">
        <v>560</v>
      </c>
      <c r="L12" s="37">
        <v>498</v>
      </c>
      <c r="M12" s="37">
        <v>395</v>
      </c>
      <c r="N12" s="37">
        <v>342</v>
      </c>
      <c r="O12" s="37">
        <v>271</v>
      </c>
      <c r="P12" s="37">
        <v>249</v>
      </c>
      <c r="Q12" s="37">
        <v>215</v>
      </c>
      <c r="R12" s="37">
        <v>199</v>
      </c>
      <c r="S12" s="37">
        <v>176</v>
      </c>
      <c r="T12" s="37">
        <v>145</v>
      </c>
      <c r="U12" s="37">
        <v>143</v>
      </c>
      <c r="V12" s="37">
        <v>122</v>
      </c>
      <c r="W12" s="37">
        <v>117</v>
      </c>
      <c r="X12" s="37">
        <v>84</v>
      </c>
      <c r="Y12" s="37">
        <v>83</v>
      </c>
      <c r="Z12" s="37">
        <v>80</v>
      </c>
      <c r="AA12" s="37">
        <v>55</v>
      </c>
      <c r="AB12" s="37">
        <v>53</v>
      </c>
      <c r="AC12" s="37">
        <v>50</v>
      </c>
      <c r="AD12" s="37">
        <v>39</v>
      </c>
      <c r="AE12" s="37">
        <v>30</v>
      </c>
    </row>
    <row r="13" spans="1:31">
      <c r="A13" s="34" t="s">
        <v>72</v>
      </c>
      <c r="B13" s="35" t="s">
        <v>75</v>
      </c>
      <c r="C13" s="36">
        <v>143</v>
      </c>
      <c r="D13" s="37">
        <v>195</v>
      </c>
      <c r="E13" s="37">
        <v>215</v>
      </c>
      <c r="F13" s="37">
        <v>234</v>
      </c>
      <c r="G13" s="37">
        <v>235</v>
      </c>
      <c r="H13" s="37">
        <v>265</v>
      </c>
      <c r="I13" s="37">
        <v>315</v>
      </c>
      <c r="J13" s="37">
        <v>307</v>
      </c>
      <c r="K13" s="37">
        <v>338</v>
      </c>
      <c r="L13" s="37">
        <v>363</v>
      </c>
      <c r="M13" s="37">
        <v>351</v>
      </c>
      <c r="N13" s="37">
        <v>402</v>
      </c>
      <c r="O13" s="37">
        <v>409</v>
      </c>
      <c r="P13" s="37">
        <v>464</v>
      </c>
      <c r="Q13" s="37">
        <v>468</v>
      </c>
      <c r="R13" s="37">
        <v>509</v>
      </c>
      <c r="S13" s="37">
        <v>529</v>
      </c>
      <c r="T13" s="37">
        <v>498</v>
      </c>
      <c r="U13" s="37">
        <v>577</v>
      </c>
      <c r="V13" s="37">
        <v>597</v>
      </c>
      <c r="W13" s="37">
        <v>701</v>
      </c>
      <c r="X13" s="37">
        <v>557</v>
      </c>
      <c r="Y13" s="37">
        <v>605</v>
      </c>
      <c r="Z13" s="37">
        <v>662</v>
      </c>
      <c r="AA13" s="37">
        <v>517</v>
      </c>
      <c r="AB13" s="37">
        <v>551</v>
      </c>
      <c r="AC13" s="37">
        <v>559</v>
      </c>
      <c r="AD13" s="37">
        <v>520</v>
      </c>
      <c r="AE13" s="37">
        <v>467</v>
      </c>
    </row>
    <row r="14" spans="1:31" ht="14.1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8</v>
      </c>
      <c r="L14" s="37">
        <v>20</v>
      </c>
      <c r="M14" s="37">
        <v>45</v>
      </c>
      <c r="N14" s="37">
        <v>111</v>
      </c>
      <c r="O14" s="37">
        <v>179</v>
      </c>
      <c r="P14" s="37">
        <v>281</v>
      </c>
      <c r="Q14" s="37">
        <v>396</v>
      </c>
      <c r="R14" s="37">
        <v>643</v>
      </c>
      <c r="S14" s="37">
        <v>952</v>
      </c>
      <c r="T14" s="37">
        <v>994</v>
      </c>
      <c r="U14" s="37">
        <v>1252</v>
      </c>
      <c r="V14" s="37">
        <v>1382</v>
      </c>
      <c r="W14" s="37">
        <v>1685</v>
      </c>
      <c r="X14" s="37">
        <v>1447</v>
      </c>
      <c r="Y14" s="37">
        <v>1720</v>
      </c>
      <c r="Z14" s="37">
        <v>2010</v>
      </c>
      <c r="AA14" s="37">
        <v>1679</v>
      </c>
      <c r="AB14" s="37">
        <v>1901</v>
      </c>
      <c r="AC14" s="37">
        <v>2088</v>
      </c>
      <c r="AD14" s="37">
        <v>2096</v>
      </c>
      <c r="AE14" s="37">
        <v>2029</v>
      </c>
    </row>
    <row r="15" spans="1:31" ht="25.15" customHeight="1">
      <c r="A15" s="34" t="s">
        <v>87</v>
      </c>
      <c r="B15" s="35" t="s">
        <v>76</v>
      </c>
      <c r="C15" s="36">
        <v>326</v>
      </c>
      <c r="D15" s="37">
        <v>407</v>
      </c>
      <c r="E15" s="37">
        <v>437</v>
      </c>
      <c r="F15" s="37">
        <v>492</v>
      </c>
      <c r="G15" s="37">
        <v>511</v>
      </c>
      <c r="H15" s="37">
        <v>619</v>
      </c>
      <c r="I15" s="37">
        <v>738</v>
      </c>
      <c r="J15" s="37">
        <v>710</v>
      </c>
      <c r="K15" s="37">
        <v>802</v>
      </c>
      <c r="L15" s="37">
        <v>867</v>
      </c>
      <c r="M15" s="37">
        <v>857</v>
      </c>
      <c r="N15" s="37">
        <v>1020</v>
      </c>
      <c r="O15" s="37">
        <v>1037</v>
      </c>
      <c r="P15" s="37">
        <v>1183</v>
      </c>
      <c r="Q15" s="37">
        <v>1241</v>
      </c>
      <c r="R15" s="37">
        <v>1379</v>
      </c>
      <c r="S15" s="37">
        <v>1506</v>
      </c>
      <c r="T15" s="37">
        <v>1458</v>
      </c>
      <c r="U15" s="37">
        <v>1654</v>
      </c>
      <c r="V15" s="37">
        <v>1678</v>
      </c>
      <c r="W15" s="37">
        <v>1950</v>
      </c>
      <c r="X15" s="37">
        <v>1673</v>
      </c>
      <c r="Y15" s="37">
        <v>1982</v>
      </c>
      <c r="Z15" s="37">
        <v>2266</v>
      </c>
      <c r="AA15" s="37">
        <v>1877</v>
      </c>
      <c r="AB15" s="37">
        <v>2167</v>
      </c>
      <c r="AC15" s="37">
        <v>2407</v>
      </c>
      <c r="AD15" s="37">
        <v>2425</v>
      </c>
      <c r="AE15" s="37">
        <v>2327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</v>
      </c>
      <c r="N16" s="37">
        <v>6</v>
      </c>
      <c r="O16" s="37">
        <v>8</v>
      </c>
      <c r="P16" s="37">
        <v>11</v>
      </c>
      <c r="Q16" s="37">
        <v>25</v>
      </c>
      <c r="R16" s="37">
        <v>66</v>
      </c>
      <c r="S16" s="37">
        <v>111</v>
      </c>
      <c r="T16" s="37">
        <v>162</v>
      </c>
      <c r="U16" s="37">
        <v>216</v>
      </c>
      <c r="V16" s="37">
        <v>256</v>
      </c>
      <c r="W16" s="37">
        <v>319</v>
      </c>
      <c r="X16" s="37">
        <v>299</v>
      </c>
      <c r="Y16" s="37">
        <v>374</v>
      </c>
      <c r="Z16" s="37">
        <v>448</v>
      </c>
      <c r="AA16" s="37">
        <v>437</v>
      </c>
      <c r="AB16" s="37">
        <v>579</v>
      </c>
      <c r="AC16" s="37">
        <v>717</v>
      </c>
      <c r="AD16" s="37">
        <v>834</v>
      </c>
      <c r="AE16" s="37">
        <v>847</v>
      </c>
    </row>
    <row r="17" spans="1:31" ht="25.15" customHeight="1">
      <c r="A17" s="34">
        <v>13</v>
      </c>
      <c r="B17" s="35" t="s">
        <v>77</v>
      </c>
      <c r="C17" s="36">
        <v>601</v>
      </c>
      <c r="D17" s="37">
        <v>713</v>
      </c>
      <c r="E17" s="37">
        <v>726</v>
      </c>
      <c r="F17" s="37">
        <v>758</v>
      </c>
      <c r="G17" s="37">
        <v>727</v>
      </c>
      <c r="H17" s="37">
        <v>801</v>
      </c>
      <c r="I17" s="37">
        <v>899</v>
      </c>
      <c r="J17" s="37">
        <v>831</v>
      </c>
      <c r="K17" s="37">
        <v>860</v>
      </c>
      <c r="L17" s="37">
        <v>881</v>
      </c>
      <c r="M17" s="37">
        <v>823</v>
      </c>
      <c r="N17" s="37">
        <v>878</v>
      </c>
      <c r="O17" s="37">
        <v>829</v>
      </c>
      <c r="P17" s="37">
        <v>897</v>
      </c>
      <c r="Q17" s="37">
        <v>877</v>
      </c>
      <c r="R17" s="37">
        <v>913</v>
      </c>
      <c r="S17" s="37">
        <v>899</v>
      </c>
      <c r="T17" s="37">
        <v>882</v>
      </c>
      <c r="U17" s="37">
        <v>942</v>
      </c>
      <c r="V17" s="37">
        <v>944</v>
      </c>
      <c r="W17" s="37">
        <v>1017</v>
      </c>
      <c r="X17" s="37">
        <v>873</v>
      </c>
      <c r="Y17" s="37">
        <v>949</v>
      </c>
      <c r="Z17" s="37">
        <v>1026</v>
      </c>
      <c r="AA17" s="37">
        <v>850</v>
      </c>
      <c r="AB17" s="37">
        <v>934</v>
      </c>
      <c r="AC17" s="37">
        <v>994</v>
      </c>
      <c r="AD17" s="37">
        <v>994</v>
      </c>
      <c r="AE17" s="37">
        <v>953</v>
      </c>
    </row>
    <row r="18" spans="1:31" ht="25.15" customHeight="1">
      <c r="A18" s="34" t="s">
        <v>89</v>
      </c>
      <c r="B18" s="35" t="s">
        <v>17</v>
      </c>
      <c r="C18" s="36">
        <v>166</v>
      </c>
      <c r="D18" s="37">
        <v>219</v>
      </c>
      <c r="E18" s="37">
        <v>252</v>
      </c>
      <c r="F18" s="37">
        <v>278</v>
      </c>
      <c r="G18" s="37">
        <v>300</v>
      </c>
      <c r="H18" s="37">
        <v>361</v>
      </c>
      <c r="I18" s="37">
        <v>438</v>
      </c>
      <c r="J18" s="37">
        <v>423</v>
      </c>
      <c r="K18" s="37">
        <v>473</v>
      </c>
      <c r="L18" s="37">
        <v>512</v>
      </c>
      <c r="M18" s="37">
        <v>494</v>
      </c>
      <c r="N18" s="37">
        <v>546</v>
      </c>
      <c r="O18" s="37">
        <v>546</v>
      </c>
      <c r="P18" s="37">
        <v>611</v>
      </c>
      <c r="Q18" s="37">
        <v>635</v>
      </c>
      <c r="R18" s="37">
        <v>694</v>
      </c>
      <c r="S18" s="37">
        <v>730</v>
      </c>
      <c r="T18" s="37">
        <v>729</v>
      </c>
      <c r="U18" s="37">
        <v>859</v>
      </c>
      <c r="V18" s="37">
        <v>895</v>
      </c>
      <c r="W18" s="37">
        <v>1019</v>
      </c>
      <c r="X18" s="37">
        <v>896</v>
      </c>
      <c r="Y18" s="37">
        <v>1049</v>
      </c>
      <c r="Z18" s="37">
        <v>1179</v>
      </c>
      <c r="AA18" s="37">
        <v>971</v>
      </c>
      <c r="AB18" s="37">
        <v>1109</v>
      </c>
      <c r="AC18" s="37">
        <v>1221</v>
      </c>
      <c r="AD18" s="37">
        <v>1234</v>
      </c>
      <c r="AE18" s="37">
        <v>1172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5</v>
      </c>
      <c r="Q19" s="37">
        <v>5</v>
      </c>
      <c r="R19" s="37">
        <v>12</v>
      </c>
      <c r="S19" s="37">
        <v>33</v>
      </c>
      <c r="T19" s="37">
        <v>45</v>
      </c>
      <c r="U19" s="37">
        <v>80</v>
      </c>
      <c r="V19" s="37">
        <v>98</v>
      </c>
      <c r="W19" s="37">
        <v>125</v>
      </c>
      <c r="X19" s="37">
        <v>125</v>
      </c>
      <c r="Y19" s="37">
        <v>144</v>
      </c>
      <c r="Z19" s="37">
        <v>158</v>
      </c>
      <c r="AA19" s="37">
        <v>141</v>
      </c>
      <c r="AB19" s="37">
        <v>160</v>
      </c>
      <c r="AC19" s="37">
        <v>190</v>
      </c>
      <c r="AD19" s="37">
        <v>207</v>
      </c>
      <c r="AE19" s="37">
        <v>211</v>
      </c>
    </row>
    <row r="20" spans="1:31" ht="25.15" customHeight="1">
      <c r="A20" s="34">
        <v>15</v>
      </c>
      <c r="B20" s="35" t="s">
        <v>18</v>
      </c>
      <c r="C20" s="36">
        <v>263</v>
      </c>
      <c r="D20" s="37">
        <v>314</v>
      </c>
      <c r="E20" s="37">
        <v>335</v>
      </c>
      <c r="F20" s="37">
        <v>361</v>
      </c>
      <c r="G20" s="37">
        <v>347</v>
      </c>
      <c r="H20" s="37">
        <v>381</v>
      </c>
      <c r="I20" s="37">
        <v>412</v>
      </c>
      <c r="J20" s="37">
        <v>391</v>
      </c>
      <c r="K20" s="37">
        <v>399</v>
      </c>
      <c r="L20" s="37">
        <v>413</v>
      </c>
      <c r="M20" s="37">
        <v>392</v>
      </c>
      <c r="N20" s="37">
        <v>414</v>
      </c>
      <c r="O20" s="37">
        <v>390</v>
      </c>
      <c r="P20" s="37">
        <v>423</v>
      </c>
      <c r="Q20" s="37">
        <v>396</v>
      </c>
      <c r="R20" s="37">
        <v>408</v>
      </c>
      <c r="S20" s="37">
        <v>400</v>
      </c>
      <c r="T20" s="37">
        <v>372</v>
      </c>
      <c r="U20" s="37">
        <v>402</v>
      </c>
      <c r="V20" s="37">
        <v>398</v>
      </c>
      <c r="W20" s="37">
        <v>426</v>
      </c>
      <c r="X20" s="37">
        <v>377</v>
      </c>
      <c r="Y20" s="37">
        <v>406</v>
      </c>
      <c r="Z20" s="37">
        <v>436</v>
      </c>
      <c r="AA20" s="37">
        <v>360</v>
      </c>
      <c r="AB20" s="37">
        <v>384</v>
      </c>
      <c r="AC20" s="37">
        <v>406</v>
      </c>
      <c r="AD20" s="37">
        <v>401</v>
      </c>
      <c r="AE20" s="37">
        <v>399</v>
      </c>
    </row>
    <row r="21" spans="1:31" ht="25.15" customHeight="1">
      <c r="A21" s="34" t="s">
        <v>91</v>
      </c>
      <c r="B21" s="35" t="s">
        <v>19</v>
      </c>
      <c r="C21" s="36">
        <v>218</v>
      </c>
      <c r="D21" s="37">
        <v>323</v>
      </c>
      <c r="E21" s="37">
        <v>378</v>
      </c>
      <c r="F21" s="37">
        <v>417</v>
      </c>
      <c r="G21" s="37">
        <v>481</v>
      </c>
      <c r="H21" s="37">
        <v>791</v>
      </c>
      <c r="I21" s="37">
        <v>1030</v>
      </c>
      <c r="J21" s="37">
        <v>1055</v>
      </c>
      <c r="K21" s="37">
        <v>1180</v>
      </c>
      <c r="L21" s="37">
        <v>1298</v>
      </c>
      <c r="M21" s="37">
        <v>1292</v>
      </c>
      <c r="N21" s="37">
        <v>1406</v>
      </c>
      <c r="O21" s="37">
        <v>1407</v>
      </c>
      <c r="P21" s="37">
        <v>1615</v>
      </c>
      <c r="Q21" s="37">
        <v>1733</v>
      </c>
      <c r="R21" s="37">
        <v>1842</v>
      </c>
      <c r="S21" s="37">
        <v>2036</v>
      </c>
      <c r="T21" s="37">
        <v>2105</v>
      </c>
      <c r="U21" s="37">
        <v>2631</v>
      </c>
      <c r="V21" s="37">
        <v>2879</v>
      </c>
      <c r="W21" s="37">
        <v>3355</v>
      </c>
      <c r="X21" s="37">
        <v>3119</v>
      </c>
      <c r="Y21" s="37">
        <v>3750</v>
      </c>
      <c r="Z21" s="37">
        <v>4418</v>
      </c>
      <c r="AA21" s="37">
        <v>3810</v>
      </c>
      <c r="AB21" s="37">
        <v>4418</v>
      </c>
      <c r="AC21" s="37">
        <v>5000</v>
      </c>
      <c r="AD21" s="37">
        <v>5120</v>
      </c>
      <c r="AE21" s="37">
        <v>4827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8</v>
      </c>
      <c r="R22" s="37">
        <v>8</v>
      </c>
      <c r="S22" s="37">
        <v>33</v>
      </c>
      <c r="T22" s="37">
        <v>47</v>
      </c>
      <c r="U22" s="37">
        <v>68</v>
      </c>
      <c r="V22" s="37">
        <v>71</v>
      </c>
      <c r="W22" s="37">
        <v>78</v>
      </c>
      <c r="X22" s="37">
        <v>118</v>
      </c>
      <c r="Y22" s="37">
        <v>139</v>
      </c>
      <c r="Z22" s="37">
        <v>162</v>
      </c>
      <c r="AA22" s="37">
        <v>156</v>
      </c>
      <c r="AB22" s="37">
        <v>175</v>
      </c>
      <c r="AC22" s="37">
        <v>202</v>
      </c>
      <c r="AD22" s="37">
        <v>204</v>
      </c>
      <c r="AE22" s="37">
        <v>200</v>
      </c>
    </row>
    <row r="23" spans="1:31" ht="25.15" customHeight="1">
      <c r="A23" s="34">
        <v>17</v>
      </c>
      <c r="B23" s="35" t="s">
        <v>20</v>
      </c>
      <c r="C23" s="36">
        <v>893</v>
      </c>
      <c r="D23" s="37">
        <v>1072</v>
      </c>
      <c r="E23" s="37">
        <v>1117</v>
      </c>
      <c r="F23" s="37">
        <v>1174</v>
      </c>
      <c r="G23" s="37">
        <v>1240</v>
      </c>
      <c r="H23" s="37">
        <v>1394</v>
      </c>
      <c r="I23" s="37">
        <v>1572</v>
      </c>
      <c r="J23" s="37">
        <v>1478</v>
      </c>
      <c r="K23" s="37">
        <v>1538</v>
      </c>
      <c r="L23" s="37">
        <v>1603</v>
      </c>
      <c r="M23" s="37">
        <v>1583</v>
      </c>
      <c r="N23" s="37">
        <v>1776</v>
      </c>
      <c r="O23" s="37">
        <v>1744</v>
      </c>
      <c r="P23" s="37">
        <v>1860</v>
      </c>
      <c r="Q23" s="37">
        <v>1826</v>
      </c>
      <c r="R23" s="37">
        <v>1880</v>
      </c>
      <c r="S23" s="37">
        <v>1851</v>
      </c>
      <c r="T23" s="37">
        <v>1761</v>
      </c>
      <c r="U23" s="37">
        <v>1845</v>
      </c>
      <c r="V23" s="37">
        <v>1857</v>
      </c>
      <c r="W23" s="37">
        <v>2055</v>
      </c>
      <c r="X23" s="37">
        <v>1757</v>
      </c>
      <c r="Y23" s="37">
        <v>1920</v>
      </c>
      <c r="Z23" s="37">
        <v>2051</v>
      </c>
      <c r="AA23" s="37">
        <v>1723</v>
      </c>
      <c r="AB23" s="37">
        <v>1850</v>
      </c>
      <c r="AC23" s="37">
        <v>1947</v>
      </c>
      <c r="AD23" s="37">
        <v>1872</v>
      </c>
      <c r="AE23" s="37">
        <v>1743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</v>
      </c>
      <c r="I24" s="37">
        <v>17</v>
      </c>
      <c r="J24" s="37">
        <v>73</v>
      </c>
      <c r="K24" s="37">
        <v>135</v>
      </c>
      <c r="L24" s="37">
        <v>150</v>
      </c>
      <c r="M24" s="37">
        <v>161</v>
      </c>
      <c r="N24" s="37">
        <v>135</v>
      </c>
      <c r="O24" s="37">
        <v>105</v>
      </c>
      <c r="P24" s="37">
        <v>74</v>
      </c>
      <c r="Q24" s="37">
        <v>78</v>
      </c>
      <c r="R24" s="37">
        <v>84</v>
      </c>
      <c r="S24" s="37">
        <v>181</v>
      </c>
      <c r="T24" s="37">
        <v>500</v>
      </c>
      <c r="U24" s="37">
        <v>886</v>
      </c>
      <c r="V24" s="37">
        <v>1288</v>
      </c>
      <c r="W24" s="37">
        <v>1609</v>
      </c>
      <c r="X24" s="37">
        <v>1813</v>
      </c>
      <c r="Y24" s="37">
        <v>2254</v>
      </c>
      <c r="Z24" s="37">
        <v>2542</v>
      </c>
      <c r="AA24" s="37">
        <v>2462</v>
      </c>
      <c r="AB24" s="37">
        <v>2456</v>
      </c>
      <c r="AC24" s="37">
        <v>2540</v>
      </c>
      <c r="AD24" s="37">
        <v>3036</v>
      </c>
      <c r="AE24" s="37">
        <v>2951</v>
      </c>
    </row>
    <row r="25" spans="1:31" ht="14.1" customHeight="1">
      <c r="A25" s="34">
        <v>19</v>
      </c>
      <c r="B25" s="35" t="s">
        <v>22</v>
      </c>
      <c r="C25" s="36">
        <v>672</v>
      </c>
      <c r="D25" s="37">
        <v>666</v>
      </c>
      <c r="E25" s="37">
        <v>797</v>
      </c>
      <c r="F25" s="37">
        <v>886</v>
      </c>
      <c r="G25" s="37">
        <v>1060</v>
      </c>
      <c r="H25" s="37">
        <v>1265</v>
      </c>
      <c r="I25" s="37">
        <v>1810</v>
      </c>
      <c r="J25" s="37">
        <v>1298</v>
      </c>
      <c r="K25" s="37">
        <v>1173</v>
      </c>
      <c r="L25" s="37">
        <v>1078</v>
      </c>
      <c r="M25" s="37">
        <v>1504</v>
      </c>
      <c r="N25" s="37">
        <v>1557</v>
      </c>
      <c r="O25" s="37">
        <v>1698</v>
      </c>
      <c r="P25" s="37">
        <v>1822</v>
      </c>
      <c r="Q25" s="37">
        <v>1884</v>
      </c>
      <c r="R25" s="37">
        <v>1946</v>
      </c>
      <c r="S25" s="37">
        <v>2125</v>
      </c>
      <c r="T25" s="37">
        <v>2551</v>
      </c>
      <c r="U25" s="37">
        <v>2629</v>
      </c>
      <c r="V25" s="37">
        <v>2926</v>
      </c>
      <c r="W25" s="37">
        <v>3405</v>
      </c>
      <c r="X25" s="37">
        <v>3609</v>
      </c>
      <c r="Y25" s="37">
        <v>3788</v>
      </c>
      <c r="Z25" s="37">
        <v>4180</v>
      </c>
      <c r="AA25" s="37">
        <v>4224</v>
      </c>
      <c r="AB25" s="37">
        <v>4303</v>
      </c>
      <c r="AC25" s="37">
        <v>4944</v>
      </c>
      <c r="AD25" s="37">
        <v>5379</v>
      </c>
      <c r="AE25" s="37">
        <v>5077</v>
      </c>
    </row>
    <row r="26" spans="1:31" ht="14.1" customHeight="1">
      <c r="A26" s="38">
        <v>20</v>
      </c>
      <c r="B26" s="39" t="s">
        <v>251</v>
      </c>
      <c r="C26" s="40">
        <v>707</v>
      </c>
      <c r="D26" s="41">
        <v>762</v>
      </c>
      <c r="E26" s="41">
        <v>809</v>
      </c>
      <c r="F26" s="41">
        <v>819</v>
      </c>
      <c r="G26" s="41">
        <v>822</v>
      </c>
      <c r="H26" s="41">
        <v>875</v>
      </c>
      <c r="I26" s="41">
        <v>912</v>
      </c>
      <c r="J26" s="41">
        <v>921</v>
      </c>
      <c r="K26" s="41">
        <v>919</v>
      </c>
      <c r="L26" s="41">
        <v>995</v>
      </c>
      <c r="M26" s="41">
        <v>1090</v>
      </c>
      <c r="N26" s="41">
        <v>1124</v>
      </c>
      <c r="O26" s="41">
        <v>1161</v>
      </c>
      <c r="P26" s="41">
        <v>1218</v>
      </c>
      <c r="Q26" s="41">
        <v>1317</v>
      </c>
      <c r="R26" s="41">
        <v>1370</v>
      </c>
      <c r="S26" s="41">
        <v>1489</v>
      </c>
      <c r="T26" s="41">
        <v>1451</v>
      </c>
      <c r="U26" s="41">
        <v>1473</v>
      </c>
      <c r="V26" s="41">
        <v>1560</v>
      </c>
      <c r="W26" s="41">
        <v>1679</v>
      </c>
      <c r="X26" s="41">
        <v>1599</v>
      </c>
      <c r="Y26" s="41">
        <v>1633</v>
      </c>
      <c r="Z26" s="41">
        <v>1778</v>
      </c>
      <c r="AA26" s="41">
        <v>1775</v>
      </c>
      <c r="AB26" s="41">
        <v>1966</v>
      </c>
      <c r="AC26" s="41">
        <v>1955</v>
      </c>
      <c r="AD26" s="41">
        <v>1964</v>
      </c>
      <c r="AE26" s="41">
        <v>1966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6333</v>
      </c>
      <c r="D28" s="49">
        <v>6814</v>
      </c>
      <c r="E28" s="49">
        <v>6345</v>
      </c>
      <c r="F28" s="49">
        <v>6167</v>
      </c>
      <c r="G28" s="49">
        <v>5516</v>
      </c>
      <c r="H28" s="49">
        <v>5671</v>
      </c>
      <c r="I28" s="49">
        <v>6034</v>
      </c>
      <c r="J28" s="49">
        <v>5213</v>
      </c>
      <c r="K28" s="49">
        <v>5230</v>
      </c>
      <c r="L28" s="49">
        <v>5111</v>
      </c>
      <c r="M28" s="49">
        <v>4590</v>
      </c>
      <c r="N28" s="49">
        <v>4755</v>
      </c>
      <c r="O28" s="49">
        <v>4464</v>
      </c>
      <c r="P28" s="49">
        <v>4764</v>
      </c>
      <c r="Q28" s="49">
        <v>4710</v>
      </c>
      <c r="R28" s="49">
        <v>4868</v>
      </c>
      <c r="S28" s="49">
        <v>4844</v>
      </c>
      <c r="T28" s="49">
        <v>4431</v>
      </c>
      <c r="U28" s="49">
        <v>4901</v>
      </c>
      <c r="V28" s="49">
        <v>4946</v>
      </c>
      <c r="W28" s="49">
        <v>5530</v>
      </c>
      <c r="X28" s="49">
        <v>4571</v>
      </c>
      <c r="Y28" s="49">
        <v>5203</v>
      </c>
      <c r="Z28" s="49">
        <v>5831</v>
      </c>
      <c r="AA28" s="49">
        <v>4692</v>
      </c>
      <c r="AB28" s="49">
        <v>5206</v>
      </c>
      <c r="AC28" s="49">
        <v>5461</v>
      </c>
      <c r="AD28" s="49">
        <v>5213</v>
      </c>
      <c r="AE28" s="49">
        <v>4770</v>
      </c>
    </row>
    <row r="29" spans="1:31" ht="15.95" customHeight="1">
      <c r="A29" s="50" t="s">
        <v>25</v>
      </c>
      <c r="B29" s="51" t="s">
        <v>26</v>
      </c>
      <c r="C29" s="36">
        <v>7176</v>
      </c>
      <c r="D29" s="37">
        <v>7909</v>
      </c>
      <c r="E29" s="37">
        <v>7542</v>
      </c>
      <c r="F29" s="37">
        <v>7502</v>
      </c>
      <c r="G29" s="37">
        <v>6853</v>
      </c>
      <c r="H29" s="37">
        <v>7193</v>
      </c>
      <c r="I29" s="37">
        <v>7688</v>
      </c>
      <c r="J29" s="37">
        <v>6737</v>
      </c>
      <c r="K29" s="37">
        <v>6824</v>
      </c>
      <c r="L29" s="37">
        <v>6714</v>
      </c>
      <c r="M29" s="37">
        <v>6129</v>
      </c>
      <c r="N29" s="37">
        <v>6496</v>
      </c>
      <c r="O29" s="37">
        <v>6090</v>
      </c>
      <c r="P29" s="37">
        <v>6430</v>
      </c>
      <c r="Q29" s="37">
        <v>6328</v>
      </c>
      <c r="R29" s="37">
        <v>6605</v>
      </c>
      <c r="S29" s="37">
        <v>6621</v>
      </c>
      <c r="T29" s="37">
        <v>5928</v>
      </c>
      <c r="U29" s="37">
        <v>6479</v>
      </c>
      <c r="V29" s="37">
        <v>6384</v>
      </c>
      <c r="W29" s="37">
        <v>6828</v>
      </c>
      <c r="X29" s="37">
        <v>5270</v>
      </c>
      <c r="Y29" s="37">
        <v>5640</v>
      </c>
      <c r="Z29" s="37">
        <v>5972</v>
      </c>
      <c r="AA29" s="37">
        <v>4543</v>
      </c>
      <c r="AB29" s="37">
        <v>4921</v>
      </c>
      <c r="AC29" s="37">
        <v>5163</v>
      </c>
      <c r="AD29" s="37">
        <v>4971</v>
      </c>
      <c r="AE29" s="37">
        <v>4629</v>
      </c>
    </row>
    <row r="30" spans="1:31" ht="15.95" customHeight="1">
      <c r="A30" s="50" t="s">
        <v>27</v>
      </c>
      <c r="B30" s="51" t="s">
        <v>28</v>
      </c>
      <c r="C30" s="36">
        <v>2467</v>
      </c>
      <c r="D30" s="37">
        <v>3048</v>
      </c>
      <c r="E30" s="37">
        <v>3245</v>
      </c>
      <c r="F30" s="37">
        <v>3480</v>
      </c>
      <c r="G30" s="37">
        <v>3606</v>
      </c>
      <c r="H30" s="37">
        <v>4351</v>
      </c>
      <c r="I30" s="37">
        <v>5108</v>
      </c>
      <c r="J30" s="37">
        <v>4961</v>
      </c>
      <c r="K30" s="37">
        <v>5387</v>
      </c>
      <c r="L30" s="37">
        <v>5723</v>
      </c>
      <c r="M30" s="37">
        <v>5604</v>
      </c>
      <c r="N30" s="37">
        <v>6180</v>
      </c>
      <c r="O30" s="37">
        <v>6066</v>
      </c>
      <c r="P30" s="37">
        <v>6679</v>
      </c>
      <c r="Q30" s="37">
        <v>6823</v>
      </c>
      <c r="R30" s="37">
        <v>7286</v>
      </c>
      <c r="S30" s="37">
        <v>7781</v>
      </c>
      <c r="T30" s="37">
        <v>8062</v>
      </c>
      <c r="U30" s="37">
        <v>9581</v>
      </c>
      <c r="V30" s="37">
        <v>10366</v>
      </c>
      <c r="W30" s="37">
        <v>11952</v>
      </c>
      <c r="X30" s="37">
        <v>11050</v>
      </c>
      <c r="Y30" s="37">
        <v>12966</v>
      </c>
      <c r="Z30" s="37">
        <v>14687</v>
      </c>
      <c r="AA30" s="37">
        <v>12787</v>
      </c>
      <c r="AB30" s="37">
        <v>14233</v>
      </c>
      <c r="AC30" s="37">
        <v>15626</v>
      </c>
      <c r="AD30" s="37">
        <v>16328</v>
      </c>
      <c r="AE30" s="37">
        <v>15630</v>
      </c>
    </row>
    <row r="31" spans="1:31" ht="15.95" customHeight="1">
      <c r="A31" s="52" t="s">
        <v>29</v>
      </c>
      <c r="B31" s="53" t="s">
        <v>37</v>
      </c>
      <c r="C31" s="40">
        <v>1379</v>
      </c>
      <c r="D31" s="41">
        <v>1428</v>
      </c>
      <c r="E31" s="41">
        <v>1607</v>
      </c>
      <c r="F31" s="41">
        <v>1705</v>
      </c>
      <c r="G31" s="41">
        <v>1881</v>
      </c>
      <c r="H31" s="41">
        <v>2140</v>
      </c>
      <c r="I31" s="41">
        <v>2721</v>
      </c>
      <c r="J31" s="41">
        <v>2219</v>
      </c>
      <c r="K31" s="41">
        <v>2092</v>
      </c>
      <c r="L31" s="41">
        <v>2072</v>
      </c>
      <c r="M31" s="41">
        <v>2594</v>
      </c>
      <c r="N31" s="41">
        <v>2682</v>
      </c>
      <c r="O31" s="41">
        <v>2859</v>
      </c>
      <c r="P31" s="41">
        <v>3040</v>
      </c>
      <c r="Q31" s="41">
        <v>3201</v>
      </c>
      <c r="R31" s="41">
        <v>3316</v>
      </c>
      <c r="S31" s="41">
        <v>3614</v>
      </c>
      <c r="T31" s="41">
        <v>4002</v>
      </c>
      <c r="U31" s="41">
        <v>4102</v>
      </c>
      <c r="V31" s="41">
        <v>4487</v>
      </c>
      <c r="W31" s="41">
        <v>5084</v>
      </c>
      <c r="X31" s="41">
        <v>5208</v>
      </c>
      <c r="Y31" s="41">
        <v>5421</v>
      </c>
      <c r="Z31" s="41">
        <v>5958</v>
      </c>
      <c r="AA31" s="41">
        <v>5998</v>
      </c>
      <c r="AB31" s="41">
        <v>6268</v>
      </c>
      <c r="AC31" s="41">
        <v>6899</v>
      </c>
      <c r="AD31" s="41">
        <v>7343</v>
      </c>
      <c r="AE31" s="41">
        <v>7042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56">
        <v>17355</v>
      </c>
      <c r="D33" s="56">
        <v>19199</v>
      </c>
      <c r="E33" s="56">
        <v>18738</v>
      </c>
      <c r="F33" s="56">
        <v>18855</v>
      </c>
      <c r="G33" s="56">
        <v>17856</v>
      </c>
      <c r="H33" s="56">
        <v>19355</v>
      </c>
      <c r="I33" s="56">
        <v>21551</v>
      </c>
      <c r="J33" s="56">
        <v>19130</v>
      </c>
      <c r="K33" s="56">
        <v>19533</v>
      </c>
      <c r="L33" s="56">
        <v>19621</v>
      </c>
      <c r="M33" s="56">
        <v>18917</v>
      </c>
      <c r="N33" s="56">
        <v>20113</v>
      </c>
      <c r="O33" s="56">
        <v>19478</v>
      </c>
      <c r="P33" s="56">
        <v>20913</v>
      </c>
      <c r="Q33" s="56">
        <v>21061</v>
      </c>
      <c r="R33" s="56">
        <v>22075</v>
      </c>
      <c r="S33" s="56">
        <v>22860</v>
      </c>
      <c r="T33" s="56">
        <v>22423</v>
      </c>
      <c r="U33" s="56">
        <v>25063</v>
      </c>
      <c r="V33" s="56">
        <v>26182</v>
      </c>
      <c r="W33" s="56">
        <v>29393</v>
      </c>
      <c r="X33" s="56">
        <v>26099</v>
      </c>
      <c r="Y33" s="56">
        <v>29231</v>
      </c>
      <c r="Z33" s="56">
        <v>32447</v>
      </c>
      <c r="AA33" s="56">
        <v>28020</v>
      </c>
      <c r="AB33" s="57">
        <v>30628</v>
      </c>
      <c r="AC33" s="57">
        <v>33149</v>
      </c>
      <c r="AD33" s="57">
        <v>33855</v>
      </c>
      <c r="AE33" s="57">
        <v>32072</v>
      </c>
    </row>
    <row r="34" spans="1:31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21.95" customHeight="1">
      <c r="A35" s="46" t="s">
        <v>31</v>
      </c>
      <c r="B35" s="59" t="s">
        <v>86</v>
      </c>
      <c r="C35" s="49">
        <v>16648</v>
      </c>
      <c r="D35" s="49">
        <v>18437</v>
      </c>
      <c r="E35" s="49">
        <v>17929</v>
      </c>
      <c r="F35" s="49">
        <v>18035</v>
      </c>
      <c r="G35" s="49">
        <v>17034</v>
      </c>
      <c r="H35" s="49">
        <v>18479</v>
      </c>
      <c r="I35" s="49">
        <v>20640</v>
      </c>
      <c r="J35" s="49">
        <v>18209</v>
      </c>
      <c r="K35" s="49">
        <v>18614</v>
      </c>
      <c r="L35" s="49">
        <v>18626</v>
      </c>
      <c r="M35" s="49">
        <v>17826</v>
      </c>
      <c r="N35" s="49">
        <v>18989</v>
      </c>
      <c r="O35" s="49">
        <v>18317</v>
      </c>
      <c r="P35" s="49">
        <v>19695</v>
      </c>
      <c r="Q35" s="49">
        <v>19744</v>
      </c>
      <c r="R35" s="49">
        <v>20705</v>
      </c>
      <c r="S35" s="49">
        <v>21371</v>
      </c>
      <c r="T35" s="49">
        <v>20972</v>
      </c>
      <c r="U35" s="49">
        <v>23590</v>
      </c>
      <c r="V35" s="49">
        <v>24622</v>
      </c>
      <c r="W35" s="49">
        <v>27714</v>
      </c>
      <c r="X35" s="49">
        <v>24500</v>
      </c>
      <c r="Y35" s="49">
        <v>27597</v>
      </c>
      <c r="Z35" s="49">
        <v>30669</v>
      </c>
      <c r="AA35" s="49">
        <v>26246</v>
      </c>
      <c r="AB35" s="60">
        <v>28662</v>
      </c>
      <c r="AC35" s="60">
        <v>31194</v>
      </c>
      <c r="AD35" s="60">
        <v>31891</v>
      </c>
      <c r="AE35" s="60">
        <v>30106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&amp;C&amp;"Arial,Fett"&amp;12Nutzenergie total&amp;"Arial,Standard"
&amp;10(in TJ, effektive Jahreswerte)&amp;R&amp;"Arial,Standard"Tabelle L&amp;L&amp;"Arial"&amp;10 Schweizerische Holzenergiestatistik Erhebungjahr 2018</oddHeader>
    <oddFooter>&amp;R&amp;"Arial"&amp;10 12.08.2019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E46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1.5703125" style="32" customWidth="1"/>
    <col min="3" max="27" width="8.7109375" style="83" customWidth="1"/>
    <col min="28" max="31" width="8.7109375" style="32" customWidth="1"/>
    <col min="32" max="16384" width="11.42578125" style="32"/>
  </cols>
  <sheetData>
    <row r="1" spans="1:31" ht="15.75">
      <c r="A1" s="7" t="s">
        <v>122</v>
      </c>
      <c r="B1" s="7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ht="18.75" customHeight="1">
      <c r="A2" s="1" t="s">
        <v>7</v>
      </c>
      <c r="B2" s="1" t="s">
        <v>102</v>
      </c>
      <c r="C2" s="33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  <c r="AC2" s="10">
        <v>2016</v>
      </c>
      <c r="AD2" s="10">
        <v>2017</v>
      </c>
      <c r="AE2" s="10">
        <v>2018</v>
      </c>
    </row>
    <row r="3" spans="1:31" ht="14.1" customHeight="1">
      <c r="A3" s="163" t="s">
        <v>97</v>
      </c>
      <c r="B3" s="182" t="s">
        <v>39</v>
      </c>
      <c r="C3" s="166">
        <v>20711</v>
      </c>
      <c r="D3" s="166">
        <v>22602</v>
      </c>
      <c r="E3" s="166">
        <v>21430</v>
      </c>
      <c r="F3" s="166">
        <v>21120</v>
      </c>
      <c r="G3" s="166">
        <v>19201</v>
      </c>
      <c r="H3" s="166">
        <v>20172</v>
      </c>
      <c r="I3" s="166">
        <v>21694</v>
      </c>
      <c r="J3" s="166">
        <v>18977</v>
      </c>
      <c r="K3" s="166">
        <v>19355</v>
      </c>
      <c r="L3" s="166">
        <v>19207</v>
      </c>
      <c r="M3" s="166">
        <v>17664</v>
      </c>
      <c r="N3" s="166">
        <v>18574</v>
      </c>
      <c r="O3" s="166">
        <v>17591</v>
      </c>
      <c r="P3" s="166">
        <v>18688</v>
      </c>
      <c r="Q3" s="166">
        <v>18402</v>
      </c>
      <c r="R3" s="166">
        <v>19055</v>
      </c>
      <c r="S3" s="166">
        <v>18983</v>
      </c>
      <c r="T3" s="166">
        <v>17265</v>
      </c>
      <c r="U3" s="166">
        <v>18918</v>
      </c>
      <c r="V3" s="166">
        <v>18829</v>
      </c>
      <c r="W3" s="166">
        <v>20708</v>
      </c>
      <c r="X3" s="166">
        <v>16910</v>
      </c>
      <c r="Y3" s="166">
        <v>18698</v>
      </c>
      <c r="Z3" s="166">
        <v>20700</v>
      </c>
      <c r="AA3" s="166">
        <v>16473</v>
      </c>
      <c r="AB3" s="166">
        <v>18191</v>
      </c>
      <c r="AC3" s="166">
        <v>19569</v>
      </c>
      <c r="AD3" s="166">
        <v>19192</v>
      </c>
      <c r="AE3" s="166">
        <v>17964</v>
      </c>
    </row>
    <row r="4" spans="1:31" ht="14.1" customHeight="1">
      <c r="A4" s="167" t="s">
        <v>103</v>
      </c>
      <c r="B4" s="183" t="s">
        <v>41</v>
      </c>
      <c r="C4" s="170">
        <v>426</v>
      </c>
      <c r="D4" s="170">
        <v>493</v>
      </c>
      <c r="E4" s="170">
        <v>483</v>
      </c>
      <c r="F4" s="170">
        <v>490</v>
      </c>
      <c r="G4" s="170">
        <v>445</v>
      </c>
      <c r="H4" s="170">
        <v>575</v>
      </c>
      <c r="I4" s="170">
        <v>638</v>
      </c>
      <c r="J4" s="170">
        <v>566</v>
      </c>
      <c r="K4" s="170">
        <v>585</v>
      </c>
      <c r="L4" s="170">
        <v>589</v>
      </c>
      <c r="M4" s="170">
        <v>547</v>
      </c>
      <c r="N4" s="170">
        <v>614</v>
      </c>
      <c r="O4" s="170">
        <v>589</v>
      </c>
      <c r="P4" s="170">
        <v>621</v>
      </c>
      <c r="Q4" s="170">
        <v>607</v>
      </c>
      <c r="R4" s="170">
        <v>621</v>
      </c>
      <c r="S4" s="170">
        <v>615</v>
      </c>
      <c r="T4" s="170">
        <v>579</v>
      </c>
      <c r="U4" s="170">
        <v>651</v>
      </c>
      <c r="V4" s="170">
        <v>662</v>
      </c>
      <c r="W4" s="170">
        <v>725</v>
      </c>
      <c r="X4" s="170">
        <v>611</v>
      </c>
      <c r="Y4" s="170">
        <v>761</v>
      </c>
      <c r="Z4" s="170">
        <v>693</v>
      </c>
      <c r="AA4" s="170">
        <v>559</v>
      </c>
      <c r="AB4" s="170">
        <v>600</v>
      </c>
      <c r="AC4" s="170">
        <v>900</v>
      </c>
      <c r="AD4" s="170">
        <v>883</v>
      </c>
      <c r="AE4" s="170">
        <v>821</v>
      </c>
    </row>
    <row r="5" spans="1:31" ht="14.1" customHeight="1">
      <c r="A5" s="167" t="s">
        <v>98</v>
      </c>
      <c r="B5" s="183" t="s">
        <v>42</v>
      </c>
      <c r="C5" s="170">
        <v>4519</v>
      </c>
      <c r="D5" s="170">
        <v>4984</v>
      </c>
      <c r="E5" s="170">
        <v>5098</v>
      </c>
      <c r="F5" s="170">
        <v>5330</v>
      </c>
      <c r="G5" s="170">
        <v>5308</v>
      </c>
      <c r="H5" s="170">
        <v>5643</v>
      </c>
      <c r="I5" s="170">
        <v>6528</v>
      </c>
      <c r="J5" s="170">
        <v>5637</v>
      </c>
      <c r="K5" s="170">
        <v>5568</v>
      </c>
      <c r="L5" s="170">
        <v>5429</v>
      </c>
      <c r="M5" s="170">
        <v>5515</v>
      </c>
      <c r="N5" s="170">
        <v>5888</v>
      </c>
      <c r="O5" s="170">
        <v>5869</v>
      </c>
      <c r="P5" s="170">
        <v>6313</v>
      </c>
      <c r="Q5" s="170">
        <v>6271</v>
      </c>
      <c r="R5" s="170">
        <v>6476</v>
      </c>
      <c r="S5" s="170">
        <v>6819</v>
      </c>
      <c r="T5" s="170">
        <v>7745</v>
      </c>
      <c r="U5" s="170">
        <v>8707</v>
      </c>
      <c r="V5" s="170">
        <v>9068</v>
      </c>
      <c r="W5" s="170">
        <v>9968</v>
      </c>
      <c r="X5" s="170">
        <v>9475</v>
      </c>
      <c r="Y5" s="170">
        <v>10193</v>
      </c>
      <c r="Z5" s="170">
        <v>10993</v>
      </c>
      <c r="AA5" s="170">
        <v>10390</v>
      </c>
      <c r="AB5" s="170">
        <v>10507</v>
      </c>
      <c r="AC5" s="170">
        <v>11106</v>
      </c>
      <c r="AD5" s="170">
        <v>11659</v>
      </c>
      <c r="AE5" s="170">
        <v>10960</v>
      </c>
    </row>
    <row r="6" spans="1:31" ht="14.1" customHeight="1">
      <c r="A6" s="171" t="s">
        <v>99</v>
      </c>
      <c r="B6" s="184" t="s">
        <v>40</v>
      </c>
      <c r="C6" s="170">
        <v>2635</v>
      </c>
      <c r="D6" s="170">
        <v>3126</v>
      </c>
      <c r="E6" s="170">
        <v>3193</v>
      </c>
      <c r="F6" s="170">
        <v>3340</v>
      </c>
      <c r="G6" s="170">
        <v>3280</v>
      </c>
      <c r="H6" s="170">
        <v>3685</v>
      </c>
      <c r="I6" s="170">
        <v>4171</v>
      </c>
      <c r="J6" s="170">
        <v>3794</v>
      </c>
      <c r="K6" s="170">
        <v>3937</v>
      </c>
      <c r="L6" s="170">
        <v>4074</v>
      </c>
      <c r="M6" s="170">
        <v>3885</v>
      </c>
      <c r="N6" s="170">
        <v>4195</v>
      </c>
      <c r="O6" s="170">
        <v>4061</v>
      </c>
      <c r="P6" s="170">
        <v>4476</v>
      </c>
      <c r="Q6" s="170">
        <v>4676</v>
      </c>
      <c r="R6" s="170">
        <v>5039</v>
      </c>
      <c r="S6" s="170">
        <v>5430</v>
      </c>
      <c r="T6" s="170">
        <v>5321</v>
      </c>
      <c r="U6" s="170">
        <v>6216</v>
      </c>
      <c r="V6" s="170">
        <v>6558</v>
      </c>
      <c r="W6" s="170">
        <v>7428</v>
      </c>
      <c r="X6" s="170">
        <v>6467</v>
      </c>
      <c r="Y6" s="170">
        <v>7474</v>
      </c>
      <c r="Z6" s="170">
        <v>8420</v>
      </c>
      <c r="AA6" s="170">
        <v>7115</v>
      </c>
      <c r="AB6" s="170">
        <v>7991</v>
      </c>
      <c r="AC6" s="170">
        <v>8669</v>
      </c>
      <c r="AD6" s="170">
        <v>8732</v>
      </c>
      <c r="AE6" s="170">
        <v>8245</v>
      </c>
    </row>
    <row r="7" spans="1:31" ht="14.1" customHeight="1">
      <c r="A7" s="167" t="s">
        <v>100</v>
      </c>
      <c r="B7" s="183" t="s">
        <v>94</v>
      </c>
      <c r="C7" s="170">
        <v>630</v>
      </c>
      <c r="D7" s="170">
        <v>577</v>
      </c>
      <c r="E7" s="170">
        <v>644</v>
      </c>
      <c r="F7" s="170">
        <v>633</v>
      </c>
      <c r="G7" s="170">
        <v>677</v>
      </c>
      <c r="H7" s="170">
        <v>669</v>
      </c>
      <c r="I7" s="170">
        <v>738</v>
      </c>
      <c r="J7" s="170">
        <v>780</v>
      </c>
      <c r="K7" s="170">
        <v>839</v>
      </c>
      <c r="L7" s="170">
        <v>917</v>
      </c>
      <c r="M7" s="170">
        <v>1030</v>
      </c>
      <c r="N7" s="170">
        <v>1104</v>
      </c>
      <c r="O7" s="170">
        <v>1212</v>
      </c>
      <c r="P7" s="170">
        <v>1222</v>
      </c>
      <c r="Q7" s="170">
        <v>1310</v>
      </c>
      <c r="R7" s="170">
        <v>1373</v>
      </c>
      <c r="S7" s="170">
        <v>1618</v>
      </c>
      <c r="T7" s="170">
        <v>1938</v>
      </c>
      <c r="U7" s="170">
        <v>2413</v>
      </c>
      <c r="V7" s="170">
        <v>2494</v>
      </c>
      <c r="W7" s="170">
        <v>2003</v>
      </c>
      <c r="X7" s="170">
        <v>2651</v>
      </c>
      <c r="Y7" s="170">
        <v>3239</v>
      </c>
      <c r="Z7" s="170">
        <v>3456</v>
      </c>
      <c r="AA7" s="170">
        <v>3529</v>
      </c>
      <c r="AB7" s="170">
        <v>2467</v>
      </c>
      <c r="AC7" s="170">
        <v>2722</v>
      </c>
      <c r="AD7" s="170">
        <v>3278</v>
      </c>
      <c r="AE7" s="170">
        <v>3070</v>
      </c>
    </row>
    <row r="8" spans="1:31" ht="14.1" customHeight="1">
      <c r="A8" s="173" t="s">
        <v>101</v>
      </c>
      <c r="B8" s="185" t="s">
        <v>93</v>
      </c>
      <c r="C8" s="176">
        <v>1633</v>
      </c>
      <c r="D8" s="176">
        <v>1708</v>
      </c>
      <c r="E8" s="176">
        <v>1680</v>
      </c>
      <c r="F8" s="176">
        <v>1673</v>
      </c>
      <c r="G8" s="176">
        <v>1581</v>
      </c>
      <c r="H8" s="176">
        <v>1671</v>
      </c>
      <c r="I8" s="176">
        <v>1741</v>
      </c>
      <c r="J8" s="176">
        <v>1770</v>
      </c>
      <c r="K8" s="176">
        <v>1815</v>
      </c>
      <c r="L8" s="176">
        <v>1904</v>
      </c>
      <c r="M8" s="176">
        <v>1988</v>
      </c>
      <c r="N8" s="176">
        <v>2037</v>
      </c>
      <c r="O8" s="176">
        <v>2114</v>
      </c>
      <c r="P8" s="176">
        <v>2206</v>
      </c>
      <c r="Q8" s="176">
        <v>2331</v>
      </c>
      <c r="R8" s="176">
        <v>2401</v>
      </c>
      <c r="S8" s="176">
        <v>2534</v>
      </c>
      <c r="T8" s="176">
        <v>2458</v>
      </c>
      <c r="U8" s="176">
        <v>2919</v>
      </c>
      <c r="V8" s="176">
        <v>3757</v>
      </c>
      <c r="W8" s="176">
        <v>3761</v>
      </c>
      <c r="X8" s="176">
        <v>4018</v>
      </c>
      <c r="Y8" s="176">
        <v>4467</v>
      </c>
      <c r="Z8" s="176">
        <v>4891</v>
      </c>
      <c r="AA8" s="176">
        <v>4695</v>
      </c>
      <c r="AB8" s="176">
        <v>4580</v>
      </c>
      <c r="AC8" s="176">
        <v>4777</v>
      </c>
      <c r="AD8" s="176">
        <v>4838</v>
      </c>
      <c r="AE8" s="176">
        <v>4738</v>
      </c>
    </row>
    <row r="9" spans="1:31" ht="3.2" customHeight="1">
      <c r="A9" s="1"/>
      <c r="B9" s="1"/>
      <c r="C9" s="5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31" ht="15.95" customHeight="1">
      <c r="A10" s="177" t="s">
        <v>31</v>
      </c>
      <c r="B10" s="182" t="s">
        <v>32</v>
      </c>
      <c r="C10" s="166">
        <v>30554</v>
      </c>
      <c r="D10" s="179">
        <v>33490</v>
      </c>
      <c r="E10" s="179">
        <v>32528</v>
      </c>
      <c r="F10" s="179">
        <v>32586</v>
      </c>
      <c r="G10" s="179">
        <v>30492</v>
      </c>
      <c r="H10" s="179">
        <v>32415</v>
      </c>
      <c r="I10" s="179">
        <v>35510</v>
      </c>
      <c r="J10" s="179">
        <v>31524</v>
      </c>
      <c r="K10" s="179">
        <v>32099</v>
      </c>
      <c r="L10" s="179">
        <v>32120</v>
      </c>
      <c r="M10" s="179">
        <v>30629</v>
      </c>
      <c r="N10" s="179">
        <v>32412</v>
      </c>
      <c r="O10" s="179">
        <v>31436</v>
      </c>
      <c r="P10" s="179">
        <v>33526</v>
      </c>
      <c r="Q10" s="179">
        <v>33597</v>
      </c>
      <c r="R10" s="179">
        <v>34965</v>
      </c>
      <c r="S10" s="179">
        <v>35999</v>
      </c>
      <c r="T10" s="179">
        <v>35306</v>
      </c>
      <c r="U10" s="179">
        <v>39824</v>
      </c>
      <c r="V10" s="179">
        <v>41368</v>
      </c>
      <c r="W10" s="179">
        <v>44593</v>
      </c>
      <c r="X10" s="179">
        <v>40132</v>
      </c>
      <c r="Y10" s="179">
        <v>44832</v>
      </c>
      <c r="Z10" s="179">
        <v>49153</v>
      </c>
      <c r="AA10" s="179">
        <v>42761</v>
      </c>
      <c r="AB10" s="179">
        <v>44336</v>
      </c>
      <c r="AC10" s="179">
        <v>47743</v>
      </c>
      <c r="AD10" s="179">
        <v>48582</v>
      </c>
      <c r="AE10" s="179">
        <v>45798</v>
      </c>
    </row>
    <row r="11" spans="1:31">
      <c r="A11" s="80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</row>
    <row r="12" spans="1:31">
      <c r="A12" s="76"/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</row>
    <row r="13" spans="1:31" ht="15.75">
      <c r="A13" s="7" t="s">
        <v>119</v>
      </c>
      <c r="B13" s="79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31" ht="18.75" customHeight="1">
      <c r="A14" s="1" t="s">
        <v>7</v>
      </c>
      <c r="B14" s="1" t="s">
        <v>102</v>
      </c>
      <c r="C14" s="33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  <c r="AC14" s="10">
        <v>2016</v>
      </c>
      <c r="AD14" s="10">
        <v>2017</v>
      </c>
      <c r="AE14" s="10">
        <v>2018</v>
      </c>
    </row>
    <row r="15" spans="1:31" ht="14.1" customHeight="1">
      <c r="A15" s="163" t="s">
        <v>97</v>
      </c>
      <c r="B15" s="182" t="s">
        <v>39</v>
      </c>
      <c r="C15" s="166">
        <v>20711</v>
      </c>
      <c r="D15" s="166">
        <v>22602</v>
      </c>
      <c r="E15" s="166">
        <v>21430</v>
      </c>
      <c r="F15" s="166">
        <v>21120</v>
      </c>
      <c r="G15" s="166">
        <v>19201</v>
      </c>
      <c r="H15" s="166">
        <v>20172</v>
      </c>
      <c r="I15" s="166">
        <v>21694</v>
      </c>
      <c r="J15" s="166">
        <v>18977</v>
      </c>
      <c r="K15" s="166">
        <v>19355</v>
      </c>
      <c r="L15" s="166">
        <v>19207</v>
      </c>
      <c r="M15" s="166">
        <v>17664</v>
      </c>
      <c r="N15" s="166">
        <v>18574</v>
      </c>
      <c r="O15" s="166">
        <v>17591</v>
      </c>
      <c r="P15" s="166">
        <v>18688</v>
      </c>
      <c r="Q15" s="166">
        <v>18402</v>
      </c>
      <c r="R15" s="166">
        <v>19055</v>
      </c>
      <c r="S15" s="166">
        <v>18983</v>
      </c>
      <c r="T15" s="166">
        <v>17265</v>
      </c>
      <c r="U15" s="166">
        <v>18918</v>
      </c>
      <c r="V15" s="166">
        <v>18829</v>
      </c>
      <c r="W15" s="166">
        <v>20708</v>
      </c>
      <c r="X15" s="166">
        <v>16910</v>
      </c>
      <c r="Y15" s="166">
        <v>18698</v>
      </c>
      <c r="Z15" s="166">
        <v>20700</v>
      </c>
      <c r="AA15" s="166">
        <v>16473</v>
      </c>
      <c r="AB15" s="166">
        <v>18191</v>
      </c>
      <c r="AC15" s="166">
        <v>19569</v>
      </c>
      <c r="AD15" s="166">
        <v>19192</v>
      </c>
      <c r="AE15" s="166">
        <v>17964</v>
      </c>
    </row>
    <row r="16" spans="1:31" ht="14.1" customHeight="1">
      <c r="A16" s="167" t="s">
        <v>103</v>
      </c>
      <c r="B16" s="183" t="s">
        <v>41</v>
      </c>
      <c r="C16" s="170">
        <v>426</v>
      </c>
      <c r="D16" s="170">
        <v>493</v>
      </c>
      <c r="E16" s="170">
        <v>483</v>
      </c>
      <c r="F16" s="170">
        <v>490</v>
      </c>
      <c r="G16" s="170">
        <v>445</v>
      </c>
      <c r="H16" s="170">
        <v>575</v>
      </c>
      <c r="I16" s="170">
        <v>638</v>
      </c>
      <c r="J16" s="170">
        <v>566</v>
      </c>
      <c r="K16" s="170">
        <v>585</v>
      </c>
      <c r="L16" s="170">
        <v>589</v>
      </c>
      <c r="M16" s="170">
        <v>547</v>
      </c>
      <c r="N16" s="170">
        <v>614</v>
      </c>
      <c r="O16" s="170">
        <v>589</v>
      </c>
      <c r="P16" s="170">
        <v>621</v>
      </c>
      <c r="Q16" s="170">
        <v>607</v>
      </c>
      <c r="R16" s="170">
        <v>621</v>
      </c>
      <c r="S16" s="170">
        <v>615</v>
      </c>
      <c r="T16" s="170">
        <v>579</v>
      </c>
      <c r="U16" s="170">
        <v>651</v>
      </c>
      <c r="V16" s="170">
        <v>662</v>
      </c>
      <c r="W16" s="170">
        <v>725</v>
      </c>
      <c r="X16" s="170">
        <v>611</v>
      </c>
      <c r="Y16" s="170">
        <v>761</v>
      </c>
      <c r="Z16" s="170">
        <v>693</v>
      </c>
      <c r="AA16" s="170">
        <v>559</v>
      </c>
      <c r="AB16" s="170">
        <v>600</v>
      </c>
      <c r="AC16" s="170">
        <v>900</v>
      </c>
      <c r="AD16" s="170">
        <v>883</v>
      </c>
      <c r="AE16" s="170">
        <v>821</v>
      </c>
    </row>
    <row r="17" spans="1:31" ht="14.1" customHeight="1">
      <c r="A17" s="167" t="s">
        <v>98</v>
      </c>
      <c r="B17" s="183" t="s">
        <v>42</v>
      </c>
      <c r="C17" s="170">
        <v>4519</v>
      </c>
      <c r="D17" s="170">
        <v>4984</v>
      </c>
      <c r="E17" s="170">
        <v>5098</v>
      </c>
      <c r="F17" s="170">
        <v>5330</v>
      </c>
      <c r="G17" s="170">
        <v>5308</v>
      </c>
      <c r="H17" s="170">
        <v>5643</v>
      </c>
      <c r="I17" s="170">
        <v>6528</v>
      </c>
      <c r="J17" s="170">
        <v>5637</v>
      </c>
      <c r="K17" s="170">
        <v>5568</v>
      </c>
      <c r="L17" s="170">
        <v>5429</v>
      </c>
      <c r="M17" s="170">
        <v>5515</v>
      </c>
      <c r="N17" s="170">
        <v>5888</v>
      </c>
      <c r="O17" s="170">
        <v>5869</v>
      </c>
      <c r="P17" s="170">
        <v>6313</v>
      </c>
      <c r="Q17" s="170">
        <v>6271</v>
      </c>
      <c r="R17" s="170">
        <v>6476</v>
      </c>
      <c r="S17" s="170">
        <v>6819</v>
      </c>
      <c r="T17" s="170">
        <v>7745</v>
      </c>
      <c r="U17" s="170">
        <v>8707</v>
      </c>
      <c r="V17" s="170">
        <v>9068</v>
      </c>
      <c r="W17" s="170">
        <v>9968</v>
      </c>
      <c r="X17" s="170">
        <v>9475</v>
      </c>
      <c r="Y17" s="170">
        <v>10193</v>
      </c>
      <c r="Z17" s="170">
        <v>10993</v>
      </c>
      <c r="AA17" s="170">
        <v>10390</v>
      </c>
      <c r="AB17" s="170">
        <v>10507</v>
      </c>
      <c r="AC17" s="170">
        <v>11106</v>
      </c>
      <c r="AD17" s="170">
        <v>11659</v>
      </c>
      <c r="AE17" s="170">
        <v>10960</v>
      </c>
    </row>
    <row r="18" spans="1:31" ht="14.1" customHeight="1">
      <c r="A18" s="171" t="s">
        <v>99</v>
      </c>
      <c r="B18" s="184" t="s">
        <v>40</v>
      </c>
      <c r="C18" s="170">
        <v>2635</v>
      </c>
      <c r="D18" s="170">
        <v>3126</v>
      </c>
      <c r="E18" s="170">
        <v>3193</v>
      </c>
      <c r="F18" s="170">
        <v>3340</v>
      </c>
      <c r="G18" s="170">
        <v>3280</v>
      </c>
      <c r="H18" s="170">
        <v>3685</v>
      </c>
      <c r="I18" s="170">
        <v>4171</v>
      </c>
      <c r="J18" s="170">
        <v>3794</v>
      </c>
      <c r="K18" s="170">
        <v>3937</v>
      </c>
      <c r="L18" s="170">
        <v>4074</v>
      </c>
      <c r="M18" s="170">
        <v>3885</v>
      </c>
      <c r="N18" s="170">
        <v>4195</v>
      </c>
      <c r="O18" s="170">
        <v>4061</v>
      </c>
      <c r="P18" s="170">
        <v>4476</v>
      </c>
      <c r="Q18" s="170">
        <v>4676</v>
      </c>
      <c r="R18" s="170">
        <v>5039</v>
      </c>
      <c r="S18" s="170">
        <v>5430</v>
      </c>
      <c r="T18" s="170">
        <v>5321</v>
      </c>
      <c r="U18" s="170">
        <v>6216</v>
      </c>
      <c r="V18" s="170">
        <v>6558</v>
      </c>
      <c r="W18" s="170">
        <v>7428</v>
      </c>
      <c r="X18" s="170">
        <v>6467</v>
      </c>
      <c r="Y18" s="170">
        <v>7474</v>
      </c>
      <c r="Z18" s="170">
        <v>8420</v>
      </c>
      <c r="AA18" s="170">
        <v>7115</v>
      </c>
      <c r="AB18" s="170">
        <v>7991</v>
      </c>
      <c r="AC18" s="170">
        <v>8669</v>
      </c>
      <c r="AD18" s="170">
        <v>8732</v>
      </c>
      <c r="AE18" s="170">
        <v>8245</v>
      </c>
    </row>
    <row r="19" spans="1:31" ht="14.1" customHeight="1">
      <c r="A19" s="167" t="s">
        <v>100</v>
      </c>
      <c r="B19" s="183" t="s">
        <v>94</v>
      </c>
      <c r="C19" s="170">
        <v>35</v>
      </c>
      <c r="D19" s="170">
        <v>37</v>
      </c>
      <c r="E19" s="170">
        <v>66</v>
      </c>
      <c r="F19" s="170">
        <v>48</v>
      </c>
      <c r="G19" s="170">
        <v>59</v>
      </c>
      <c r="H19" s="170">
        <v>47</v>
      </c>
      <c r="I19" s="170">
        <v>67</v>
      </c>
      <c r="J19" s="170">
        <v>49</v>
      </c>
      <c r="K19" s="170">
        <v>61</v>
      </c>
      <c r="L19" s="170">
        <v>64</v>
      </c>
      <c r="M19" s="170">
        <v>64</v>
      </c>
      <c r="N19" s="170">
        <v>68</v>
      </c>
      <c r="O19" s="170">
        <v>120</v>
      </c>
      <c r="P19" s="170">
        <v>156</v>
      </c>
      <c r="Q19" s="170">
        <v>169</v>
      </c>
      <c r="R19" s="170">
        <v>190</v>
      </c>
      <c r="S19" s="170">
        <v>257</v>
      </c>
      <c r="T19" s="170">
        <v>612</v>
      </c>
      <c r="U19" s="170">
        <v>1106</v>
      </c>
      <c r="V19" s="170">
        <v>1283</v>
      </c>
      <c r="W19" s="170">
        <v>802</v>
      </c>
      <c r="X19" s="170">
        <v>1380</v>
      </c>
      <c r="Y19" s="170">
        <v>1885</v>
      </c>
      <c r="Z19" s="170">
        <v>2004</v>
      </c>
      <c r="AA19" s="170">
        <v>2013</v>
      </c>
      <c r="AB19" s="170">
        <v>1002</v>
      </c>
      <c r="AC19" s="170">
        <v>1203</v>
      </c>
      <c r="AD19" s="170">
        <v>1773</v>
      </c>
      <c r="AE19" s="170">
        <v>1572</v>
      </c>
    </row>
    <row r="20" spans="1:31" ht="14.1" customHeight="1">
      <c r="A20" s="173" t="s">
        <v>101</v>
      </c>
      <c r="B20" s="185" t="s">
        <v>93</v>
      </c>
      <c r="C20" s="176">
        <v>0</v>
      </c>
      <c r="D20" s="176">
        <v>0</v>
      </c>
      <c r="E20" s="176">
        <v>0</v>
      </c>
      <c r="F20" s="176">
        <v>0</v>
      </c>
      <c r="G20" s="176">
        <v>0</v>
      </c>
      <c r="H20" s="176">
        <v>64</v>
      </c>
      <c r="I20" s="176">
        <v>156</v>
      </c>
      <c r="J20" s="176">
        <v>187</v>
      </c>
      <c r="K20" s="176">
        <v>189</v>
      </c>
      <c r="L20" s="176">
        <v>176</v>
      </c>
      <c r="M20" s="176">
        <v>151</v>
      </c>
      <c r="N20" s="176">
        <v>141</v>
      </c>
      <c r="O20" s="176">
        <v>169</v>
      </c>
      <c r="P20" s="176">
        <v>248</v>
      </c>
      <c r="Q20" s="176">
        <v>282</v>
      </c>
      <c r="R20" s="176">
        <v>279</v>
      </c>
      <c r="S20" s="176">
        <v>241</v>
      </c>
      <c r="T20" s="176">
        <v>224</v>
      </c>
      <c r="U20" s="176">
        <v>637</v>
      </c>
      <c r="V20" s="176">
        <v>1403</v>
      </c>
      <c r="W20" s="176">
        <v>1301</v>
      </c>
      <c r="X20" s="176">
        <v>1661</v>
      </c>
      <c r="Y20" s="176">
        <v>2088</v>
      </c>
      <c r="Z20" s="176">
        <v>2459</v>
      </c>
      <c r="AA20" s="176">
        <v>2305</v>
      </c>
      <c r="AB20" s="176">
        <v>2065</v>
      </c>
      <c r="AC20" s="176">
        <v>2192</v>
      </c>
      <c r="AD20" s="176">
        <v>2239</v>
      </c>
      <c r="AE20" s="176">
        <v>2100</v>
      </c>
    </row>
    <row r="21" spans="1:31" ht="3.2" customHeight="1">
      <c r="A21" s="1"/>
      <c r="B21" s="1"/>
      <c r="C21" s="58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</row>
    <row r="22" spans="1:31" ht="24" customHeight="1">
      <c r="A22" s="177" t="s">
        <v>31</v>
      </c>
      <c r="B22" s="182" t="s">
        <v>86</v>
      </c>
      <c r="C22" s="166">
        <v>28326</v>
      </c>
      <c r="D22" s="179">
        <v>31242</v>
      </c>
      <c r="E22" s="179">
        <v>30270</v>
      </c>
      <c r="F22" s="179">
        <v>30328</v>
      </c>
      <c r="G22" s="179">
        <v>28293</v>
      </c>
      <c r="H22" s="179">
        <v>30186</v>
      </c>
      <c r="I22" s="179">
        <v>33254</v>
      </c>
      <c r="J22" s="179">
        <v>29210</v>
      </c>
      <c r="K22" s="179">
        <v>29695</v>
      </c>
      <c r="L22" s="179">
        <v>29539</v>
      </c>
      <c r="M22" s="179">
        <v>27826</v>
      </c>
      <c r="N22" s="179">
        <v>29480</v>
      </c>
      <c r="O22" s="179">
        <v>28399</v>
      </c>
      <c r="P22" s="179">
        <v>30502</v>
      </c>
      <c r="Q22" s="179">
        <v>30407</v>
      </c>
      <c r="R22" s="179">
        <v>31660</v>
      </c>
      <c r="S22" s="179">
        <v>32345</v>
      </c>
      <c r="T22" s="179">
        <v>31746</v>
      </c>
      <c r="U22" s="179">
        <v>36235</v>
      </c>
      <c r="V22" s="179">
        <v>37803</v>
      </c>
      <c r="W22" s="179">
        <v>40932</v>
      </c>
      <c r="X22" s="179">
        <v>36504</v>
      </c>
      <c r="Y22" s="179">
        <v>41099</v>
      </c>
      <c r="Z22" s="179">
        <v>45269</v>
      </c>
      <c r="AA22" s="179">
        <v>38855</v>
      </c>
      <c r="AB22" s="179">
        <v>40356</v>
      </c>
      <c r="AC22" s="179">
        <v>43639</v>
      </c>
      <c r="AD22" s="179">
        <v>44478</v>
      </c>
      <c r="AE22" s="179">
        <v>41662</v>
      </c>
    </row>
    <row r="23" spans="1:31">
      <c r="A23" s="80"/>
      <c r="B23" s="8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</row>
    <row r="24" spans="1:31">
      <c r="A24" s="76"/>
      <c r="B24" s="76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</row>
    <row r="25" spans="1:31" ht="15.75">
      <c r="A25" s="7" t="s">
        <v>121</v>
      </c>
      <c r="B25" s="79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</row>
    <row r="26" spans="1:31" ht="18.75" customHeight="1">
      <c r="A26" s="1" t="s">
        <v>7</v>
      </c>
      <c r="B26" s="1" t="s">
        <v>102</v>
      </c>
      <c r="C26" s="33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  <c r="AC26" s="10">
        <v>2016</v>
      </c>
      <c r="AD26" s="10">
        <v>2017</v>
      </c>
      <c r="AE26" s="10">
        <v>2018</v>
      </c>
    </row>
    <row r="27" spans="1:31" ht="14.1" customHeight="1">
      <c r="A27" s="163" t="s">
        <v>97</v>
      </c>
      <c r="B27" s="182" t="s">
        <v>39</v>
      </c>
      <c r="C27" s="166">
        <v>12075</v>
      </c>
      <c r="D27" s="166">
        <v>13195</v>
      </c>
      <c r="E27" s="166">
        <v>12541</v>
      </c>
      <c r="F27" s="166">
        <v>12393</v>
      </c>
      <c r="G27" s="166">
        <v>11319</v>
      </c>
      <c r="H27" s="166">
        <v>11967</v>
      </c>
      <c r="I27" s="166">
        <v>12947</v>
      </c>
      <c r="J27" s="166">
        <v>11389</v>
      </c>
      <c r="K27" s="166">
        <v>11663</v>
      </c>
      <c r="L27" s="166">
        <v>11634</v>
      </c>
      <c r="M27" s="166">
        <v>10777</v>
      </c>
      <c r="N27" s="166">
        <v>11433</v>
      </c>
      <c r="O27" s="166">
        <v>10917</v>
      </c>
      <c r="P27" s="166">
        <v>11670</v>
      </c>
      <c r="Q27" s="166">
        <v>11580</v>
      </c>
      <c r="R27" s="166">
        <v>12097</v>
      </c>
      <c r="S27" s="166">
        <v>12193</v>
      </c>
      <c r="T27" s="166">
        <v>11183</v>
      </c>
      <c r="U27" s="166">
        <v>12353</v>
      </c>
      <c r="V27" s="166">
        <v>12395</v>
      </c>
      <c r="W27" s="166">
        <v>13790</v>
      </c>
      <c r="X27" s="166">
        <v>11387</v>
      </c>
      <c r="Y27" s="166">
        <v>12695</v>
      </c>
      <c r="Z27" s="166">
        <v>14210</v>
      </c>
      <c r="AA27" s="166">
        <v>11411</v>
      </c>
      <c r="AB27" s="166">
        <v>12697</v>
      </c>
      <c r="AC27" s="166">
        <v>13760</v>
      </c>
      <c r="AD27" s="166">
        <v>13584</v>
      </c>
      <c r="AE27" s="166">
        <v>12784</v>
      </c>
    </row>
    <row r="28" spans="1:31" ht="14.1" customHeight="1">
      <c r="A28" s="167" t="s">
        <v>103</v>
      </c>
      <c r="B28" s="183" t="s">
        <v>41</v>
      </c>
      <c r="C28" s="170">
        <v>231</v>
      </c>
      <c r="D28" s="170">
        <v>272</v>
      </c>
      <c r="E28" s="170">
        <v>270</v>
      </c>
      <c r="F28" s="170">
        <v>277</v>
      </c>
      <c r="G28" s="170">
        <v>253</v>
      </c>
      <c r="H28" s="170">
        <v>349</v>
      </c>
      <c r="I28" s="170">
        <v>394</v>
      </c>
      <c r="J28" s="170">
        <v>353</v>
      </c>
      <c r="K28" s="170">
        <v>370</v>
      </c>
      <c r="L28" s="170">
        <v>378</v>
      </c>
      <c r="M28" s="170">
        <v>357</v>
      </c>
      <c r="N28" s="170">
        <v>408</v>
      </c>
      <c r="O28" s="170">
        <v>397</v>
      </c>
      <c r="P28" s="170">
        <v>421</v>
      </c>
      <c r="Q28" s="170">
        <v>415</v>
      </c>
      <c r="R28" s="170">
        <v>428</v>
      </c>
      <c r="S28" s="170">
        <v>428</v>
      </c>
      <c r="T28" s="170">
        <v>410</v>
      </c>
      <c r="U28" s="170">
        <v>466</v>
      </c>
      <c r="V28" s="170">
        <v>479</v>
      </c>
      <c r="W28" s="170">
        <v>531</v>
      </c>
      <c r="X28" s="170">
        <v>453</v>
      </c>
      <c r="Y28" s="170">
        <v>576</v>
      </c>
      <c r="Z28" s="170">
        <v>523</v>
      </c>
      <c r="AA28" s="170">
        <v>425</v>
      </c>
      <c r="AB28" s="170">
        <v>459</v>
      </c>
      <c r="AC28" s="170">
        <v>681</v>
      </c>
      <c r="AD28" s="170">
        <v>672</v>
      </c>
      <c r="AE28" s="170">
        <v>627</v>
      </c>
    </row>
    <row r="29" spans="1:31" ht="14.1" customHeight="1">
      <c r="A29" s="167" t="s">
        <v>98</v>
      </c>
      <c r="B29" s="183" t="s">
        <v>42</v>
      </c>
      <c r="C29" s="170">
        <v>2728</v>
      </c>
      <c r="D29" s="170">
        <v>3036</v>
      </c>
      <c r="E29" s="170">
        <v>3113</v>
      </c>
      <c r="F29" s="170">
        <v>3263</v>
      </c>
      <c r="G29" s="170">
        <v>3347</v>
      </c>
      <c r="H29" s="170">
        <v>3693</v>
      </c>
      <c r="I29" s="170">
        <v>4381</v>
      </c>
      <c r="J29" s="170">
        <v>3770</v>
      </c>
      <c r="K29" s="170">
        <v>3757</v>
      </c>
      <c r="L29" s="170">
        <v>3686</v>
      </c>
      <c r="M29" s="170">
        <v>3867</v>
      </c>
      <c r="N29" s="170">
        <v>4107</v>
      </c>
      <c r="O29" s="170">
        <v>4015</v>
      </c>
      <c r="P29" s="170">
        <v>4263</v>
      </c>
      <c r="Q29" s="170">
        <v>4224</v>
      </c>
      <c r="R29" s="170">
        <v>4367</v>
      </c>
      <c r="S29" s="170">
        <v>4601</v>
      </c>
      <c r="T29" s="170">
        <v>5122</v>
      </c>
      <c r="U29" s="170">
        <v>5560</v>
      </c>
      <c r="V29" s="170">
        <v>5883</v>
      </c>
      <c r="W29" s="170">
        <v>6738</v>
      </c>
      <c r="X29" s="170">
        <v>6445</v>
      </c>
      <c r="Y29" s="170">
        <v>6956</v>
      </c>
      <c r="Z29" s="170">
        <v>7535</v>
      </c>
      <c r="AA29" s="170">
        <v>7038</v>
      </c>
      <c r="AB29" s="170">
        <v>7478</v>
      </c>
      <c r="AC29" s="170">
        <v>7961</v>
      </c>
      <c r="AD29" s="170">
        <v>8408</v>
      </c>
      <c r="AE29" s="170">
        <v>7990</v>
      </c>
    </row>
    <row r="30" spans="1:31" ht="14.1" customHeight="1">
      <c r="A30" s="171" t="s">
        <v>99</v>
      </c>
      <c r="B30" s="184" t="s">
        <v>40</v>
      </c>
      <c r="C30" s="170">
        <v>1593</v>
      </c>
      <c r="D30" s="170">
        <v>1912</v>
      </c>
      <c r="E30" s="170">
        <v>1967</v>
      </c>
      <c r="F30" s="170">
        <v>2075</v>
      </c>
      <c r="G30" s="170">
        <v>2079</v>
      </c>
      <c r="H30" s="170">
        <v>2391</v>
      </c>
      <c r="I30" s="170">
        <v>2749</v>
      </c>
      <c r="J30" s="170">
        <v>2521</v>
      </c>
      <c r="K30" s="170">
        <v>2638</v>
      </c>
      <c r="L30" s="170">
        <v>2755</v>
      </c>
      <c r="M30" s="170">
        <v>2663</v>
      </c>
      <c r="N30" s="170">
        <v>2889</v>
      </c>
      <c r="O30" s="170">
        <v>2796</v>
      </c>
      <c r="P30" s="170">
        <v>3087</v>
      </c>
      <c r="Q30" s="170">
        <v>3246</v>
      </c>
      <c r="R30" s="170">
        <v>3523</v>
      </c>
      <c r="S30" s="170">
        <v>3842</v>
      </c>
      <c r="T30" s="170">
        <v>3785</v>
      </c>
      <c r="U30" s="170">
        <v>4445</v>
      </c>
      <c r="V30" s="170">
        <v>4725</v>
      </c>
      <c r="W30" s="170">
        <v>5400</v>
      </c>
      <c r="X30" s="170">
        <v>4713</v>
      </c>
      <c r="Y30" s="170">
        <v>5487</v>
      </c>
      <c r="Z30" s="170">
        <v>6210</v>
      </c>
      <c r="AA30" s="170">
        <v>5285</v>
      </c>
      <c r="AB30" s="170">
        <v>6024</v>
      </c>
      <c r="AC30" s="170">
        <v>6568</v>
      </c>
      <c r="AD30" s="170">
        <v>6656</v>
      </c>
      <c r="AE30" s="170">
        <v>6314</v>
      </c>
    </row>
    <row r="31" spans="1:31" ht="14.1" customHeight="1">
      <c r="A31" s="167" t="s">
        <v>100</v>
      </c>
      <c r="B31" s="183" t="s">
        <v>94</v>
      </c>
      <c r="C31" s="170">
        <v>209</v>
      </c>
      <c r="D31" s="170">
        <v>205</v>
      </c>
      <c r="E31" s="170">
        <v>246</v>
      </c>
      <c r="F31" s="170">
        <v>240</v>
      </c>
      <c r="G31" s="170">
        <v>268</v>
      </c>
      <c r="H31" s="170">
        <v>278</v>
      </c>
      <c r="I31" s="170">
        <v>322</v>
      </c>
      <c r="J31" s="170">
        <v>328</v>
      </c>
      <c r="K31" s="170">
        <v>342</v>
      </c>
      <c r="L31" s="170">
        <v>376</v>
      </c>
      <c r="M31" s="170">
        <v>425</v>
      </c>
      <c r="N31" s="170">
        <v>447</v>
      </c>
      <c r="O31" s="170">
        <v>498</v>
      </c>
      <c r="P31" s="170">
        <v>527</v>
      </c>
      <c r="Q31" s="170">
        <v>576</v>
      </c>
      <c r="R31" s="170">
        <v>608</v>
      </c>
      <c r="S31" s="170">
        <v>713</v>
      </c>
      <c r="T31" s="170">
        <v>873</v>
      </c>
      <c r="U31" s="170">
        <v>1009</v>
      </c>
      <c r="V31" s="170">
        <v>1085</v>
      </c>
      <c r="W31" s="170">
        <v>1035</v>
      </c>
      <c r="X31" s="170">
        <v>1254</v>
      </c>
      <c r="Y31" s="170">
        <v>1498</v>
      </c>
      <c r="Z31" s="170">
        <v>1664</v>
      </c>
      <c r="AA31" s="170">
        <v>1673</v>
      </c>
      <c r="AB31" s="170">
        <v>1384</v>
      </c>
      <c r="AC31" s="170">
        <v>1526</v>
      </c>
      <c r="AD31" s="170">
        <v>1879</v>
      </c>
      <c r="AE31" s="170">
        <v>1756</v>
      </c>
    </row>
    <row r="32" spans="1:31" ht="13.5" customHeight="1">
      <c r="A32" s="173" t="s">
        <v>101</v>
      </c>
      <c r="B32" s="185" t="s">
        <v>93</v>
      </c>
      <c r="C32" s="176">
        <v>518</v>
      </c>
      <c r="D32" s="176">
        <v>579</v>
      </c>
      <c r="E32" s="176">
        <v>602</v>
      </c>
      <c r="F32" s="176">
        <v>607</v>
      </c>
      <c r="G32" s="176">
        <v>591</v>
      </c>
      <c r="H32" s="176">
        <v>677</v>
      </c>
      <c r="I32" s="176">
        <v>758</v>
      </c>
      <c r="J32" s="176">
        <v>770</v>
      </c>
      <c r="K32" s="176">
        <v>762</v>
      </c>
      <c r="L32" s="176">
        <v>792</v>
      </c>
      <c r="M32" s="176">
        <v>827</v>
      </c>
      <c r="N32" s="176">
        <v>829</v>
      </c>
      <c r="O32" s="176">
        <v>856</v>
      </c>
      <c r="P32" s="176">
        <v>944</v>
      </c>
      <c r="Q32" s="176">
        <v>1021</v>
      </c>
      <c r="R32" s="176">
        <v>1052</v>
      </c>
      <c r="S32" s="176">
        <v>1082</v>
      </c>
      <c r="T32" s="176">
        <v>1051</v>
      </c>
      <c r="U32" s="176">
        <v>1229</v>
      </c>
      <c r="V32" s="176">
        <v>1615</v>
      </c>
      <c r="W32" s="176">
        <v>1901</v>
      </c>
      <c r="X32" s="176">
        <v>1848</v>
      </c>
      <c r="Y32" s="176">
        <v>2018</v>
      </c>
      <c r="Z32" s="176">
        <v>2305</v>
      </c>
      <c r="AA32" s="176">
        <v>2188</v>
      </c>
      <c r="AB32" s="176">
        <v>2585</v>
      </c>
      <c r="AC32" s="176">
        <v>2654</v>
      </c>
      <c r="AD32" s="176">
        <v>2656</v>
      </c>
      <c r="AE32" s="176">
        <v>2601</v>
      </c>
    </row>
    <row r="33" spans="1:31" ht="3.2" customHeight="1">
      <c r="A33" s="1"/>
      <c r="B33" s="1"/>
      <c r="C33" s="58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</row>
    <row r="34" spans="1:31" ht="16.149999999999999" customHeight="1">
      <c r="A34" s="177" t="s">
        <v>31</v>
      </c>
      <c r="B34" s="182" t="s">
        <v>32</v>
      </c>
      <c r="C34" s="166">
        <v>17354</v>
      </c>
      <c r="D34" s="179">
        <v>19199</v>
      </c>
      <c r="E34" s="179">
        <v>18739</v>
      </c>
      <c r="F34" s="179">
        <v>18855</v>
      </c>
      <c r="G34" s="179">
        <v>17857</v>
      </c>
      <c r="H34" s="179">
        <v>19355</v>
      </c>
      <c r="I34" s="179">
        <v>21551</v>
      </c>
      <c r="J34" s="179">
        <v>19131</v>
      </c>
      <c r="K34" s="179">
        <v>19532</v>
      </c>
      <c r="L34" s="179">
        <v>19621</v>
      </c>
      <c r="M34" s="179">
        <v>18916</v>
      </c>
      <c r="N34" s="179">
        <v>20113</v>
      </c>
      <c r="O34" s="179">
        <v>19479</v>
      </c>
      <c r="P34" s="179">
        <v>20912</v>
      </c>
      <c r="Q34" s="179">
        <v>21062</v>
      </c>
      <c r="R34" s="179">
        <v>22075</v>
      </c>
      <c r="S34" s="179">
        <v>22859</v>
      </c>
      <c r="T34" s="179">
        <v>22424</v>
      </c>
      <c r="U34" s="179">
        <v>25062</v>
      </c>
      <c r="V34" s="179">
        <v>26182</v>
      </c>
      <c r="W34" s="179">
        <v>29395</v>
      </c>
      <c r="X34" s="179">
        <v>26100</v>
      </c>
      <c r="Y34" s="179">
        <v>29230</v>
      </c>
      <c r="Z34" s="179">
        <v>32447</v>
      </c>
      <c r="AA34" s="179">
        <v>28020</v>
      </c>
      <c r="AB34" s="179">
        <v>30627</v>
      </c>
      <c r="AC34" s="179">
        <v>33150</v>
      </c>
      <c r="AD34" s="179">
        <v>33855</v>
      </c>
      <c r="AE34" s="179">
        <v>32072</v>
      </c>
    </row>
    <row r="35" spans="1:31">
      <c r="A35" s="80"/>
      <c r="B35" s="80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</row>
    <row r="36" spans="1:31">
      <c r="A36" s="76"/>
      <c r="B36" s="76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</row>
    <row r="37" spans="1:31" ht="15.75">
      <c r="A37" s="7" t="s">
        <v>120</v>
      </c>
      <c r="B37" s="79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</row>
    <row r="38" spans="1:31">
      <c r="A38" s="1" t="s">
        <v>7</v>
      </c>
      <c r="B38" s="1" t="s">
        <v>102</v>
      </c>
      <c r="C38" s="33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  <c r="AC38" s="10">
        <v>2016</v>
      </c>
      <c r="AD38" s="10">
        <v>2017</v>
      </c>
      <c r="AE38" s="10">
        <v>2018</v>
      </c>
    </row>
    <row r="39" spans="1:31" ht="14.1" customHeight="1">
      <c r="A39" s="163" t="s">
        <v>97</v>
      </c>
      <c r="B39" s="182" t="s">
        <v>39</v>
      </c>
      <c r="C39" s="166">
        <v>12075</v>
      </c>
      <c r="D39" s="166">
        <v>13195</v>
      </c>
      <c r="E39" s="166">
        <v>12541</v>
      </c>
      <c r="F39" s="166">
        <v>12393</v>
      </c>
      <c r="G39" s="166">
        <v>11319</v>
      </c>
      <c r="H39" s="166">
        <v>11967</v>
      </c>
      <c r="I39" s="166">
        <v>12947</v>
      </c>
      <c r="J39" s="166">
        <v>11389</v>
      </c>
      <c r="K39" s="166">
        <v>11663</v>
      </c>
      <c r="L39" s="166">
        <v>11634</v>
      </c>
      <c r="M39" s="166">
        <v>10777</v>
      </c>
      <c r="N39" s="166">
        <v>11433</v>
      </c>
      <c r="O39" s="166">
        <v>10917</v>
      </c>
      <c r="P39" s="166">
        <v>11670</v>
      </c>
      <c r="Q39" s="166">
        <v>11580</v>
      </c>
      <c r="R39" s="166">
        <v>12097</v>
      </c>
      <c r="S39" s="166">
        <v>12193</v>
      </c>
      <c r="T39" s="166">
        <v>11183</v>
      </c>
      <c r="U39" s="166">
        <v>12353</v>
      </c>
      <c r="V39" s="166">
        <v>12395</v>
      </c>
      <c r="W39" s="166">
        <v>13790</v>
      </c>
      <c r="X39" s="166">
        <v>11387</v>
      </c>
      <c r="Y39" s="166">
        <v>12695</v>
      </c>
      <c r="Z39" s="166">
        <v>14210</v>
      </c>
      <c r="AA39" s="166">
        <v>11411</v>
      </c>
      <c r="AB39" s="166">
        <v>12697</v>
      </c>
      <c r="AC39" s="166">
        <v>13760</v>
      </c>
      <c r="AD39" s="166">
        <v>13584</v>
      </c>
      <c r="AE39" s="166">
        <v>12784</v>
      </c>
    </row>
    <row r="40" spans="1:31" ht="14.1" customHeight="1">
      <c r="A40" s="167" t="s">
        <v>103</v>
      </c>
      <c r="B40" s="183" t="s">
        <v>41</v>
      </c>
      <c r="C40" s="170">
        <v>231</v>
      </c>
      <c r="D40" s="170">
        <v>272</v>
      </c>
      <c r="E40" s="170">
        <v>270</v>
      </c>
      <c r="F40" s="170">
        <v>277</v>
      </c>
      <c r="G40" s="170">
        <v>253</v>
      </c>
      <c r="H40" s="170">
        <v>349</v>
      </c>
      <c r="I40" s="170">
        <v>394</v>
      </c>
      <c r="J40" s="170">
        <v>353</v>
      </c>
      <c r="K40" s="170">
        <v>370</v>
      </c>
      <c r="L40" s="170">
        <v>378</v>
      </c>
      <c r="M40" s="170">
        <v>357</v>
      </c>
      <c r="N40" s="170">
        <v>408</v>
      </c>
      <c r="O40" s="170">
        <v>397</v>
      </c>
      <c r="P40" s="170">
        <v>421</v>
      </c>
      <c r="Q40" s="170">
        <v>415</v>
      </c>
      <c r="R40" s="170">
        <v>428</v>
      </c>
      <c r="S40" s="170">
        <v>428</v>
      </c>
      <c r="T40" s="170">
        <v>410</v>
      </c>
      <c r="U40" s="170">
        <v>466</v>
      </c>
      <c r="V40" s="170">
        <v>479</v>
      </c>
      <c r="W40" s="170">
        <v>531</v>
      </c>
      <c r="X40" s="170">
        <v>453</v>
      </c>
      <c r="Y40" s="170">
        <v>576</v>
      </c>
      <c r="Z40" s="170">
        <v>523</v>
      </c>
      <c r="AA40" s="170">
        <v>425</v>
      </c>
      <c r="AB40" s="170">
        <v>459</v>
      </c>
      <c r="AC40" s="170">
        <v>681</v>
      </c>
      <c r="AD40" s="170">
        <v>672</v>
      </c>
      <c r="AE40" s="170">
        <v>627</v>
      </c>
    </row>
    <row r="41" spans="1:31" ht="14.1" customHeight="1">
      <c r="A41" s="167" t="s">
        <v>98</v>
      </c>
      <c r="B41" s="183" t="s">
        <v>42</v>
      </c>
      <c r="C41" s="170">
        <v>2728</v>
      </c>
      <c r="D41" s="170">
        <v>3036</v>
      </c>
      <c r="E41" s="170">
        <v>3113</v>
      </c>
      <c r="F41" s="170">
        <v>3263</v>
      </c>
      <c r="G41" s="170">
        <v>3347</v>
      </c>
      <c r="H41" s="170">
        <v>3693</v>
      </c>
      <c r="I41" s="170">
        <v>4381</v>
      </c>
      <c r="J41" s="170">
        <v>3770</v>
      </c>
      <c r="K41" s="170">
        <v>3757</v>
      </c>
      <c r="L41" s="170">
        <v>3686</v>
      </c>
      <c r="M41" s="170">
        <v>3867</v>
      </c>
      <c r="N41" s="170">
        <v>4107</v>
      </c>
      <c r="O41" s="170">
        <v>4015</v>
      </c>
      <c r="P41" s="170">
        <v>4263</v>
      </c>
      <c r="Q41" s="170">
        <v>4224</v>
      </c>
      <c r="R41" s="170">
        <v>4367</v>
      </c>
      <c r="S41" s="170">
        <v>4601</v>
      </c>
      <c r="T41" s="170">
        <v>5122</v>
      </c>
      <c r="U41" s="170">
        <v>5560</v>
      </c>
      <c r="V41" s="170">
        <v>5883</v>
      </c>
      <c r="W41" s="170">
        <v>6738</v>
      </c>
      <c r="X41" s="170">
        <v>6445</v>
      </c>
      <c r="Y41" s="170">
        <v>6956</v>
      </c>
      <c r="Z41" s="170">
        <v>7535</v>
      </c>
      <c r="AA41" s="170">
        <v>7038</v>
      </c>
      <c r="AB41" s="170">
        <v>7478</v>
      </c>
      <c r="AC41" s="170">
        <v>7961</v>
      </c>
      <c r="AD41" s="170">
        <v>8408</v>
      </c>
      <c r="AE41" s="170">
        <v>7990</v>
      </c>
    </row>
    <row r="42" spans="1:31" ht="14.1" customHeight="1">
      <c r="A42" s="171" t="s">
        <v>99</v>
      </c>
      <c r="B42" s="184" t="s">
        <v>40</v>
      </c>
      <c r="C42" s="170">
        <v>1593</v>
      </c>
      <c r="D42" s="170">
        <v>1912</v>
      </c>
      <c r="E42" s="170">
        <v>1967</v>
      </c>
      <c r="F42" s="170">
        <v>2075</v>
      </c>
      <c r="G42" s="170">
        <v>2079</v>
      </c>
      <c r="H42" s="170">
        <v>2391</v>
      </c>
      <c r="I42" s="170">
        <v>2749</v>
      </c>
      <c r="J42" s="170">
        <v>2521</v>
      </c>
      <c r="K42" s="170">
        <v>2638</v>
      </c>
      <c r="L42" s="170">
        <v>2755</v>
      </c>
      <c r="M42" s="170">
        <v>2663</v>
      </c>
      <c r="N42" s="170">
        <v>2889</v>
      </c>
      <c r="O42" s="170">
        <v>2796</v>
      </c>
      <c r="P42" s="170">
        <v>3087</v>
      </c>
      <c r="Q42" s="170">
        <v>3246</v>
      </c>
      <c r="R42" s="170">
        <v>3523</v>
      </c>
      <c r="S42" s="170">
        <v>3842</v>
      </c>
      <c r="T42" s="170">
        <v>3785</v>
      </c>
      <c r="U42" s="170">
        <v>4445</v>
      </c>
      <c r="V42" s="170">
        <v>4725</v>
      </c>
      <c r="W42" s="170">
        <v>5400</v>
      </c>
      <c r="X42" s="170">
        <v>4713</v>
      </c>
      <c r="Y42" s="170">
        <v>5487</v>
      </c>
      <c r="Z42" s="170">
        <v>6210</v>
      </c>
      <c r="AA42" s="170">
        <v>5285</v>
      </c>
      <c r="AB42" s="170">
        <v>6024</v>
      </c>
      <c r="AC42" s="170">
        <v>6568</v>
      </c>
      <c r="AD42" s="170">
        <v>6656</v>
      </c>
      <c r="AE42" s="170">
        <v>6314</v>
      </c>
    </row>
    <row r="43" spans="1:31" ht="14.1" customHeight="1">
      <c r="A43" s="167" t="s">
        <v>100</v>
      </c>
      <c r="B43" s="183" t="s">
        <v>94</v>
      </c>
      <c r="C43" s="170">
        <v>21</v>
      </c>
      <c r="D43" s="170">
        <v>22</v>
      </c>
      <c r="E43" s="170">
        <v>38</v>
      </c>
      <c r="F43" s="170">
        <v>28</v>
      </c>
      <c r="G43" s="170">
        <v>38</v>
      </c>
      <c r="H43" s="170">
        <v>34</v>
      </c>
      <c r="I43" s="170">
        <v>50</v>
      </c>
      <c r="J43" s="170">
        <v>37</v>
      </c>
      <c r="K43" s="170">
        <v>45</v>
      </c>
      <c r="L43" s="170">
        <v>47</v>
      </c>
      <c r="M43" s="170">
        <v>49</v>
      </c>
      <c r="N43" s="170">
        <v>50</v>
      </c>
      <c r="O43" s="170">
        <v>81</v>
      </c>
      <c r="P43" s="170">
        <v>98</v>
      </c>
      <c r="Q43" s="170">
        <v>105</v>
      </c>
      <c r="R43" s="170">
        <v>117</v>
      </c>
      <c r="S43" s="170">
        <v>158</v>
      </c>
      <c r="T43" s="170">
        <v>332</v>
      </c>
      <c r="U43" s="170">
        <v>473</v>
      </c>
      <c r="V43" s="170">
        <v>555</v>
      </c>
      <c r="W43" s="170">
        <v>484</v>
      </c>
      <c r="X43" s="170">
        <v>693</v>
      </c>
      <c r="Y43" s="170">
        <v>906</v>
      </c>
      <c r="Z43" s="170">
        <v>999</v>
      </c>
      <c r="AA43" s="170">
        <v>984</v>
      </c>
      <c r="AB43" s="170">
        <v>661</v>
      </c>
      <c r="AC43" s="170">
        <v>802</v>
      </c>
      <c r="AD43" s="170">
        <v>1158</v>
      </c>
      <c r="AE43" s="170">
        <v>1044</v>
      </c>
    </row>
    <row r="44" spans="1:31" ht="14.1" customHeight="1">
      <c r="A44" s="173" t="s">
        <v>101</v>
      </c>
      <c r="B44" s="185" t="s">
        <v>93</v>
      </c>
      <c r="C44" s="176">
        <v>0</v>
      </c>
      <c r="D44" s="176">
        <v>0</v>
      </c>
      <c r="E44" s="176">
        <v>0</v>
      </c>
      <c r="F44" s="176">
        <v>0</v>
      </c>
      <c r="G44" s="176">
        <v>0</v>
      </c>
      <c r="H44" s="176">
        <v>46</v>
      </c>
      <c r="I44" s="176">
        <v>118</v>
      </c>
      <c r="J44" s="176">
        <v>140</v>
      </c>
      <c r="K44" s="176">
        <v>140</v>
      </c>
      <c r="L44" s="176">
        <v>126</v>
      </c>
      <c r="M44" s="176">
        <v>113</v>
      </c>
      <c r="N44" s="176">
        <v>102</v>
      </c>
      <c r="O44" s="176">
        <v>112</v>
      </c>
      <c r="P44" s="176">
        <v>156</v>
      </c>
      <c r="Q44" s="176">
        <v>175</v>
      </c>
      <c r="R44" s="176">
        <v>172</v>
      </c>
      <c r="S44" s="176">
        <v>148</v>
      </c>
      <c r="T44" s="176">
        <v>141</v>
      </c>
      <c r="U44" s="176">
        <v>292</v>
      </c>
      <c r="V44" s="176">
        <v>585</v>
      </c>
      <c r="W44" s="176">
        <v>772</v>
      </c>
      <c r="X44" s="176">
        <v>809</v>
      </c>
      <c r="Y44" s="176">
        <v>977</v>
      </c>
      <c r="Z44" s="176">
        <v>1192</v>
      </c>
      <c r="AA44" s="176">
        <v>1102</v>
      </c>
      <c r="AB44" s="176">
        <v>1343</v>
      </c>
      <c r="AC44" s="176">
        <v>1423</v>
      </c>
      <c r="AD44" s="176">
        <v>1412</v>
      </c>
      <c r="AE44" s="176">
        <v>1348</v>
      </c>
    </row>
    <row r="45" spans="1:31" ht="3.2" customHeight="1">
      <c r="A45" s="1"/>
      <c r="B45" s="1"/>
      <c r="C45" s="58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</row>
    <row r="46" spans="1:31" ht="16.149999999999999" customHeight="1">
      <c r="A46" s="177" t="s">
        <v>31</v>
      </c>
      <c r="B46" s="182" t="s">
        <v>104</v>
      </c>
      <c r="C46" s="166">
        <v>16648</v>
      </c>
      <c r="D46" s="179">
        <v>18437</v>
      </c>
      <c r="E46" s="179">
        <v>17929</v>
      </c>
      <c r="F46" s="179">
        <v>18036</v>
      </c>
      <c r="G46" s="179">
        <v>17036</v>
      </c>
      <c r="H46" s="179">
        <v>18480</v>
      </c>
      <c r="I46" s="179">
        <v>20639</v>
      </c>
      <c r="J46" s="179">
        <v>18210</v>
      </c>
      <c r="K46" s="179">
        <v>18613</v>
      </c>
      <c r="L46" s="179">
        <v>18626</v>
      </c>
      <c r="M46" s="179">
        <v>17826</v>
      </c>
      <c r="N46" s="179">
        <v>18989</v>
      </c>
      <c r="O46" s="179">
        <v>18318</v>
      </c>
      <c r="P46" s="179">
        <v>19695</v>
      </c>
      <c r="Q46" s="179">
        <v>19745</v>
      </c>
      <c r="R46" s="179">
        <v>20704</v>
      </c>
      <c r="S46" s="179">
        <v>21370</v>
      </c>
      <c r="T46" s="179">
        <v>20973</v>
      </c>
      <c r="U46" s="179">
        <v>23589</v>
      </c>
      <c r="V46" s="179">
        <v>24622</v>
      </c>
      <c r="W46" s="179">
        <v>27715</v>
      </c>
      <c r="X46" s="179">
        <v>24500</v>
      </c>
      <c r="Y46" s="179">
        <v>27597</v>
      </c>
      <c r="Z46" s="179">
        <v>30669</v>
      </c>
      <c r="AA46" s="179">
        <v>26245</v>
      </c>
      <c r="AB46" s="179">
        <v>28662</v>
      </c>
      <c r="AC46" s="179">
        <v>31195</v>
      </c>
      <c r="AD46" s="179">
        <v>31890</v>
      </c>
      <c r="AE46" s="179">
        <v>30107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7" orientation="landscape" r:id="rId1"/>
  <headerFooter alignWithMargins="0">
    <oddHeader>&amp;C&amp;"Arial,Fett"&amp;12Bruttoverbrauch Holz und Nutzenergie nach Verbrauchergruppen&amp;"Arial,Standard"
&amp;"Arial,Fett"&amp;10(in TJ, effektive Jahreswerte)&amp;R&amp;"Arial,Standard"Tabelle M&amp;L&amp;"Arial"&amp;10 Schweizerische Holzenergiestatistik Erhebungjahr 2018</oddHeader>
    <oddFooter>&amp;R&amp;"Arial"&amp;10 12.08.2019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O35"/>
  <sheetViews>
    <sheetView zoomScaleNormal="100" zoomScalePageLayoutView="80" workbookViewId="0"/>
  </sheetViews>
  <sheetFormatPr baseColWidth="10" defaultColWidth="11.42578125" defaultRowHeight="18" customHeight="1"/>
  <cols>
    <col min="1" max="1" width="5.28515625" style="76" customWidth="1"/>
    <col min="2" max="2" width="34.42578125" style="76" customWidth="1"/>
    <col min="3" max="3" width="14" style="78" customWidth="1"/>
    <col min="4" max="15" width="8.7109375" style="76" customWidth="1"/>
    <col min="16" max="16384" width="11.42578125" style="32"/>
  </cols>
  <sheetData>
    <row r="1" spans="1:15" ht="18.75" customHeight="1">
      <c r="A1" s="1" t="s">
        <v>7</v>
      </c>
      <c r="B1" s="1" t="s">
        <v>8</v>
      </c>
      <c r="C1" s="256" t="s">
        <v>252</v>
      </c>
      <c r="D1" s="273" t="s">
        <v>39</v>
      </c>
      <c r="E1" s="273"/>
      <c r="F1" s="273" t="s">
        <v>41</v>
      </c>
      <c r="G1" s="273"/>
      <c r="H1" s="273" t="s">
        <v>42</v>
      </c>
      <c r="I1" s="273"/>
      <c r="J1" s="273" t="s">
        <v>40</v>
      </c>
      <c r="K1" s="273"/>
      <c r="L1" s="273" t="s">
        <v>94</v>
      </c>
      <c r="M1" s="273"/>
      <c r="N1" s="273" t="s">
        <v>93</v>
      </c>
      <c r="O1" s="273"/>
    </row>
    <row r="2" spans="1:15" ht="14.1" customHeight="1">
      <c r="A2" s="126">
        <v>1</v>
      </c>
      <c r="B2" s="127" t="s">
        <v>9</v>
      </c>
      <c r="C2" s="257">
        <v>62</v>
      </c>
      <c r="D2" s="128">
        <v>0.8</v>
      </c>
      <c r="E2" s="186">
        <v>50</v>
      </c>
      <c r="F2" s="128">
        <v>0</v>
      </c>
      <c r="G2" s="186">
        <v>0</v>
      </c>
      <c r="H2" s="128">
        <v>0</v>
      </c>
      <c r="I2" s="186">
        <v>0</v>
      </c>
      <c r="J2" s="128">
        <v>0.2</v>
      </c>
      <c r="K2" s="186">
        <v>12</v>
      </c>
      <c r="L2" s="128">
        <v>0</v>
      </c>
      <c r="M2" s="186">
        <v>0</v>
      </c>
      <c r="N2" s="128">
        <v>0</v>
      </c>
      <c r="O2" s="186">
        <v>0</v>
      </c>
    </row>
    <row r="3" spans="1:15" ht="14.1" customHeight="1">
      <c r="A3" s="50">
        <v>2</v>
      </c>
      <c r="B3" s="129" t="s">
        <v>10</v>
      </c>
      <c r="C3" s="36">
        <v>759</v>
      </c>
      <c r="D3" s="130">
        <v>0.8</v>
      </c>
      <c r="E3" s="187">
        <v>607</v>
      </c>
      <c r="F3" s="130">
        <v>0</v>
      </c>
      <c r="G3" s="187">
        <v>0</v>
      </c>
      <c r="H3" s="130">
        <v>0</v>
      </c>
      <c r="I3" s="187">
        <v>0</v>
      </c>
      <c r="J3" s="130">
        <v>0.2</v>
      </c>
      <c r="K3" s="187">
        <v>152</v>
      </c>
      <c r="L3" s="130">
        <v>0</v>
      </c>
      <c r="M3" s="187">
        <v>0</v>
      </c>
      <c r="N3" s="130">
        <v>0</v>
      </c>
      <c r="O3" s="187">
        <v>0</v>
      </c>
    </row>
    <row r="4" spans="1:15" ht="14.1" customHeight="1">
      <c r="A4" s="50">
        <v>3</v>
      </c>
      <c r="B4" s="129" t="s">
        <v>11</v>
      </c>
      <c r="C4" s="36">
        <v>3130</v>
      </c>
      <c r="D4" s="130">
        <v>0.8</v>
      </c>
      <c r="E4" s="187">
        <v>2504</v>
      </c>
      <c r="F4" s="130">
        <v>0</v>
      </c>
      <c r="G4" s="187">
        <v>0</v>
      </c>
      <c r="H4" s="130">
        <v>0</v>
      </c>
      <c r="I4" s="187">
        <v>0</v>
      </c>
      <c r="J4" s="130">
        <v>0.2</v>
      </c>
      <c r="K4" s="187">
        <v>626</v>
      </c>
      <c r="L4" s="130">
        <v>0</v>
      </c>
      <c r="M4" s="187">
        <v>0</v>
      </c>
      <c r="N4" s="130">
        <v>0</v>
      </c>
      <c r="O4" s="187">
        <v>0</v>
      </c>
    </row>
    <row r="5" spans="1:15" ht="14.1" customHeight="1">
      <c r="A5" s="50" t="s">
        <v>70</v>
      </c>
      <c r="B5" s="129" t="s">
        <v>12</v>
      </c>
      <c r="C5" s="36">
        <v>79</v>
      </c>
      <c r="D5" s="130">
        <v>0.8</v>
      </c>
      <c r="E5" s="187">
        <v>63</v>
      </c>
      <c r="F5" s="130">
        <v>0</v>
      </c>
      <c r="G5" s="187">
        <v>0</v>
      </c>
      <c r="H5" s="130">
        <v>0</v>
      </c>
      <c r="I5" s="187">
        <v>0</v>
      </c>
      <c r="J5" s="130">
        <v>0.2</v>
      </c>
      <c r="K5" s="187">
        <v>16</v>
      </c>
      <c r="L5" s="130">
        <v>0</v>
      </c>
      <c r="M5" s="187">
        <v>0</v>
      </c>
      <c r="N5" s="130">
        <v>0</v>
      </c>
      <c r="O5" s="187">
        <v>0</v>
      </c>
    </row>
    <row r="6" spans="1:15" ht="14.1" customHeight="1">
      <c r="A6" s="50" t="s">
        <v>69</v>
      </c>
      <c r="B6" s="131" t="s">
        <v>247</v>
      </c>
      <c r="C6" s="36">
        <v>200</v>
      </c>
      <c r="D6" s="130">
        <v>0.8</v>
      </c>
      <c r="E6" s="187">
        <v>160</v>
      </c>
      <c r="F6" s="130">
        <v>0</v>
      </c>
      <c r="G6" s="187">
        <v>0</v>
      </c>
      <c r="H6" s="130">
        <v>0</v>
      </c>
      <c r="I6" s="187">
        <v>0</v>
      </c>
      <c r="J6" s="130">
        <v>0.2</v>
      </c>
      <c r="K6" s="187">
        <v>40</v>
      </c>
      <c r="L6" s="130">
        <v>0</v>
      </c>
      <c r="M6" s="187">
        <v>0</v>
      </c>
      <c r="N6" s="130">
        <v>0</v>
      </c>
      <c r="O6" s="187">
        <v>0</v>
      </c>
    </row>
    <row r="7" spans="1:15" ht="14.1" customHeight="1">
      <c r="A7" s="50">
        <v>5</v>
      </c>
      <c r="B7" s="129" t="s">
        <v>13</v>
      </c>
      <c r="C7" s="36">
        <v>3280</v>
      </c>
      <c r="D7" s="130">
        <v>0.8</v>
      </c>
      <c r="E7" s="187">
        <v>2624</v>
      </c>
      <c r="F7" s="130">
        <v>0</v>
      </c>
      <c r="G7" s="187">
        <v>0</v>
      </c>
      <c r="H7" s="130">
        <v>0</v>
      </c>
      <c r="I7" s="187">
        <v>0</v>
      </c>
      <c r="J7" s="130">
        <v>0.2</v>
      </c>
      <c r="K7" s="187">
        <v>656</v>
      </c>
      <c r="L7" s="130">
        <v>0</v>
      </c>
      <c r="M7" s="187">
        <v>0</v>
      </c>
      <c r="N7" s="130">
        <v>0</v>
      </c>
      <c r="O7" s="187">
        <v>0</v>
      </c>
    </row>
    <row r="8" spans="1:15" ht="14.1" customHeight="1">
      <c r="A8" s="50">
        <v>6</v>
      </c>
      <c r="B8" s="129" t="s">
        <v>14</v>
      </c>
      <c r="C8" s="36">
        <v>408</v>
      </c>
      <c r="D8" s="130">
        <v>1</v>
      </c>
      <c r="E8" s="187">
        <v>408</v>
      </c>
      <c r="F8" s="130">
        <v>0</v>
      </c>
      <c r="G8" s="187">
        <v>0</v>
      </c>
      <c r="H8" s="130">
        <v>0</v>
      </c>
      <c r="I8" s="187">
        <v>0</v>
      </c>
      <c r="J8" s="130">
        <v>0</v>
      </c>
      <c r="K8" s="187">
        <v>0</v>
      </c>
      <c r="L8" s="130">
        <v>0</v>
      </c>
      <c r="M8" s="187">
        <v>0</v>
      </c>
      <c r="N8" s="130">
        <v>0</v>
      </c>
      <c r="O8" s="187">
        <v>0</v>
      </c>
    </row>
    <row r="9" spans="1:15" ht="14.1" customHeight="1">
      <c r="A9" s="50">
        <v>7</v>
      </c>
      <c r="B9" s="129" t="s">
        <v>15</v>
      </c>
      <c r="C9" s="36">
        <v>384</v>
      </c>
      <c r="D9" s="130">
        <v>1</v>
      </c>
      <c r="E9" s="187">
        <v>384</v>
      </c>
      <c r="F9" s="130">
        <v>0</v>
      </c>
      <c r="G9" s="187">
        <v>0</v>
      </c>
      <c r="H9" s="130">
        <v>0</v>
      </c>
      <c r="I9" s="187">
        <v>0</v>
      </c>
      <c r="J9" s="130">
        <v>0</v>
      </c>
      <c r="K9" s="187">
        <v>0</v>
      </c>
      <c r="L9" s="130">
        <v>0</v>
      </c>
      <c r="M9" s="187">
        <v>0</v>
      </c>
      <c r="N9" s="130">
        <v>0</v>
      </c>
      <c r="O9" s="187">
        <v>0</v>
      </c>
    </row>
    <row r="10" spans="1:15" ht="14.1" customHeight="1">
      <c r="A10" s="50">
        <v>8</v>
      </c>
      <c r="B10" s="131" t="s">
        <v>73</v>
      </c>
      <c r="C10" s="36">
        <v>2299</v>
      </c>
      <c r="D10" s="130">
        <v>0.88</v>
      </c>
      <c r="E10" s="187">
        <v>2023</v>
      </c>
      <c r="F10" s="130">
        <v>0.05</v>
      </c>
      <c r="G10" s="187">
        <v>115</v>
      </c>
      <c r="H10" s="130">
        <v>0.03</v>
      </c>
      <c r="I10" s="187">
        <v>69</v>
      </c>
      <c r="J10" s="130">
        <v>0.04</v>
      </c>
      <c r="K10" s="187">
        <v>92</v>
      </c>
      <c r="L10" s="130">
        <v>0</v>
      </c>
      <c r="M10" s="187">
        <v>0</v>
      </c>
      <c r="N10" s="130">
        <v>0</v>
      </c>
      <c r="O10" s="187">
        <v>0</v>
      </c>
    </row>
    <row r="11" spans="1:15" ht="14.1" customHeight="1">
      <c r="A11" s="50">
        <v>9</v>
      </c>
      <c r="B11" s="129" t="s">
        <v>74</v>
      </c>
      <c r="C11" s="36">
        <v>297</v>
      </c>
      <c r="D11" s="130">
        <v>0.3</v>
      </c>
      <c r="E11" s="187">
        <v>89</v>
      </c>
      <c r="F11" s="130">
        <v>0.1</v>
      </c>
      <c r="G11" s="187">
        <v>30</v>
      </c>
      <c r="H11" s="130">
        <v>0.4</v>
      </c>
      <c r="I11" s="187">
        <v>119</v>
      </c>
      <c r="J11" s="130">
        <v>0.2</v>
      </c>
      <c r="K11" s="187">
        <v>59</v>
      </c>
      <c r="L11" s="130">
        <v>0</v>
      </c>
      <c r="M11" s="187">
        <v>0</v>
      </c>
      <c r="N11" s="130">
        <v>0</v>
      </c>
      <c r="O11" s="187">
        <v>0</v>
      </c>
    </row>
    <row r="12" spans="1:15" ht="14.1" customHeight="1">
      <c r="A12" s="50">
        <v>10</v>
      </c>
      <c r="B12" s="129" t="s">
        <v>16</v>
      </c>
      <c r="C12" s="36">
        <v>66</v>
      </c>
      <c r="D12" s="130">
        <v>0.87</v>
      </c>
      <c r="E12" s="187">
        <v>58</v>
      </c>
      <c r="F12" s="130">
        <v>0.05</v>
      </c>
      <c r="G12" s="187">
        <v>3</v>
      </c>
      <c r="H12" s="130">
        <v>0.08</v>
      </c>
      <c r="I12" s="187">
        <v>5</v>
      </c>
      <c r="J12" s="130">
        <v>0</v>
      </c>
      <c r="K12" s="187">
        <v>0</v>
      </c>
      <c r="L12" s="130">
        <v>0</v>
      </c>
      <c r="M12" s="187">
        <v>0</v>
      </c>
      <c r="N12" s="130">
        <v>0</v>
      </c>
      <c r="O12" s="187">
        <v>0</v>
      </c>
    </row>
    <row r="13" spans="1:15" ht="14.1" customHeight="1">
      <c r="A13" s="50" t="s">
        <v>72</v>
      </c>
      <c r="B13" s="129" t="s">
        <v>75</v>
      </c>
      <c r="C13" s="36">
        <v>667</v>
      </c>
      <c r="D13" s="130">
        <v>0.65700000000000003</v>
      </c>
      <c r="E13" s="187">
        <v>438</v>
      </c>
      <c r="F13" s="130">
        <v>0.30499999999999999</v>
      </c>
      <c r="G13" s="187">
        <v>204</v>
      </c>
      <c r="H13" s="130">
        <v>3.7999999999999999E-2</v>
      </c>
      <c r="I13" s="187">
        <v>25</v>
      </c>
      <c r="J13" s="130">
        <v>0</v>
      </c>
      <c r="K13" s="187">
        <v>0</v>
      </c>
      <c r="L13" s="130">
        <v>0</v>
      </c>
      <c r="M13" s="187">
        <v>0</v>
      </c>
      <c r="N13" s="130">
        <v>0</v>
      </c>
      <c r="O13" s="187">
        <v>0</v>
      </c>
    </row>
    <row r="14" spans="1:15" ht="14.1" customHeight="1">
      <c r="A14" s="50" t="s">
        <v>71</v>
      </c>
      <c r="B14" s="129" t="s">
        <v>246</v>
      </c>
      <c r="C14" s="36">
        <v>2537</v>
      </c>
      <c r="D14" s="130">
        <v>0.998</v>
      </c>
      <c r="E14" s="187">
        <v>2531</v>
      </c>
      <c r="F14" s="130">
        <v>0</v>
      </c>
      <c r="G14" s="187">
        <v>0</v>
      </c>
      <c r="H14" s="130">
        <v>0</v>
      </c>
      <c r="I14" s="187">
        <v>0</v>
      </c>
      <c r="J14" s="130">
        <v>2E-3</v>
      </c>
      <c r="K14" s="187">
        <v>6</v>
      </c>
      <c r="L14" s="130">
        <v>0</v>
      </c>
      <c r="M14" s="187">
        <v>0</v>
      </c>
      <c r="N14" s="130">
        <v>0</v>
      </c>
      <c r="O14" s="187">
        <v>0</v>
      </c>
    </row>
    <row r="15" spans="1:15" ht="25.15" customHeight="1">
      <c r="A15" s="50" t="s">
        <v>87</v>
      </c>
      <c r="B15" s="129" t="s">
        <v>76</v>
      </c>
      <c r="C15" s="36">
        <v>2868</v>
      </c>
      <c r="D15" s="130">
        <v>0.51600000000000001</v>
      </c>
      <c r="E15" s="187">
        <v>1480</v>
      </c>
      <c r="F15" s="130">
        <v>4.5999999999999999E-2</v>
      </c>
      <c r="G15" s="187">
        <v>132</v>
      </c>
      <c r="H15" s="130">
        <v>8.5000000000000006E-2</v>
      </c>
      <c r="I15" s="187">
        <v>243</v>
      </c>
      <c r="J15" s="130">
        <v>0.35299999999999998</v>
      </c>
      <c r="K15" s="187">
        <v>1013</v>
      </c>
      <c r="L15" s="130">
        <v>0</v>
      </c>
      <c r="M15" s="187">
        <v>0</v>
      </c>
      <c r="N15" s="130">
        <v>0</v>
      </c>
      <c r="O15" s="187">
        <v>0</v>
      </c>
    </row>
    <row r="16" spans="1:15" ht="13.5" customHeight="1">
      <c r="A16" s="50" t="s">
        <v>88</v>
      </c>
      <c r="B16" s="129" t="s">
        <v>248</v>
      </c>
      <c r="C16" s="36">
        <v>1002</v>
      </c>
      <c r="D16" s="130">
        <v>0.68400000000000005</v>
      </c>
      <c r="E16" s="187">
        <v>686</v>
      </c>
      <c r="F16" s="130">
        <v>0</v>
      </c>
      <c r="G16" s="187">
        <v>0</v>
      </c>
      <c r="H16" s="130">
        <v>0.10199999999999999</v>
      </c>
      <c r="I16" s="187">
        <v>102</v>
      </c>
      <c r="J16" s="130">
        <v>0.21299999999999999</v>
      </c>
      <c r="K16" s="187">
        <v>214</v>
      </c>
      <c r="L16" s="130">
        <v>0</v>
      </c>
      <c r="M16" s="187">
        <v>0</v>
      </c>
      <c r="N16" s="130">
        <v>0</v>
      </c>
      <c r="O16" s="187">
        <v>0</v>
      </c>
    </row>
    <row r="17" spans="1:15" ht="25.15" customHeight="1">
      <c r="A17" s="50">
        <v>13</v>
      </c>
      <c r="B17" s="129" t="s">
        <v>77</v>
      </c>
      <c r="C17" s="36">
        <v>1331</v>
      </c>
      <c r="D17" s="130">
        <v>0.314</v>
      </c>
      <c r="E17" s="187">
        <v>418</v>
      </c>
      <c r="F17" s="130">
        <v>0</v>
      </c>
      <c r="G17" s="187">
        <v>0</v>
      </c>
      <c r="H17" s="130">
        <v>0.64600000000000002</v>
      </c>
      <c r="I17" s="187">
        <v>860</v>
      </c>
      <c r="J17" s="130">
        <v>0.04</v>
      </c>
      <c r="K17" s="187">
        <v>53</v>
      </c>
      <c r="L17" s="130">
        <v>0</v>
      </c>
      <c r="M17" s="187">
        <v>0</v>
      </c>
      <c r="N17" s="130">
        <v>0</v>
      </c>
      <c r="O17" s="187">
        <v>0</v>
      </c>
    </row>
    <row r="18" spans="1:15" ht="25.15" customHeight="1">
      <c r="A18" s="50" t="s">
        <v>89</v>
      </c>
      <c r="B18" s="129" t="s">
        <v>17</v>
      </c>
      <c r="C18" s="36">
        <v>1440</v>
      </c>
      <c r="D18" s="130">
        <v>0.14799999999999999</v>
      </c>
      <c r="E18" s="187">
        <v>213</v>
      </c>
      <c r="F18" s="130">
        <v>1.2999999999999999E-2</v>
      </c>
      <c r="G18" s="187">
        <v>19</v>
      </c>
      <c r="H18" s="130">
        <v>8.5999999999999993E-2</v>
      </c>
      <c r="I18" s="187">
        <v>124</v>
      </c>
      <c r="J18" s="130">
        <v>0.752</v>
      </c>
      <c r="K18" s="187">
        <v>1084</v>
      </c>
      <c r="L18" s="130">
        <v>0</v>
      </c>
      <c r="M18" s="187">
        <v>0</v>
      </c>
      <c r="N18" s="130">
        <v>0</v>
      </c>
      <c r="O18" s="187">
        <v>0</v>
      </c>
    </row>
    <row r="19" spans="1:15" ht="13.5" customHeight="1">
      <c r="A19" s="50" t="s">
        <v>90</v>
      </c>
      <c r="B19" s="129" t="s">
        <v>249</v>
      </c>
      <c r="C19" s="36">
        <v>249</v>
      </c>
      <c r="D19" s="130">
        <v>0.35399999999999998</v>
      </c>
      <c r="E19" s="187">
        <v>88</v>
      </c>
      <c r="F19" s="130">
        <v>0</v>
      </c>
      <c r="G19" s="187">
        <v>0</v>
      </c>
      <c r="H19" s="130">
        <v>0.185</v>
      </c>
      <c r="I19" s="187">
        <v>46</v>
      </c>
      <c r="J19" s="130">
        <v>0.46</v>
      </c>
      <c r="K19" s="187">
        <v>115</v>
      </c>
      <c r="L19" s="130">
        <v>0</v>
      </c>
      <c r="M19" s="187">
        <v>0</v>
      </c>
      <c r="N19" s="130">
        <v>0</v>
      </c>
      <c r="O19" s="187">
        <v>0</v>
      </c>
    </row>
    <row r="20" spans="1:15" ht="25.15" customHeight="1">
      <c r="A20" s="50">
        <v>15</v>
      </c>
      <c r="B20" s="129" t="s">
        <v>18</v>
      </c>
      <c r="C20" s="36">
        <v>548</v>
      </c>
      <c r="D20" s="130">
        <v>0.14499999999999999</v>
      </c>
      <c r="E20" s="187">
        <v>80</v>
      </c>
      <c r="F20" s="130">
        <v>0</v>
      </c>
      <c r="G20" s="187">
        <v>0</v>
      </c>
      <c r="H20" s="130">
        <v>0.81699999999999995</v>
      </c>
      <c r="I20" s="187">
        <v>448</v>
      </c>
      <c r="J20" s="130">
        <v>3.6999999999999998E-2</v>
      </c>
      <c r="K20" s="187">
        <v>20</v>
      </c>
      <c r="L20" s="130">
        <v>0</v>
      </c>
      <c r="M20" s="187">
        <v>0</v>
      </c>
      <c r="N20" s="130">
        <v>0</v>
      </c>
      <c r="O20" s="187">
        <v>0</v>
      </c>
    </row>
    <row r="21" spans="1:15" ht="25.15" customHeight="1">
      <c r="A21" s="50" t="s">
        <v>91</v>
      </c>
      <c r="B21" s="129" t="s">
        <v>19</v>
      </c>
      <c r="C21" s="36">
        <v>5806</v>
      </c>
      <c r="D21" s="130">
        <v>0.315</v>
      </c>
      <c r="E21" s="187">
        <v>1827</v>
      </c>
      <c r="F21" s="130">
        <v>4.5999999999999999E-2</v>
      </c>
      <c r="G21" s="187">
        <v>268</v>
      </c>
      <c r="H21" s="130">
        <v>0.161</v>
      </c>
      <c r="I21" s="187">
        <v>933</v>
      </c>
      <c r="J21" s="130">
        <v>0.47799999999999998</v>
      </c>
      <c r="K21" s="187">
        <v>2778</v>
      </c>
      <c r="L21" s="130">
        <v>0</v>
      </c>
      <c r="M21" s="187">
        <v>0</v>
      </c>
      <c r="N21" s="130">
        <v>0</v>
      </c>
      <c r="O21" s="187">
        <v>0</v>
      </c>
    </row>
    <row r="22" spans="1:15" ht="13.5" customHeight="1">
      <c r="A22" s="50" t="s">
        <v>92</v>
      </c>
      <c r="B22" s="129" t="s">
        <v>250</v>
      </c>
      <c r="C22" s="36">
        <v>238</v>
      </c>
      <c r="D22" s="130">
        <v>0.34</v>
      </c>
      <c r="E22" s="187">
        <v>81</v>
      </c>
      <c r="F22" s="130">
        <v>0</v>
      </c>
      <c r="G22" s="187">
        <v>0</v>
      </c>
      <c r="H22" s="130">
        <v>0.108</v>
      </c>
      <c r="I22" s="187">
        <v>26</v>
      </c>
      <c r="J22" s="130">
        <v>0.55200000000000005</v>
      </c>
      <c r="K22" s="187">
        <v>131</v>
      </c>
      <c r="L22" s="130">
        <v>0</v>
      </c>
      <c r="M22" s="187">
        <v>0</v>
      </c>
      <c r="N22" s="130">
        <v>0</v>
      </c>
      <c r="O22" s="187">
        <v>0</v>
      </c>
    </row>
    <row r="23" spans="1:15" ht="25.15" customHeight="1">
      <c r="A23" s="50">
        <v>17</v>
      </c>
      <c r="B23" s="129" t="s">
        <v>20</v>
      </c>
      <c r="C23" s="36">
        <v>2360</v>
      </c>
      <c r="D23" s="130">
        <v>0.20100000000000001</v>
      </c>
      <c r="E23" s="187">
        <v>475</v>
      </c>
      <c r="F23" s="130">
        <v>0</v>
      </c>
      <c r="G23" s="187">
        <v>0</v>
      </c>
      <c r="H23" s="130">
        <v>0.64800000000000002</v>
      </c>
      <c r="I23" s="187">
        <v>1529</v>
      </c>
      <c r="J23" s="130">
        <v>0.151</v>
      </c>
      <c r="K23" s="187">
        <v>356</v>
      </c>
      <c r="L23" s="130">
        <v>0</v>
      </c>
      <c r="M23" s="187">
        <v>0</v>
      </c>
      <c r="N23" s="130">
        <v>0</v>
      </c>
      <c r="O23" s="187">
        <v>0</v>
      </c>
    </row>
    <row r="24" spans="1:15" ht="14.1" customHeight="1">
      <c r="A24" s="50">
        <v>18</v>
      </c>
      <c r="B24" s="129" t="s">
        <v>21</v>
      </c>
      <c r="C24" s="36">
        <v>4633</v>
      </c>
      <c r="D24" s="130">
        <v>4.5999999999999999E-2</v>
      </c>
      <c r="E24" s="187">
        <v>215</v>
      </c>
      <c r="F24" s="130">
        <v>0</v>
      </c>
      <c r="G24" s="187">
        <v>0</v>
      </c>
      <c r="H24" s="130">
        <v>0.25800000000000001</v>
      </c>
      <c r="I24" s="187">
        <v>1197</v>
      </c>
      <c r="J24" s="130">
        <v>3.5999999999999997E-2</v>
      </c>
      <c r="K24" s="187">
        <v>165</v>
      </c>
      <c r="L24" s="130">
        <v>0.23300000000000001</v>
      </c>
      <c r="M24" s="187">
        <v>1078</v>
      </c>
      <c r="N24" s="130">
        <v>0.42699999999999999</v>
      </c>
      <c r="O24" s="187">
        <v>2108</v>
      </c>
    </row>
    <row r="25" spans="1:15" ht="14.1" customHeight="1">
      <c r="A25" s="50">
        <v>19</v>
      </c>
      <c r="B25" s="129" t="s">
        <v>22</v>
      </c>
      <c r="C25" s="36">
        <v>7022</v>
      </c>
      <c r="D25" s="130">
        <v>6.6000000000000003E-2</v>
      </c>
      <c r="E25" s="187">
        <v>466</v>
      </c>
      <c r="F25" s="130">
        <v>7.0000000000000001E-3</v>
      </c>
      <c r="G25" s="187">
        <v>50</v>
      </c>
      <c r="H25" s="130">
        <v>0.745</v>
      </c>
      <c r="I25" s="187">
        <v>5233</v>
      </c>
      <c r="J25" s="130">
        <v>9.4E-2</v>
      </c>
      <c r="K25" s="187">
        <v>657</v>
      </c>
      <c r="L25" s="130">
        <v>7.0000000000000007E-2</v>
      </c>
      <c r="M25" s="187">
        <v>494</v>
      </c>
      <c r="N25" s="130">
        <v>1.7000000000000001E-2</v>
      </c>
      <c r="O25" s="187">
        <v>132</v>
      </c>
    </row>
    <row r="26" spans="1:15" ht="14.1" customHeight="1">
      <c r="A26" s="52">
        <v>20</v>
      </c>
      <c r="B26" s="132" t="s">
        <v>251</v>
      </c>
      <c r="C26" s="40">
        <v>4136</v>
      </c>
      <c r="D26" s="133">
        <v>0</v>
      </c>
      <c r="E26" s="188">
        <v>0</v>
      </c>
      <c r="F26" s="133">
        <v>0</v>
      </c>
      <c r="G26" s="188">
        <v>0</v>
      </c>
      <c r="H26" s="133">
        <v>0</v>
      </c>
      <c r="I26" s="188">
        <v>0</v>
      </c>
      <c r="J26" s="133">
        <v>0</v>
      </c>
      <c r="K26" s="188">
        <v>0</v>
      </c>
      <c r="L26" s="133">
        <v>0.36199999999999999</v>
      </c>
      <c r="M26" s="188">
        <v>1498</v>
      </c>
      <c r="N26" s="133">
        <v>0.63800000000000001</v>
      </c>
      <c r="O26" s="188">
        <v>2599</v>
      </c>
    </row>
    <row r="27" spans="1:15" ht="3.2" customHeight="1">
      <c r="A27" s="134"/>
      <c r="B27" s="135"/>
      <c r="C27" s="258"/>
      <c r="D27" s="136"/>
      <c r="E27" s="189"/>
      <c r="F27" s="136"/>
      <c r="G27" s="189"/>
      <c r="H27" s="136"/>
      <c r="I27" s="189"/>
      <c r="J27" s="136"/>
      <c r="K27" s="189"/>
      <c r="L27" s="136"/>
      <c r="M27" s="189"/>
      <c r="N27" s="136"/>
      <c r="O27" s="189"/>
    </row>
    <row r="28" spans="1:15" ht="15.95" customHeight="1">
      <c r="A28" s="46" t="s">
        <v>23</v>
      </c>
      <c r="B28" s="47" t="s">
        <v>24</v>
      </c>
      <c r="C28" s="48">
        <v>7918</v>
      </c>
      <c r="D28" s="137">
        <v>0.81</v>
      </c>
      <c r="E28" s="49">
        <v>6416</v>
      </c>
      <c r="F28" s="137">
        <v>0</v>
      </c>
      <c r="G28" s="49">
        <v>0</v>
      </c>
      <c r="H28" s="137">
        <v>0</v>
      </c>
      <c r="I28" s="49">
        <v>0</v>
      </c>
      <c r="J28" s="137">
        <v>0.19</v>
      </c>
      <c r="K28" s="49">
        <v>1502</v>
      </c>
      <c r="L28" s="137">
        <v>0</v>
      </c>
      <c r="M28" s="49">
        <v>0</v>
      </c>
      <c r="N28" s="137">
        <v>0</v>
      </c>
      <c r="O28" s="49">
        <v>0</v>
      </c>
    </row>
    <row r="29" spans="1:15" ht="15.95" customHeight="1">
      <c r="A29" s="50" t="s">
        <v>25</v>
      </c>
      <c r="B29" s="51" t="s">
        <v>26</v>
      </c>
      <c r="C29" s="36">
        <v>6250</v>
      </c>
      <c r="D29" s="130">
        <v>0.88400000000000001</v>
      </c>
      <c r="E29" s="37">
        <v>5523</v>
      </c>
      <c r="F29" s="130">
        <v>5.6000000000000001E-2</v>
      </c>
      <c r="G29" s="37">
        <v>352</v>
      </c>
      <c r="H29" s="130">
        <v>3.5000000000000003E-2</v>
      </c>
      <c r="I29" s="37">
        <v>218</v>
      </c>
      <c r="J29" s="130">
        <v>2.5000000000000001E-2</v>
      </c>
      <c r="K29" s="37">
        <v>157</v>
      </c>
      <c r="L29" s="130">
        <v>0</v>
      </c>
      <c r="M29" s="37">
        <v>0</v>
      </c>
      <c r="N29" s="130">
        <v>0</v>
      </c>
      <c r="O29" s="37">
        <v>0</v>
      </c>
    </row>
    <row r="30" spans="1:15" ht="15.95" customHeight="1">
      <c r="A30" s="50" t="s">
        <v>27</v>
      </c>
      <c r="B30" s="51" t="s">
        <v>28</v>
      </c>
      <c r="C30" s="36">
        <v>20475</v>
      </c>
      <c r="D30" s="130">
        <v>0.27200000000000002</v>
      </c>
      <c r="E30" s="37">
        <v>5563</v>
      </c>
      <c r="F30" s="130">
        <v>0.02</v>
      </c>
      <c r="G30" s="37">
        <v>419</v>
      </c>
      <c r="H30" s="130">
        <v>0.26900000000000002</v>
      </c>
      <c r="I30" s="37">
        <v>5508</v>
      </c>
      <c r="J30" s="130">
        <v>0.28999999999999998</v>
      </c>
      <c r="K30" s="37">
        <v>5929</v>
      </c>
      <c r="L30" s="130">
        <v>5.2999999999999999E-2</v>
      </c>
      <c r="M30" s="37">
        <v>1078</v>
      </c>
      <c r="N30" s="130">
        <v>9.7000000000000003E-2</v>
      </c>
      <c r="O30" s="37">
        <v>2108</v>
      </c>
    </row>
    <row r="31" spans="1:15" ht="15.95" customHeight="1">
      <c r="A31" s="52" t="s">
        <v>29</v>
      </c>
      <c r="B31" s="53" t="s">
        <v>30</v>
      </c>
      <c r="C31" s="40">
        <v>11158</v>
      </c>
      <c r="D31" s="133">
        <v>4.2000000000000003E-2</v>
      </c>
      <c r="E31" s="41">
        <v>466</v>
      </c>
      <c r="F31" s="133">
        <v>4.0000000000000001E-3</v>
      </c>
      <c r="G31" s="41">
        <v>50</v>
      </c>
      <c r="H31" s="133">
        <v>0.46899999999999997</v>
      </c>
      <c r="I31" s="41">
        <v>5233</v>
      </c>
      <c r="J31" s="133">
        <v>5.8999999999999997E-2</v>
      </c>
      <c r="K31" s="41">
        <v>657</v>
      </c>
      <c r="L31" s="133">
        <v>0.17899999999999999</v>
      </c>
      <c r="M31" s="41">
        <v>1992</v>
      </c>
      <c r="N31" s="133">
        <v>0.247</v>
      </c>
      <c r="O31" s="41">
        <v>2731</v>
      </c>
    </row>
    <row r="32" spans="1:15" ht="3.2" customHeight="1">
      <c r="A32" s="134"/>
      <c r="B32" s="135"/>
      <c r="C32" s="258"/>
      <c r="D32" s="138"/>
      <c r="E32" s="189"/>
      <c r="F32" s="138"/>
      <c r="G32" s="189"/>
      <c r="H32" s="138"/>
      <c r="I32" s="189"/>
      <c r="J32" s="139"/>
      <c r="K32" s="189"/>
      <c r="L32" s="138"/>
      <c r="M32" s="189"/>
      <c r="N32" s="138"/>
      <c r="O32" s="189"/>
    </row>
    <row r="33" spans="1:15" ht="15.95" customHeight="1">
      <c r="A33" s="140" t="s">
        <v>31</v>
      </c>
      <c r="B33" s="141" t="s">
        <v>32</v>
      </c>
      <c r="C33" s="259">
        <v>45801</v>
      </c>
      <c r="D33" s="142">
        <v>0.39200000000000002</v>
      </c>
      <c r="E33" s="190">
        <v>17968</v>
      </c>
      <c r="F33" s="142">
        <v>1.7999999999999999E-2</v>
      </c>
      <c r="G33" s="190">
        <v>821</v>
      </c>
      <c r="H33" s="142">
        <v>0.23899999999999999</v>
      </c>
      <c r="I33" s="190">
        <v>10959</v>
      </c>
      <c r="J33" s="142">
        <v>0.18</v>
      </c>
      <c r="K33" s="190">
        <v>8245</v>
      </c>
      <c r="L33" s="142">
        <v>6.7000000000000004E-2</v>
      </c>
      <c r="M33" s="190">
        <v>3070</v>
      </c>
      <c r="N33" s="142">
        <v>0.10299999999999999</v>
      </c>
      <c r="O33" s="190">
        <v>4839</v>
      </c>
    </row>
    <row r="34" spans="1:15" ht="3.2" customHeight="1">
      <c r="A34" s="134"/>
      <c r="B34" s="135"/>
      <c r="C34" s="258"/>
      <c r="D34" s="138"/>
      <c r="E34" s="189"/>
      <c r="F34" s="138"/>
      <c r="G34" s="189"/>
      <c r="H34" s="138"/>
      <c r="I34" s="189"/>
      <c r="J34" s="191"/>
      <c r="K34" s="189"/>
      <c r="L34" s="138"/>
      <c r="M34" s="189"/>
      <c r="N34" s="138"/>
      <c r="O34" s="189"/>
    </row>
    <row r="35" spans="1:15" ht="15.95" customHeight="1">
      <c r="A35" s="46" t="s">
        <v>31</v>
      </c>
      <c r="B35" s="47" t="s">
        <v>85</v>
      </c>
      <c r="C35" s="48">
        <v>41665</v>
      </c>
      <c r="D35" s="137">
        <v>0.43099999999999999</v>
      </c>
      <c r="E35" s="49">
        <v>17968</v>
      </c>
      <c r="F35" s="137">
        <v>0.02</v>
      </c>
      <c r="G35" s="49">
        <v>821</v>
      </c>
      <c r="H35" s="137">
        <v>0.26300000000000001</v>
      </c>
      <c r="I35" s="49">
        <v>10959</v>
      </c>
      <c r="J35" s="137">
        <v>0.19800000000000001</v>
      </c>
      <c r="K35" s="49">
        <v>8245</v>
      </c>
      <c r="L35" s="137">
        <v>3.7999999999999999E-2</v>
      </c>
      <c r="M35" s="49">
        <v>1572</v>
      </c>
      <c r="N35" s="137">
        <v>0.05</v>
      </c>
      <c r="O35" s="49">
        <v>2240</v>
      </c>
    </row>
  </sheetData>
  <mergeCells count="6">
    <mergeCell ref="N1:O1"/>
    <mergeCell ref="D1:E1"/>
    <mergeCell ref="F1:G1"/>
    <mergeCell ref="H1:I1"/>
    <mergeCell ref="J1:K1"/>
    <mergeCell ref="L1:M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85" orientation="landscape" r:id="rId1"/>
  <headerFooter alignWithMargins="0">
    <oddHeader>&amp;C&amp;"Arial,Fett"&amp;12Bruttoverbrauch Holz nach Verbrauchergruppen&amp;"Arial,Standard"
&amp;10in  TJ (effektive Jahreswerte, Aufteilung per 31.12.)&amp;R&amp;"Arial,Standard"Tabelle N&amp;L&amp;"Arial"&amp;10 Schweizerische Holzenergiestatistik Erhebungjahr 2018</oddHeader>
    <oddFooter>&amp;R&amp;"Arial"&amp;10 12.08.2019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S35"/>
  <sheetViews>
    <sheetView zoomScaleNormal="100" zoomScalePageLayoutView="80" workbookViewId="0"/>
  </sheetViews>
  <sheetFormatPr baseColWidth="10" defaultColWidth="11.42578125" defaultRowHeight="18" customHeight="1"/>
  <cols>
    <col min="1" max="1" width="5.28515625" style="76" customWidth="1"/>
    <col min="2" max="2" width="34.42578125" style="260" customWidth="1"/>
    <col min="3" max="3" width="14.5703125" style="78" bestFit="1" customWidth="1"/>
    <col min="4" max="4" width="9" style="76" customWidth="1"/>
    <col min="5" max="5" width="9.140625" style="76" customWidth="1"/>
    <col min="6" max="6" width="9" style="76" customWidth="1"/>
    <col min="7" max="7" width="6.42578125" style="76" customWidth="1"/>
    <col min="8" max="8" width="9" style="76" customWidth="1"/>
    <col min="9" max="9" width="6.42578125" style="76" customWidth="1"/>
    <col min="10" max="10" width="9" style="76" customWidth="1"/>
    <col min="11" max="11" width="9.28515625" style="76" customWidth="1"/>
    <col min="12" max="12" width="9" style="76" customWidth="1"/>
    <col min="13" max="13" width="7.5703125" style="76" customWidth="1"/>
    <col min="14" max="14" width="9" style="76" customWidth="1"/>
    <col min="15" max="15" width="6.42578125" style="76" customWidth="1"/>
    <col min="16" max="16" width="9" style="76" customWidth="1"/>
    <col min="17" max="17" width="6.42578125" style="76" customWidth="1"/>
    <col min="18" max="18" width="9" style="76" customWidth="1"/>
    <col min="19" max="19" width="6.42578125" style="76" customWidth="1"/>
    <col min="20" max="16384" width="11.42578125" style="32"/>
  </cols>
  <sheetData>
    <row r="1" spans="1:19" ht="18.75" customHeight="1">
      <c r="A1" s="1" t="s">
        <v>7</v>
      </c>
      <c r="B1" s="1" t="s">
        <v>8</v>
      </c>
      <c r="C1" s="261" t="s">
        <v>252</v>
      </c>
      <c r="D1" s="274" t="s">
        <v>95</v>
      </c>
      <c r="E1" s="274"/>
      <c r="F1" s="274" t="s">
        <v>96</v>
      </c>
      <c r="G1" s="274"/>
      <c r="H1" s="274" t="s">
        <v>39</v>
      </c>
      <c r="I1" s="274"/>
      <c r="J1" s="274" t="s">
        <v>41</v>
      </c>
      <c r="K1" s="274"/>
      <c r="L1" s="274" t="s">
        <v>42</v>
      </c>
      <c r="M1" s="274"/>
      <c r="N1" s="274" t="s">
        <v>40</v>
      </c>
      <c r="O1" s="274"/>
      <c r="P1" s="274" t="s">
        <v>94</v>
      </c>
      <c r="Q1" s="274"/>
      <c r="R1" s="274" t="s">
        <v>93</v>
      </c>
      <c r="S1" s="274"/>
    </row>
    <row r="2" spans="1:19" ht="14.1" customHeight="1">
      <c r="A2" s="126">
        <v>1</v>
      </c>
      <c r="B2" s="127" t="s">
        <v>9</v>
      </c>
      <c r="C2" s="257">
        <v>62</v>
      </c>
      <c r="D2" s="128">
        <v>1</v>
      </c>
      <c r="E2" s="186">
        <v>62</v>
      </c>
      <c r="F2" s="128">
        <v>0</v>
      </c>
      <c r="G2" s="186">
        <v>0</v>
      </c>
      <c r="H2" s="128">
        <v>0</v>
      </c>
      <c r="I2" s="186">
        <v>0</v>
      </c>
      <c r="J2" s="128">
        <v>0</v>
      </c>
      <c r="K2" s="186">
        <v>0</v>
      </c>
      <c r="L2" s="128">
        <v>0</v>
      </c>
      <c r="M2" s="186">
        <v>0</v>
      </c>
      <c r="N2" s="128">
        <v>0</v>
      </c>
      <c r="O2" s="186">
        <v>0</v>
      </c>
      <c r="P2" s="128">
        <v>0</v>
      </c>
      <c r="Q2" s="186">
        <v>0</v>
      </c>
      <c r="R2" s="128">
        <v>0</v>
      </c>
      <c r="S2" s="186">
        <v>0</v>
      </c>
    </row>
    <row r="3" spans="1:19" ht="14.1" customHeight="1">
      <c r="A3" s="50">
        <v>2</v>
      </c>
      <c r="B3" s="129" t="s">
        <v>10</v>
      </c>
      <c r="C3" s="36">
        <v>759</v>
      </c>
      <c r="D3" s="130">
        <v>0.59899999999999998</v>
      </c>
      <c r="E3" s="187">
        <v>455</v>
      </c>
      <c r="F3" s="130">
        <v>0.40100000000000002</v>
      </c>
      <c r="G3" s="187">
        <v>304</v>
      </c>
      <c r="H3" s="130">
        <v>0.32</v>
      </c>
      <c r="I3" s="187">
        <v>243</v>
      </c>
      <c r="J3" s="130">
        <v>0</v>
      </c>
      <c r="K3" s="187">
        <v>0</v>
      </c>
      <c r="L3" s="130">
        <v>0</v>
      </c>
      <c r="M3" s="187">
        <v>0</v>
      </c>
      <c r="N3" s="130">
        <v>0.08</v>
      </c>
      <c r="O3" s="187">
        <v>61</v>
      </c>
      <c r="P3" s="130">
        <v>0</v>
      </c>
      <c r="Q3" s="187">
        <v>0</v>
      </c>
      <c r="R3" s="130">
        <v>0</v>
      </c>
      <c r="S3" s="187">
        <v>0</v>
      </c>
    </row>
    <row r="4" spans="1:19" ht="14.1" customHeight="1">
      <c r="A4" s="50">
        <v>3</v>
      </c>
      <c r="B4" s="129" t="s">
        <v>11</v>
      </c>
      <c r="C4" s="36">
        <v>3130</v>
      </c>
      <c r="D4" s="130">
        <v>0.5</v>
      </c>
      <c r="E4" s="187">
        <v>1565</v>
      </c>
      <c r="F4" s="130">
        <v>0.5</v>
      </c>
      <c r="G4" s="187">
        <v>1565</v>
      </c>
      <c r="H4" s="130">
        <v>0.4</v>
      </c>
      <c r="I4" s="187">
        <v>1252</v>
      </c>
      <c r="J4" s="130">
        <v>0</v>
      </c>
      <c r="K4" s="187">
        <v>0</v>
      </c>
      <c r="L4" s="130">
        <v>0</v>
      </c>
      <c r="M4" s="187">
        <v>0</v>
      </c>
      <c r="N4" s="130">
        <v>0.1</v>
      </c>
      <c r="O4" s="187">
        <v>313</v>
      </c>
      <c r="P4" s="130">
        <v>0</v>
      </c>
      <c r="Q4" s="187">
        <v>0</v>
      </c>
      <c r="R4" s="130">
        <v>0</v>
      </c>
      <c r="S4" s="187">
        <v>0</v>
      </c>
    </row>
    <row r="5" spans="1:19" ht="14.1" customHeight="1">
      <c r="A5" s="50" t="s">
        <v>70</v>
      </c>
      <c r="B5" s="129" t="s">
        <v>12</v>
      </c>
      <c r="C5" s="36">
        <v>79</v>
      </c>
      <c r="D5" s="130">
        <v>0.253</v>
      </c>
      <c r="E5" s="187">
        <v>20</v>
      </c>
      <c r="F5" s="130">
        <v>0.747</v>
      </c>
      <c r="G5" s="187">
        <v>59</v>
      </c>
      <c r="H5" s="130">
        <v>0.59499999999999997</v>
      </c>
      <c r="I5" s="187">
        <v>47</v>
      </c>
      <c r="J5" s="130">
        <v>0</v>
      </c>
      <c r="K5" s="187">
        <v>0</v>
      </c>
      <c r="L5" s="130">
        <v>0</v>
      </c>
      <c r="M5" s="187">
        <v>0</v>
      </c>
      <c r="N5" s="130">
        <v>0.152</v>
      </c>
      <c r="O5" s="187">
        <v>12</v>
      </c>
      <c r="P5" s="130">
        <v>0</v>
      </c>
      <c r="Q5" s="187">
        <v>0</v>
      </c>
      <c r="R5" s="130">
        <v>0</v>
      </c>
      <c r="S5" s="187">
        <v>0</v>
      </c>
    </row>
    <row r="6" spans="1:19" ht="14.1" customHeight="1">
      <c r="A6" s="50" t="s">
        <v>69</v>
      </c>
      <c r="B6" s="131" t="s">
        <v>247</v>
      </c>
      <c r="C6" s="36">
        <v>199</v>
      </c>
      <c r="D6" s="130">
        <v>0.19600000000000001</v>
      </c>
      <c r="E6" s="187">
        <v>39</v>
      </c>
      <c r="F6" s="130">
        <v>0.80400000000000005</v>
      </c>
      <c r="G6" s="187">
        <v>160</v>
      </c>
      <c r="H6" s="130">
        <v>0.64300000000000002</v>
      </c>
      <c r="I6" s="187">
        <v>128</v>
      </c>
      <c r="J6" s="130">
        <v>0</v>
      </c>
      <c r="K6" s="187">
        <v>0</v>
      </c>
      <c r="L6" s="130">
        <v>0</v>
      </c>
      <c r="M6" s="187">
        <v>0</v>
      </c>
      <c r="N6" s="130">
        <v>0.161</v>
      </c>
      <c r="O6" s="187">
        <v>32</v>
      </c>
      <c r="P6" s="130">
        <v>0</v>
      </c>
      <c r="Q6" s="187">
        <v>0</v>
      </c>
      <c r="R6" s="130">
        <v>0</v>
      </c>
      <c r="S6" s="187">
        <v>0</v>
      </c>
    </row>
    <row r="7" spans="1:19" ht="14.1" customHeight="1">
      <c r="A7" s="50">
        <v>5</v>
      </c>
      <c r="B7" s="129" t="s">
        <v>13</v>
      </c>
      <c r="C7" s="36">
        <v>3280</v>
      </c>
      <c r="D7" s="130">
        <v>0.25600000000000001</v>
      </c>
      <c r="E7" s="187">
        <v>841</v>
      </c>
      <c r="F7" s="130">
        <v>0.74399999999999999</v>
      </c>
      <c r="G7" s="187">
        <v>2439</v>
      </c>
      <c r="H7" s="130">
        <v>0.59499999999999997</v>
      </c>
      <c r="I7" s="187">
        <v>1951</v>
      </c>
      <c r="J7" s="130">
        <v>0</v>
      </c>
      <c r="K7" s="187">
        <v>0</v>
      </c>
      <c r="L7" s="130">
        <v>0</v>
      </c>
      <c r="M7" s="187">
        <v>0</v>
      </c>
      <c r="N7" s="130">
        <v>0.14899999999999999</v>
      </c>
      <c r="O7" s="187">
        <v>488</v>
      </c>
      <c r="P7" s="130">
        <v>0</v>
      </c>
      <c r="Q7" s="187">
        <v>0</v>
      </c>
      <c r="R7" s="130">
        <v>0</v>
      </c>
      <c r="S7" s="187">
        <v>0</v>
      </c>
    </row>
    <row r="8" spans="1:19" ht="14.1" customHeight="1">
      <c r="A8" s="50">
        <v>6</v>
      </c>
      <c r="B8" s="129" t="s">
        <v>14</v>
      </c>
      <c r="C8" s="36">
        <v>408</v>
      </c>
      <c r="D8" s="130">
        <v>0.40200000000000002</v>
      </c>
      <c r="E8" s="187">
        <v>164</v>
      </c>
      <c r="F8" s="130">
        <v>0.59799999999999998</v>
      </c>
      <c r="G8" s="187">
        <v>244</v>
      </c>
      <c r="H8" s="130">
        <v>0.59799999999999998</v>
      </c>
      <c r="I8" s="187">
        <v>244</v>
      </c>
      <c r="J8" s="130">
        <v>0</v>
      </c>
      <c r="K8" s="187">
        <v>0</v>
      </c>
      <c r="L8" s="130">
        <v>0</v>
      </c>
      <c r="M8" s="187">
        <v>0</v>
      </c>
      <c r="N8" s="130">
        <v>0</v>
      </c>
      <c r="O8" s="187">
        <v>0</v>
      </c>
      <c r="P8" s="130">
        <v>0</v>
      </c>
      <c r="Q8" s="187">
        <v>0</v>
      </c>
      <c r="R8" s="130">
        <v>0</v>
      </c>
      <c r="S8" s="187">
        <v>0</v>
      </c>
    </row>
    <row r="9" spans="1:19" ht="14.1" customHeight="1">
      <c r="A9" s="50">
        <v>7</v>
      </c>
      <c r="B9" s="129" t="s">
        <v>15</v>
      </c>
      <c r="C9" s="36">
        <v>384</v>
      </c>
      <c r="D9" s="130">
        <v>0.25</v>
      </c>
      <c r="E9" s="187">
        <v>96</v>
      </c>
      <c r="F9" s="130">
        <v>0.75</v>
      </c>
      <c r="G9" s="187">
        <v>288</v>
      </c>
      <c r="H9" s="130">
        <v>0.75</v>
      </c>
      <c r="I9" s="187">
        <v>288</v>
      </c>
      <c r="J9" s="130">
        <v>0</v>
      </c>
      <c r="K9" s="187">
        <v>0</v>
      </c>
      <c r="L9" s="130">
        <v>0</v>
      </c>
      <c r="M9" s="187">
        <v>0</v>
      </c>
      <c r="N9" s="130">
        <v>0</v>
      </c>
      <c r="O9" s="187">
        <v>0</v>
      </c>
      <c r="P9" s="130">
        <v>0</v>
      </c>
      <c r="Q9" s="187">
        <v>0</v>
      </c>
      <c r="R9" s="130">
        <v>0</v>
      </c>
      <c r="S9" s="187">
        <v>0</v>
      </c>
    </row>
    <row r="10" spans="1:19" ht="14.1" customHeight="1">
      <c r="A10" s="50">
        <v>8</v>
      </c>
      <c r="B10" s="131" t="s">
        <v>73</v>
      </c>
      <c r="C10" s="36">
        <v>2299</v>
      </c>
      <c r="D10" s="130">
        <v>0.30099999999999999</v>
      </c>
      <c r="E10" s="187">
        <v>692</v>
      </c>
      <c r="F10" s="130">
        <v>0.69899999999999995</v>
      </c>
      <c r="G10" s="187">
        <v>1607</v>
      </c>
      <c r="H10" s="130">
        <v>0.61499999999999999</v>
      </c>
      <c r="I10" s="187">
        <v>1415</v>
      </c>
      <c r="J10" s="130">
        <v>3.5000000000000003E-2</v>
      </c>
      <c r="K10" s="187">
        <v>80</v>
      </c>
      <c r="L10" s="130">
        <v>2.1000000000000001E-2</v>
      </c>
      <c r="M10" s="187">
        <v>48</v>
      </c>
      <c r="N10" s="130">
        <v>2.8000000000000001E-2</v>
      </c>
      <c r="O10" s="187">
        <v>64</v>
      </c>
      <c r="P10" s="130">
        <v>0</v>
      </c>
      <c r="Q10" s="187">
        <v>0</v>
      </c>
      <c r="R10" s="130">
        <v>0</v>
      </c>
      <c r="S10" s="187">
        <v>0</v>
      </c>
    </row>
    <row r="11" spans="1:19" ht="14.1" customHeight="1">
      <c r="A11" s="50">
        <v>9</v>
      </c>
      <c r="B11" s="129" t="s">
        <v>74</v>
      </c>
      <c r="C11" s="36">
        <v>297</v>
      </c>
      <c r="D11" s="130">
        <v>0.3</v>
      </c>
      <c r="E11" s="187">
        <v>89</v>
      </c>
      <c r="F11" s="130">
        <v>0.7</v>
      </c>
      <c r="G11" s="187">
        <v>208</v>
      </c>
      <c r="H11" s="130">
        <v>0.20899999999999999</v>
      </c>
      <c r="I11" s="187">
        <v>62</v>
      </c>
      <c r="J11" s="130">
        <v>7.0999999999999994E-2</v>
      </c>
      <c r="K11" s="187">
        <v>21</v>
      </c>
      <c r="L11" s="130">
        <v>0.27900000000000003</v>
      </c>
      <c r="M11" s="187">
        <v>83</v>
      </c>
      <c r="N11" s="130">
        <v>0.14099999999999999</v>
      </c>
      <c r="O11" s="187">
        <v>42</v>
      </c>
      <c r="P11" s="130">
        <v>0</v>
      </c>
      <c r="Q11" s="187">
        <v>0</v>
      </c>
      <c r="R11" s="130">
        <v>0</v>
      </c>
      <c r="S11" s="187">
        <v>0</v>
      </c>
    </row>
    <row r="12" spans="1:19" ht="14.1" customHeight="1">
      <c r="A12" s="50">
        <v>10</v>
      </c>
      <c r="B12" s="129" t="s">
        <v>16</v>
      </c>
      <c r="C12" s="36">
        <v>67</v>
      </c>
      <c r="D12" s="130">
        <v>0.56699999999999995</v>
      </c>
      <c r="E12" s="187">
        <v>38</v>
      </c>
      <c r="F12" s="130">
        <v>0.433</v>
      </c>
      <c r="G12" s="187">
        <v>29</v>
      </c>
      <c r="H12" s="130">
        <v>0.38800000000000001</v>
      </c>
      <c r="I12" s="187">
        <v>26</v>
      </c>
      <c r="J12" s="130">
        <v>1.4999999999999999E-2</v>
      </c>
      <c r="K12" s="187">
        <v>1</v>
      </c>
      <c r="L12" s="130">
        <v>0.03</v>
      </c>
      <c r="M12" s="187">
        <v>2</v>
      </c>
      <c r="N12" s="130">
        <v>0</v>
      </c>
      <c r="O12" s="187">
        <v>0</v>
      </c>
      <c r="P12" s="130">
        <v>0</v>
      </c>
      <c r="Q12" s="187">
        <v>0</v>
      </c>
      <c r="R12" s="130">
        <v>0</v>
      </c>
      <c r="S12" s="187">
        <v>0</v>
      </c>
    </row>
    <row r="13" spans="1:19" ht="14.1" customHeight="1">
      <c r="A13" s="50" t="s">
        <v>72</v>
      </c>
      <c r="B13" s="129" t="s">
        <v>75</v>
      </c>
      <c r="C13" s="36">
        <v>667</v>
      </c>
      <c r="D13" s="130">
        <v>0.30099999999999999</v>
      </c>
      <c r="E13" s="187">
        <v>201</v>
      </c>
      <c r="F13" s="130">
        <v>0.69899999999999995</v>
      </c>
      <c r="G13" s="187">
        <v>466</v>
      </c>
      <c r="H13" s="130">
        <v>0.45900000000000002</v>
      </c>
      <c r="I13" s="187">
        <v>306</v>
      </c>
      <c r="J13" s="130">
        <v>0.21299999999999999</v>
      </c>
      <c r="K13" s="187">
        <v>142</v>
      </c>
      <c r="L13" s="130">
        <v>2.7E-2</v>
      </c>
      <c r="M13" s="187">
        <v>18</v>
      </c>
      <c r="N13" s="130">
        <v>0</v>
      </c>
      <c r="O13" s="187">
        <v>0</v>
      </c>
      <c r="P13" s="130">
        <v>0</v>
      </c>
      <c r="Q13" s="187">
        <v>0</v>
      </c>
      <c r="R13" s="130">
        <v>0</v>
      </c>
      <c r="S13" s="187">
        <v>0</v>
      </c>
    </row>
    <row r="14" spans="1:19" ht="14.1" customHeight="1">
      <c r="A14" s="50" t="s">
        <v>71</v>
      </c>
      <c r="B14" s="129" t="s">
        <v>246</v>
      </c>
      <c r="C14" s="36">
        <v>2537</v>
      </c>
      <c r="D14" s="130">
        <v>0.2</v>
      </c>
      <c r="E14" s="187">
        <v>507</v>
      </c>
      <c r="F14" s="130">
        <v>0.8</v>
      </c>
      <c r="G14" s="187">
        <v>2030</v>
      </c>
      <c r="H14" s="130">
        <v>0.79800000000000004</v>
      </c>
      <c r="I14" s="187">
        <v>2025</v>
      </c>
      <c r="J14" s="130">
        <v>0</v>
      </c>
      <c r="K14" s="187">
        <v>0</v>
      </c>
      <c r="L14" s="130">
        <v>0</v>
      </c>
      <c r="M14" s="187">
        <v>0</v>
      </c>
      <c r="N14" s="130">
        <v>2E-3</v>
      </c>
      <c r="O14" s="187">
        <v>5</v>
      </c>
      <c r="P14" s="130">
        <v>0</v>
      </c>
      <c r="Q14" s="187">
        <v>0</v>
      </c>
      <c r="R14" s="130">
        <v>0</v>
      </c>
      <c r="S14" s="187">
        <v>0</v>
      </c>
    </row>
    <row r="15" spans="1:19" ht="25.15" customHeight="1">
      <c r="A15" s="50" t="s">
        <v>87</v>
      </c>
      <c r="B15" s="129" t="s">
        <v>76</v>
      </c>
      <c r="C15" s="36">
        <v>2868</v>
      </c>
      <c r="D15" s="130">
        <v>0.189</v>
      </c>
      <c r="E15" s="187">
        <v>541</v>
      </c>
      <c r="F15" s="130">
        <v>0.81100000000000005</v>
      </c>
      <c r="G15" s="187">
        <v>2327</v>
      </c>
      <c r="H15" s="130">
        <v>0.41899999999999998</v>
      </c>
      <c r="I15" s="187">
        <v>1201</v>
      </c>
      <c r="J15" s="130">
        <v>3.6999999999999998E-2</v>
      </c>
      <c r="K15" s="187">
        <v>107</v>
      </c>
      <c r="L15" s="130">
        <v>6.9000000000000006E-2</v>
      </c>
      <c r="M15" s="187">
        <v>197</v>
      </c>
      <c r="N15" s="130">
        <v>0.28699999999999998</v>
      </c>
      <c r="O15" s="187">
        <v>822</v>
      </c>
      <c r="P15" s="130">
        <v>0</v>
      </c>
      <c r="Q15" s="187">
        <v>0</v>
      </c>
      <c r="R15" s="130">
        <v>0</v>
      </c>
      <c r="S15" s="187">
        <v>0</v>
      </c>
    </row>
    <row r="16" spans="1:19" ht="13.5" customHeight="1">
      <c r="A16" s="50" t="s">
        <v>88</v>
      </c>
      <c r="B16" s="129" t="s">
        <v>248</v>
      </c>
      <c r="C16" s="36">
        <v>1002</v>
      </c>
      <c r="D16" s="130">
        <v>0.155</v>
      </c>
      <c r="E16" s="187">
        <v>155</v>
      </c>
      <c r="F16" s="130">
        <v>0.84499999999999997</v>
      </c>
      <c r="G16" s="187">
        <v>847</v>
      </c>
      <c r="H16" s="130">
        <v>0.57899999999999996</v>
      </c>
      <c r="I16" s="187">
        <v>580</v>
      </c>
      <c r="J16" s="130">
        <v>0</v>
      </c>
      <c r="K16" s="187">
        <v>0</v>
      </c>
      <c r="L16" s="130">
        <v>8.5999999999999993E-2</v>
      </c>
      <c r="M16" s="187">
        <v>86</v>
      </c>
      <c r="N16" s="130">
        <v>0.18099999999999999</v>
      </c>
      <c r="O16" s="187">
        <v>181</v>
      </c>
      <c r="P16" s="130">
        <v>0</v>
      </c>
      <c r="Q16" s="187">
        <v>0</v>
      </c>
      <c r="R16" s="130">
        <v>0</v>
      </c>
      <c r="S16" s="187">
        <v>0</v>
      </c>
    </row>
    <row r="17" spans="1:19" ht="25.15" customHeight="1">
      <c r="A17" s="50">
        <v>13</v>
      </c>
      <c r="B17" s="129" t="s">
        <v>77</v>
      </c>
      <c r="C17" s="36">
        <v>1330</v>
      </c>
      <c r="D17" s="130">
        <v>0.28299999999999997</v>
      </c>
      <c r="E17" s="187">
        <v>377</v>
      </c>
      <c r="F17" s="130">
        <v>0.71699999999999997</v>
      </c>
      <c r="G17" s="187">
        <v>953</v>
      </c>
      <c r="H17" s="130">
        <v>0.22500000000000001</v>
      </c>
      <c r="I17" s="187">
        <v>299</v>
      </c>
      <c r="J17" s="130">
        <v>0</v>
      </c>
      <c r="K17" s="187">
        <v>0</v>
      </c>
      <c r="L17" s="130">
        <v>0.46300000000000002</v>
      </c>
      <c r="M17" s="187">
        <v>616</v>
      </c>
      <c r="N17" s="130">
        <v>2.9000000000000001E-2</v>
      </c>
      <c r="O17" s="187">
        <v>38</v>
      </c>
      <c r="P17" s="130">
        <v>0</v>
      </c>
      <c r="Q17" s="187">
        <v>0</v>
      </c>
      <c r="R17" s="130">
        <v>0</v>
      </c>
      <c r="S17" s="187">
        <v>0</v>
      </c>
    </row>
    <row r="18" spans="1:19" ht="25.15" customHeight="1">
      <c r="A18" s="50" t="s">
        <v>89</v>
      </c>
      <c r="B18" s="129" t="s">
        <v>17</v>
      </c>
      <c r="C18" s="36">
        <v>1440</v>
      </c>
      <c r="D18" s="130">
        <v>0.186</v>
      </c>
      <c r="E18" s="187">
        <v>268</v>
      </c>
      <c r="F18" s="130">
        <v>0.81399999999999995</v>
      </c>
      <c r="G18" s="187">
        <v>1172</v>
      </c>
      <c r="H18" s="130">
        <v>0.12</v>
      </c>
      <c r="I18" s="187">
        <v>173</v>
      </c>
      <c r="J18" s="130">
        <v>1.0999999999999999E-2</v>
      </c>
      <c r="K18" s="187">
        <v>16</v>
      </c>
      <c r="L18" s="130">
        <v>7.0000000000000007E-2</v>
      </c>
      <c r="M18" s="187">
        <v>101</v>
      </c>
      <c r="N18" s="130">
        <v>0.61299999999999999</v>
      </c>
      <c r="O18" s="187">
        <v>882</v>
      </c>
      <c r="P18" s="130">
        <v>0</v>
      </c>
      <c r="Q18" s="187">
        <v>0</v>
      </c>
      <c r="R18" s="130">
        <v>0</v>
      </c>
      <c r="S18" s="187">
        <v>0</v>
      </c>
    </row>
    <row r="19" spans="1:19" ht="13.5" customHeight="1">
      <c r="A19" s="50" t="s">
        <v>90</v>
      </c>
      <c r="B19" s="129" t="s">
        <v>249</v>
      </c>
      <c r="C19" s="36">
        <v>250</v>
      </c>
      <c r="D19" s="130">
        <v>0.156</v>
      </c>
      <c r="E19" s="187">
        <v>39</v>
      </c>
      <c r="F19" s="130">
        <v>0.84399999999999997</v>
      </c>
      <c r="G19" s="187">
        <v>211</v>
      </c>
      <c r="H19" s="130">
        <v>0.3</v>
      </c>
      <c r="I19" s="187">
        <v>75</v>
      </c>
      <c r="J19" s="130">
        <v>0</v>
      </c>
      <c r="K19" s="187">
        <v>0</v>
      </c>
      <c r="L19" s="130">
        <v>0.156</v>
      </c>
      <c r="M19" s="187">
        <v>39</v>
      </c>
      <c r="N19" s="130">
        <v>0.38800000000000001</v>
      </c>
      <c r="O19" s="187">
        <v>97</v>
      </c>
      <c r="P19" s="130">
        <v>0</v>
      </c>
      <c r="Q19" s="187">
        <v>0</v>
      </c>
      <c r="R19" s="130">
        <v>0</v>
      </c>
      <c r="S19" s="187">
        <v>0</v>
      </c>
    </row>
    <row r="20" spans="1:19" ht="25.15" customHeight="1">
      <c r="A20" s="50">
        <v>15</v>
      </c>
      <c r="B20" s="129" t="s">
        <v>18</v>
      </c>
      <c r="C20" s="36">
        <v>548</v>
      </c>
      <c r="D20" s="130">
        <v>0.27200000000000002</v>
      </c>
      <c r="E20" s="187">
        <v>149</v>
      </c>
      <c r="F20" s="130">
        <v>0.72799999999999998</v>
      </c>
      <c r="G20" s="187">
        <v>399</v>
      </c>
      <c r="H20" s="130">
        <v>0.106</v>
      </c>
      <c r="I20" s="187">
        <v>58</v>
      </c>
      <c r="J20" s="130">
        <v>0</v>
      </c>
      <c r="K20" s="187">
        <v>0</v>
      </c>
      <c r="L20" s="130">
        <v>0.59499999999999997</v>
      </c>
      <c r="M20" s="187">
        <v>326</v>
      </c>
      <c r="N20" s="130">
        <v>2.7E-2</v>
      </c>
      <c r="O20" s="187">
        <v>15</v>
      </c>
      <c r="P20" s="130">
        <v>0</v>
      </c>
      <c r="Q20" s="187">
        <v>0</v>
      </c>
      <c r="R20" s="130">
        <v>0</v>
      </c>
      <c r="S20" s="187">
        <v>0</v>
      </c>
    </row>
    <row r="21" spans="1:19" ht="25.15" customHeight="1">
      <c r="A21" s="50" t="s">
        <v>91</v>
      </c>
      <c r="B21" s="129" t="s">
        <v>19</v>
      </c>
      <c r="C21" s="36">
        <v>5807</v>
      </c>
      <c r="D21" s="130">
        <v>0.16900000000000001</v>
      </c>
      <c r="E21" s="187">
        <v>979</v>
      </c>
      <c r="F21" s="130">
        <v>0.83099999999999996</v>
      </c>
      <c r="G21" s="187">
        <v>4828</v>
      </c>
      <c r="H21" s="130">
        <v>0.26200000000000001</v>
      </c>
      <c r="I21" s="187">
        <v>1519</v>
      </c>
      <c r="J21" s="130">
        <v>3.7999999999999999E-2</v>
      </c>
      <c r="K21" s="187">
        <v>223</v>
      </c>
      <c r="L21" s="130">
        <v>0.13400000000000001</v>
      </c>
      <c r="M21" s="187">
        <v>776</v>
      </c>
      <c r="N21" s="130">
        <v>0.39800000000000002</v>
      </c>
      <c r="O21" s="187">
        <v>2310</v>
      </c>
      <c r="P21" s="130">
        <v>0</v>
      </c>
      <c r="Q21" s="187">
        <v>0</v>
      </c>
      <c r="R21" s="130">
        <v>0</v>
      </c>
      <c r="S21" s="187">
        <v>0</v>
      </c>
    </row>
    <row r="22" spans="1:19" ht="13.5" customHeight="1">
      <c r="A22" s="50" t="s">
        <v>92</v>
      </c>
      <c r="B22" s="129" t="s">
        <v>250</v>
      </c>
      <c r="C22" s="36">
        <v>237</v>
      </c>
      <c r="D22" s="130">
        <v>0.152</v>
      </c>
      <c r="E22" s="187">
        <v>36</v>
      </c>
      <c r="F22" s="130">
        <v>0.84799999999999998</v>
      </c>
      <c r="G22" s="187">
        <v>201</v>
      </c>
      <c r="H22" s="130">
        <v>0.28699999999999998</v>
      </c>
      <c r="I22" s="187">
        <v>68</v>
      </c>
      <c r="J22" s="130">
        <v>0</v>
      </c>
      <c r="K22" s="187">
        <v>0</v>
      </c>
      <c r="L22" s="130">
        <v>9.2999999999999999E-2</v>
      </c>
      <c r="M22" s="187">
        <v>22</v>
      </c>
      <c r="N22" s="130">
        <v>0.46800000000000003</v>
      </c>
      <c r="O22" s="187">
        <v>111</v>
      </c>
      <c r="P22" s="130">
        <v>0</v>
      </c>
      <c r="Q22" s="187">
        <v>0</v>
      </c>
      <c r="R22" s="130">
        <v>0</v>
      </c>
      <c r="S22" s="187">
        <v>0</v>
      </c>
    </row>
    <row r="23" spans="1:19" ht="25.15" customHeight="1">
      <c r="A23" s="50">
        <v>17</v>
      </c>
      <c r="B23" s="129" t="s">
        <v>20</v>
      </c>
      <c r="C23" s="36">
        <v>2360</v>
      </c>
      <c r="D23" s="130">
        <v>0.26100000000000001</v>
      </c>
      <c r="E23" s="187">
        <v>617</v>
      </c>
      <c r="F23" s="130">
        <v>0.73899999999999999</v>
      </c>
      <c r="G23" s="187">
        <v>1743</v>
      </c>
      <c r="H23" s="130">
        <v>0.14899999999999999</v>
      </c>
      <c r="I23" s="187">
        <v>351</v>
      </c>
      <c r="J23" s="130">
        <v>0</v>
      </c>
      <c r="K23" s="187">
        <v>0</v>
      </c>
      <c r="L23" s="130">
        <v>0.47799999999999998</v>
      </c>
      <c r="M23" s="187">
        <v>1129</v>
      </c>
      <c r="N23" s="130">
        <v>0.111</v>
      </c>
      <c r="O23" s="187">
        <v>263</v>
      </c>
      <c r="P23" s="130">
        <v>0</v>
      </c>
      <c r="Q23" s="187">
        <v>0</v>
      </c>
      <c r="R23" s="130">
        <v>0</v>
      </c>
      <c r="S23" s="187">
        <v>0</v>
      </c>
    </row>
    <row r="24" spans="1:19" ht="14.1" customHeight="1">
      <c r="A24" s="50">
        <v>18</v>
      </c>
      <c r="B24" s="129" t="s">
        <v>21</v>
      </c>
      <c r="C24" s="36">
        <v>4633</v>
      </c>
      <c r="D24" s="130">
        <v>0.36299999999999999</v>
      </c>
      <c r="E24" s="187">
        <v>1682</v>
      </c>
      <c r="F24" s="130">
        <v>0.63700000000000001</v>
      </c>
      <c r="G24" s="187">
        <v>2951</v>
      </c>
      <c r="H24" s="130">
        <v>0.03</v>
      </c>
      <c r="I24" s="187">
        <v>137</v>
      </c>
      <c r="J24" s="130">
        <v>0</v>
      </c>
      <c r="K24" s="187">
        <v>0</v>
      </c>
      <c r="L24" s="130">
        <v>0.16500000000000001</v>
      </c>
      <c r="M24" s="187">
        <v>763</v>
      </c>
      <c r="N24" s="130">
        <v>2.3E-2</v>
      </c>
      <c r="O24" s="187">
        <v>105</v>
      </c>
      <c r="P24" s="130">
        <v>0.14799999999999999</v>
      </c>
      <c r="Q24" s="187">
        <v>686</v>
      </c>
      <c r="R24" s="130">
        <v>0.27200000000000002</v>
      </c>
      <c r="S24" s="187">
        <v>1260</v>
      </c>
    </row>
    <row r="25" spans="1:19" ht="14.1" customHeight="1">
      <c r="A25" s="50">
        <v>19</v>
      </c>
      <c r="B25" s="129" t="s">
        <v>22</v>
      </c>
      <c r="C25" s="36">
        <v>7022</v>
      </c>
      <c r="D25" s="130">
        <v>0.27700000000000002</v>
      </c>
      <c r="E25" s="187">
        <v>1945</v>
      </c>
      <c r="F25" s="130">
        <v>0.72299999999999998</v>
      </c>
      <c r="G25" s="187">
        <v>5077</v>
      </c>
      <c r="H25" s="130">
        <v>4.8000000000000001E-2</v>
      </c>
      <c r="I25" s="187">
        <v>337</v>
      </c>
      <c r="J25" s="130">
        <v>5.0000000000000001E-3</v>
      </c>
      <c r="K25" s="187">
        <v>36</v>
      </c>
      <c r="L25" s="130">
        <v>0.53900000000000003</v>
      </c>
      <c r="M25" s="187">
        <v>3784</v>
      </c>
      <c r="N25" s="130">
        <v>6.8000000000000005E-2</v>
      </c>
      <c r="O25" s="187">
        <v>475</v>
      </c>
      <c r="P25" s="130">
        <v>5.0999999999999997E-2</v>
      </c>
      <c r="Q25" s="187">
        <v>357</v>
      </c>
      <c r="R25" s="130">
        <v>1.2999999999999999E-2</v>
      </c>
      <c r="S25" s="187">
        <v>88</v>
      </c>
    </row>
    <row r="26" spans="1:19" ht="14.1" customHeight="1">
      <c r="A26" s="52">
        <v>20</v>
      </c>
      <c r="B26" s="132" t="s">
        <v>251</v>
      </c>
      <c r="C26" s="40">
        <v>4136</v>
      </c>
      <c r="D26" s="133">
        <v>0.52500000000000002</v>
      </c>
      <c r="E26" s="188">
        <v>2170</v>
      </c>
      <c r="F26" s="133">
        <v>0.47499999999999998</v>
      </c>
      <c r="G26" s="188">
        <v>1966</v>
      </c>
      <c r="H26" s="133">
        <v>0</v>
      </c>
      <c r="I26" s="188">
        <v>0</v>
      </c>
      <c r="J26" s="133">
        <v>0</v>
      </c>
      <c r="K26" s="188">
        <v>0</v>
      </c>
      <c r="L26" s="133">
        <v>0</v>
      </c>
      <c r="M26" s="188">
        <v>0</v>
      </c>
      <c r="N26" s="133">
        <v>0</v>
      </c>
      <c r="O26" s="188">
        <v>0</v>
      </c>
      <c r="P26" s="133">
        <v>0.17199999999999999</v>
      </c>
      <c r="Q26" s="188">
        <v>712</v>
      </c>
      <c r="R26" s="133">
        <v>0.30299999999999999</v>
      </c>
      <c r="S26" s="188">
        <v>1254</v>
      </c>
    </row>
    <row r="27" spans="1:19" ht="3.2" customHeight="1">
      <c r="A27" s="134"/>
      <c r="B27" s="135"/>
      <c r="C27" s="258"/>
      <c r="D27" s="136"/>
      <c r="E27" s="189"/>
      <c r="F27" s="136"/>
      <c r="G27" s="189"/>
      <c r="H27" s="136"/>
      <c r="I27" s="189"/>
      <c r="J27" s="136"/>
      <c r="K27" s="189"/>
      <c r="L27" s="136"/>
      <c r="M27" s="189"/>
      <c r="N27" s="136"/>
      <c r="O27" s="189"/>
      <c r="P27" s="189"/>
      <c r="Q27" s="189"/>
      <c r="R27" s="136"/>
      <c r="S27" s="262"/>
    </row>
    <row r="28" spans="1:19" ht="15.95" customHeight="1">
      <c r="A28" s="46" t="s">
        <v>23</v>
      </c>
      <c r="B28" s="47" t="s">
        <v>24</v>
      </c>
      <c r="C28" s="48">
        <v>7917</v>
      </c>
      <c r="D28" s="137">
        <v>0.39700000000000002</v>
      </c>
      <c r="E28" s="49">
        <v>3146</v>
      </c>
      <c r="F28" s="137">
        <v>0.60299999999999998</v>
      </c>
      <c r="G28" s="49">
        <v>4771</v>
      </c>
      <c r="H28" s="137">
        <v>0.48799999999999999</v>
      </c>
      <c r="I28" s="49">
        <v>3865</v>
      </c>
      <c r="J28" s="137">
        <v>0</v>
      </c>
      <c r="K28" s="49">
        <v>0</v>
      </c>
      <c r="L28" s="137">
        <v>0</v>
      </c>
      <c r="M28" s="49">
        <v>0</v>
      </c>
      <c r="N28" s="137">
        <v>0.114</v>
      </c>
      <c r="O28" s="49">
        <v>906</v>
      </c>
      <c r="P28" s="137">
        <v>0</v>
      </c>
      <c r="Q28" s="49">
        <v>0</v>
      </c>
      <c r="R28" s="137">
        <v>0</v>
      </c>
      <c r="S28" s="49">
        <v>0</v>
      </c>
    </row>
    <row r="29" spans="1:19" ht="15.95" customHeight="1">
      <c r="A29" s="50" t="s">
        <v>25</v>
      </c>
      <c r="B29" s="51" t="s">
        <v>26</v>
      </c>
      <c r="C29" s="36">
        <v>6251</v>
      </c>
      <c r="D29" s="130">
        <v>0.26</v>
      </c>
      <c r="E29" s="37">
        <v>1623</v>
      </c>
      <c r="F29" s="130">
        <v>0.74</v>
      </c>
      <c r="G29" s="37">
        <v>4628</v>
      </c>
      <c r="H29" s="130">
        <v>0.65900000000000003</v>
      </c>
      <c r="I29" s="37">
        <v>4122</v>
      </c>
      <c r="J29" s="130">
        <v>3.9E-2</v>
      </c>
      <c r="K29" s="37">
        <v>244</v>
      </c>
      <c r="L29" s="130">
        <v>2.4E-2</v>
      </c>
      <c r="M29" s="37">
        <v>151</v>
      </c>
      <c r="N29" s="130">
        <v>1.7999999999999999E-2</v>
      </c>
      <c r="O29" s="37">
        <v>111</v>
      </c>
      <c r="P29" s="130">
        <v>0</v>
      </c>
      <c r="Q29" s="37">
        <v>0</v>
      </c>
      <c r="R29" s="130">
        <v>0</v>
      </c>
      <c r="S29" s="37">
        <v>0</v>
      </c>
    </row>
    <row r="30" spans="1:19" ht="15.95" customHeight="1">
      <c r="A30" s="50" t="s">
        <v>27</v>
      </c>
      <c r="B30" s="51" t="s">
        <v>28</v>
      </c>
      <c r="C30" s="36">
        <v>20475</v>
      </c>
      <c r="D30" s="130">
        <v>0.23699999999999999</v>
      </c>
      <c r="E30" s="37">
        <v>4843</v>
      </c>
      <c r="F30" s="130">
        <v>0.76300000000000001</v>
      </c>
      <c r="G30" s="37">
        <v>15632</v>
      </c>
      <c r="H30" s="130">
        <v>0.218</v>
      </c>
      <c r="I30" s="37">
        <v>4461</v>
      </c>
      <c r="J30" s="130">
        <v>1.7000000000000001E-2</v>
      </c>
      <c r="K30" s="37">
        <v>346</v>
      </c>
      <c r="L30" s="130">
        <v>0.19800000000000001</v>
      </c>
      <c r="M30" s="37">
        <v>4055</v>
      </c>
      <c r="N30" s="130">
        <v>0.23599999999999999</v>
      </c>
      <c r="O30" s="37">
        <v>4824</v>
      </c>
      <c r="P30" s="130">
        <v>3.4000000000000002E-2</v>
      </c>
      <c r="Q30" s="37">
        <v>686</v>
      </c>
      <c r="R30" s="130">
        <v>6.2E-2</v>
      </c>
      <c r="S30" s="37">
        <v>1260</v>
      </c>
    </row>
    <row r="31" spans="1:19" ht="15.95" customHeight="1">
      <c r="A31" s="52" t="s">
        <v>29</v>
      </c>
      <c r="B31" s="53" t="s">
        <v>30</v>
      </c>
      <c r="C31" s="40">
        <v>11158</v>
      </c>
      <c r="D31" s="133">
        <v>0.36899999999999999</v>
      </c>
      <c r="E31" s="41">
        <v>4115</v>
      </c>
      <c r="F31" s="133">
        <v>0.63100000000000001</v>
      </c>
      <c r="G31" s="41">
        <v>7043</v>
      </c>
      <c r="H31" s="133">
        <v>0.03</v>
      </c>
      <c r="I31" s="41">
        <v>337</v>
      </c>
      <c r="J31" s="133">
        <v>3.0000000000000001E-3</v>
      </c>
      <c r="K31" s="41">
        <v>36</v>
      </c>
      <c r="L31" s="133">
        <v>0.33900000000000002</v>
      </c>
      <c r="M31" s="41">
        <v>3784</v>
      </c>
      <c r="N31" s="133">
        <v>4.2999999999999997E-2</v>
      </c>
      <c r="O31" s="41">
        <v>475</v>
      </c>
      <c r="P31" s="133">
        <v>9.6000000000000002E-2</v>
      </c>
      <c r="Q31" s="41">
        <v>1069</v>
      </c>
      <c r="R31" s="133">
        <v>0.12</v>
      </c>
      <c r="S31" s="41">
        <v>1342</v>
      </c>
    </row>
    <row r="32" spans="1:19" ht="3.2" customHeight="1">
      <c r="A32" s="134"/>
      <c r="B32" s="135"/>
      <c r="C32" s="258"/>
      <c r="D32" s="138"/>
      <c r="E32" s="189"/>
      <c r="F32" s="138"/>
      <c r="G32" s="189"/>
      <c r="H32" s="138"/>
      <c r="I32" s="189"/>
      <c r="J32" s="139"/>
      <c r="K32" s="189"/>
      <c r="L32" s="138"/>
      <c r="M32" s="189"/>
      <c r="N32" s="138"/>
      <c r="O32" s="189"/>
      <c r="P32" s="138"/>
      <c r="Q32" s="189"/>
      <c r="R32" s="138"/>
      <c r="S32" s="263"/>
    </row>
    <row r="33" spans="1:19" ht="15.95" customHeight="1">
      <c r="A33" s="140" t="s">
        <v>31</v>
      </c>
      <c r="B33" s="141" t="s">
        <v>32</v>
      </c>
      <c r="C33" s="259">
        <v>45801</v>
      </c>
      <c r="D33" s="142">
        <v>0.3</v>
      </c>
      <c r="E33" s="190">
        <v>13727</v>
      </c>
      <c r="F33" s="142">
        <v>0.7</v>
      </c>
      <c r="G33" s="190">
        <v>32074</v>
      </c>
      <c r="H33" s="142">
        <v>0.27900000000000003</v>
      </c>
      <c r="I33" s="190">
        <v>12785</v>
      </c>
      <c r="J33" s="142">
        <v>1.4E-2</v>
      </c>
      <c r="K33" s="190">
        <v>626</v>
      </c>
      <c r="L33" s="142">
        <v>0.17399999999999999</v>
      </c>
      <c r="M33" s="190">
        <v>7990</v>
      </c>
      <c r="N33" s="142">
        <v>0.13800000000000001</v>
      </c>
      <c r="O33" s="190">
        <v>6316</v>
      </c>
      <c r="P33" s="142">
        <v>3.7999999999999999E-2</v>
      </c>
      <c r="Q33" s="190">
        <v>1755</v>
      </c>
      <c r="R33" s="142">
        <v>5.7000000000000002E-2</v>
      </c>
      <c r="S33" s="190">
        <v>2602</v>
      </c>
    </row>
    <row r="34" spans="1:19" ht="3.2" customHeight="1">
      <c r="A34" s="134"/>
      <c r="B34" s="135"/>
      <c r="C34" s="258"/>
      <c r="D34" s="138"/>
      <c r="E34" s="189"/>
      <c r="F34" s="138"/>
      <c r="G34" s="189"/>
      <c r="H34" s="138"/>
      <c r="I34" s="189"/>
      <c r="J34" s="191"/>
      <c r="K34" s="189"/>
      <c r="L34" s="138"/>
      <c r="M34" s="189"/>
      <c r="N34" s="138"/>
      <c r="O34" s="189"/>
      <c r="P34" s="138"/>
      <c r="Q34" s="189"/>
      <c r="R34" s="138"/>
      <c r="S34" s="263"/>
    </row>
    <row r="35" spans="1:19" ht="15.95" customHeight="1">
      <c r="A35" s="46" t="s">
        <v>31</v>
      </c>
      <c r="B35" s="47" t="s">
        <v>85</v>
      </c>
      <c r="C35" s="48">
        <v>41665</v>
      </c>
      <c r="D35" s="137">
        <v>0.27700000000000002</v>
      </c>
      <c r="E35" s="49">
        <v>11557</v>
      </c>
      <c r="F35" s="137">
        <v>0.72299999999999998</v>
      </c>
      <c r="G35" s="49">
        <v>30108</v>
      </c>
      <c r="H35" s="137">
        <v>0.307</v>
      </c>
      <c r="I35" s="49">
        <v>12785</v>
      </c>
      <c r="J35" s="137">
        <v>1.4999999999999999E-2</v>
      </c>
      <c r="K35" s="49">
        <v>626</v>
      </c>
      <c r="L35" s="137">
        <v>0.192</v>
      </c>
      <c r="M35" s="49">
        <v>7990</v>
      </c>
      <c r="N35" s="137">
        <v>0.152</v>
      </c>
      <c r="O35" s="49">
        <v>6316</v>
      </c>
      <c r="P35" s="137">
        <v>2.5000000000000001E-2</v>
      </c>
      <c r="Q35" s="49">
        <v>1043</v>
      </c>
      <c r="R35" s="137">
        <v>3.2000000000000001E-2</v>
      </c>
      <c r="S35" s="49">
        <v>1348</v>
      </c>
    </row>
  </sheetData>
  <mergeCells count="8">
    <mergeCell ref="N1:O1"/>
    <mergeCell ref="P1:Q1"/>
    <mergeCell ref="R1:S1"/>
    <mergeCell ref="D1:E1"/>
    <mergeCell ref="F1:G1"/>
    <mergeCell ref="H1:I1"/>
    <mergeCell ref="J1:K1"/>
    <mergeCell ref="L1:M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73" orientation="landscape" r:id="rId1"/>
  <headerFooter alignWithMargins="0">
    <oddHeader>&amp;C&amp;"Arial,Fett"&amp;12Umwandlungsverluste und Nutzenergie nach Verbrauchergruppen&amp;"Arial,Standard"
&amp;10in  TJ (effektive Jahreswerte, Aufteilung per 31.12.)&amp;R&amp;"Arial,Standard"Tabelle O&amp;L&amp;"Arial"&amp;10 Schweizerische Holzenergiestatistik Erhebungjahr 2018</oddHeader>
    <oddFooter>&amp;R&amp;"Arial"&amp;10 12.08.2019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X38"/>
  <sheetViews>
    <sheetView zoomScaleNormal="100" zoomScalePageLayoutView="80" workbookViewId="0">
      <selection activeCell="O32" sqref="O32"/>
    </sheetView>
  </sheetViews>
  <sheetFormatPr baseColWidth="10" defaultColWidth="11.42578125" defaultRowHeight="12"/>
  <cols>
    <col min="1" max="1" width="20.28515625" style="84" customWidth="1"/>
    <col min="2" max="20" width="7.85546875" style="84" customWidth="1"/>
    <col min="21" max="21" width="8.5703125" style="84" bestFit="1" customWidth="1"/>
    <col min="22" max="23" width="7.85546875" style="84" customWidth="1"/>
    <col min="24" max="16384" width="11.42578125" style="84"/>
  </cols>
  <sheetData>
    <row r="1" spans="1:24" ht="14.1" customHeight="1">
      <c r="A1" s="86" t="s">
        <v>164</v>
      </c>
      <c r="B1" s="275" t="s">
        <v>165</v>
      </c>
      <c r="C1" s="275"/>
      <c r="D1" s="275" t="s">
        <v>166</v>
      </c>
      <c r="E1" s="275"/>
      <c r="F1" s="275" t="s">
        <v>167</v>
      </c>
      <c r="G1" s="275"/>
      <c r="H1" s="275" t="s">
        <v>168</v>
      </c>
      <c r="I1" s="275"/>
      <c r="J1" s="275" t="s">
        <v>169</v>
      </c>
      <c r="K1" s="275"/>
      <c r="L1" s="275" t="s">
        <v>170</v>
      </c>
      <c r="M1" s="275"/>
      <c r="N1" s="275" t="s">
        <v>171</v>
      </c>
      <c r="O1" s="275"/>
      <c r="P1" s="275" t="s">
        <v>172</v>
      </c>
      <c r="Q1" s="275"/>
      <c r="R1" s="275" t="s">
        <v>173</v>
      </c>
      <c r="S1" s="275"/>
      <c r="T1" s="275" t="s">
        <v>174</v>
      </c>
      <c r="U1" s="275"/>
      <c r="V1" s="95" t="s">
        <v>175</v>
      </c>
      <c r="W1" s="150"/>
    </row>
    <row r="2" spans="1:24" ht="14.1" customHeight="1">
      <c r="A2" s="86"/>
      <c r="B2" s="95" t="s">
        <v>176</v>
      </c>
      <c r="C2" s="95" t="s">
        <v>177</v>
      </c>
      <c r="D2" s="95" t="s">
        <v>176</v>
      </c>
      <c r="E2" s="95" t="s">
        <v>177</v>
      </c>
      <c r="F2" s="95" t="s">
        <v>176</v>
      </c>
      <c r="G2" s="95" t="s">
        <v>177</v>
      </c>
      <c r="H2" s="95" t="s">
        <v>176</v>
      </c>
      <c r="I2" s="95" t="s">
        <v>177</v>
      </c>
      <c r="J2" s="95" t="s">
        <v>176</v>
      </c>
      <c r="K2" s="95" t="s">
        <v>177</v>
      </c>
      <c r="L2" s="95" t="s">
        <v>176</v>
      </c>
      <c r="M2" s="95" t="s">
        <v>177</v>
      </c>
      <c r="N2" s="95" t="s">
        <v>176</v>
      </c>
      <c r="O2" s="95" t="s">
        <v>177</v>
      </c>
      <c r="P2" s="95" t="s">
        <v>176</v>
      </c>
      <c r="Q2" s="95" t="s">
        <v>177</v>
      </c>
      <c r="R2" s="95" t="s">
        <v>176</v>
      </c>
      <c r="S2" s="95" t="s">
        <v>177</v>
      </c>
      <c r="T2" s="95" t="s">
        <v>178</v>
      </c>
      <c r="U2" s="95" t="s">
        <v>177</v>
      </c>
      <c r="V2" s="95" t="s">
        <v>179</v>
      </c>
      <c r="W2" s="95" t="s">
        <v>180</v>
      </c>
    </row>
    <row r="3" spans="1:24" ht="14.1" customHeight="1">
      <c r="A3" s="87" t="s">
        <v>181</v>
      </c>
      <c r="B3" s="96">
        <v>229</v>
      </c>
      <c r="C3" s="97">
        <v>28664</v>
      </c>
      <c r="D3" s="97">
        <v>155</v>
      </c>
      <c r="E3" s="97">
        <v>16031</v>
      </c>
      <c r="F3" s="97">
        <v>156</v>
      </c>
      <c r="G3" s="97">
        <v>20431</v>
      </c>
      <c r="H3" s="97">
        <v>60</v>
      </c>
      <c r="I3" s="97">
        <v>22500</v>
      </c>
      <c r="J3" s="97">
        <v>9</v>
      </c>
      <c r="K3" s="97">
        <v>3456</v>
      </c>
      <c r="L3" s="97">
        <v>25</v>
      </c>
      <c r="M3" s="97">
        <v>9805</v>
      </c>
      <c r="N3" s="97">
        <v>75</v>
      </c>
      <c r="O3" s="97">
        <v>73628</v>
      </c>
      <c r="P3" s="97" t="s">
        <v>324</v>
      </c>
      <c r="Q3" s="97" t="s">
        <v>325</v>
      </c>
      <c r="R3" s="97">
        <v>26</v>
      </c>
      <c r="S3" s="97">
        <v>27650</v>
      </c>
      <c r="T3" s="97">
        <v>736</v>
      </c>
      <c r="U3" s="97">
        <v>203265</v>
      </c>
      <c r="V3" s="98">
        <v>7.6999999999999999E-2</v>
      </c>
      <c r="W3" s="98">
        <v>0.09</v>
      </c>
      <c r="X3" s="85"/>
    </row>
    <row r="4" spans="1:24" ht="14.1" customHeight="1">
      <c r="A4" s="88" t="s">
        <v>182</v>
      </c>
      <c r="B4" s="99">
        <v>36</v>
      </c>
      <c r="C4" s="100">
        <v>3980.5</v>
      </c>
      <c r="D4" s="100">
        <v>5</v>
      </c>
      <c r="E4" s="100">
        <v>397</v>
      </c>
      <c r="F4" s="100">
        <v>34</v>
      </c>
      <c r="G4" s="100">
        <v>4240</v>
      </c>
      <c r="H4" s="100">
        <v>8</v>
      </c>
      <c r="I4" s="100">
        <v>3090</v>
      </c>
      <c r="J4" s="100">
        <v>0</v>
      </c>
      <c r="K4" s="100">
        <v>0</v>
      </c>
      <c r="L4" s="100" t="s">
        <v>324</v>
      </c>
      <c r="M4" s="100" t="s">
        <v>325</v>
      </c>
      <c r="N4" s="100">
        <v>11</v>
      </c>
      <c r="O4" s="100">
        <v>10050</v>
      </c>
      <c r="P4" s="100">
        <v>0</v>
      </c>
      <c r="Q4" s="100">
        <v>0</v>
      </c>
      <c r="R4" s="100">
        <v>4</v>
      </c>
      <c r="S4" s="100">
        <v>3000</v>
      </c>
      <c r="T4" s="100">
        <v>99</v>
      </c>
      <c r="U4" s="100">
        <v>25107.5</v>
      </c>
      <c r="V4" s="101">
        <v>0.01</v>
      </c>
      <c r="W4" s="101">
        <v>1.0999999999999999E-2</v>
      </c>
      <c r="X4" s="85"/>
    </row>
    <row r="5" spans="1:24" ht="14.1" customHeight="1">
      <c r="A5" s="88" t="s">
        <v>183</v>
      </c>
      <c r="B5" s="99">
        <v>10</v>
      </c>
      <c r="C5" s="100">
        <v>720</v>
      </c>
      <c r="D5" s="100" t="s">
        <v>324</v>
      </c>
      <c r="E5" s="100" t="s">
        <v>326</v>
      </c>
      <c r="F5" s="100">
        <v>7</v>
      </c>
      <c r="G5" s="100">
        <v>810</v>
      </c>
      <c r="H5" s="100">
        <v>0</v>
      </c>
      <c r="I5" s="100">
        <v>0</v>
      </c>
      <c r="J5" s="100">
        <v>0</v>
      </c>
      <c r="K5" s="100">
        <v>0</v>
      </c>
      <c r="L5" s="100" t="s">
        <v>324</v>
      </c>
      <c r="M5" s="100" t="s">
        <v>325</v>
      </c>
      <c r="N5" s="100">
        <v>0</v>
      </c>
      <c r="O5" s="100">
        <v>0</v>
      </c>
      <c r="P5" s="100">
        <v>0</v>
      </c>
      <c r="Q5" s="100">
        <v>0</v>
      </c>
      <c r="R5" s="100" t="s">
        <v>324</v>
      </c>
      <c r="S5" s="100" t="s">
        <v>327</v>
      </c>
      <c r="T5" s="100">
        <v>23</v>
      </c>
      <c r="U5" s="100">
        <v>4990</v>
      </c>
      <c r="V5" s="101">
        <v>2E-3</v>
      </c>
      <c r="W5" s="101">
        <v>2E-3</v>
      </c>
      <c r="X5" s="85"/>
    </row>
    <row r="6" spans="1:24" ht="14.1" customHeight="1">
      <c r="A6" s="88" t="s">
        <v>184</v>
      </c>
      <c r="B6" s="102">
        <v>178</v>
      </c>
      <c r="C6" s="100">
        <v>21503</v>
      </c>
      <c r="D6" s="103">
        <v>69</v>
      </c>
      <c r="E6" s="100">
        <v>7563</v>
      </c>
      <c r="F6" s="100">
        <v>66</v>
      </c>
      <c r="G6" s="100">
        <v>8122</v>
      </c>
      <c r="H6" s="100">
        <v>32</v>
      </c>
      <c r="I6" s="100">
        <v>12165</v>
      </c>
      <c r="J6" s="100">
        <v>7</v>
      </c>
      <c r="K6" s="100">
        <v>2486</v>
      </c>
      <c r="L6" s="100">
        <v>11</v>
      </c>
      <c r="M6" s="100">
        <v>4078</v>
      </c>
      <c r="N6" s="100">
        <v>39</v>
      </c>
      <c r="O6" s="100">
        <v>41057</v>
      </c>
      <c r="P6" s="100" t="s">
        <v>324</v>
      </c>
      <c r="Q6" s="100" t="s">
        <v>325</v>
      </c>
      <c r="R6" s="100">
        <v>8</v>
      </c>
      <c r="S6" s="100">
        <v>9380</v>
      </c>
      <c r="T6" s="100">
        <v>411</v>
      </c>
      <c r="U6" s="100">
        <v>106924</v>
      </c>
      <c r="V6" s="101">
        <v>4.2999999999999997E-2</v>
      </c>
      <c r="W6" s="101">
        <v>4.7E-2</v>
      </c>
      <c r="X6" s="85"/>
    </row>
    <row r="7" spans="1:24" ht="14.1" customHeight="1">
      <c r="A7" s="88" t="s">
        <v>185</v>
      </c>
      <c r="B7" s="99">
        <v>7</v>
      </c>
      <c r="C7" s="100">
        <v>940</v>
      </c>
      <c r="D7" s="100">
        <v>17</v>
      </c>
      <c r="E7" s="100">
        <v>1983</v>
      </c>
      <c r="F7" s="100" t="s">
        <v>324</v>
      </c>
      <c r="G7" s="100" t="s">
        <v>328</v>
      </c>
      <c r="H7" s="100" t="s">
        <v>324</v>
      </c>
      <c r="I7" s="100" t="s">
        <v>325</v>
      </c>
      <c r="J7" s="100" t="s">
        <v>324</v>
      </c>
      <c r="K7" s="100" t="s">
        <v>329</v>
      </c>
      <c r="L7" s="100" t="s">
        <v>324</v>
      </c>
      <c r="M7" s="100" t="s">
        <v>325</v>
      </c>
      <c r="N7" s="100" t="s">
        <v>324</v>
      </c>
      <c r="O7" s="100" t="s">
        <v>325</v>
      </c>
      <c r="P7" s="100" t="s">
        <v>324</v>
      </c>
      <c r="Q7" s="100" t="s">
        <v>325</v>
      </c>
      <c r="R7" s="100">
        <v>0</v>
      </c>
      <c r="S7" s="100">
        <v>0</v>
      </c>
      <c r="T7" s="100">
        <v>35</v>
      </c>
      <c r="U7" s="100">
        <v>7235</v>
      </c>
      <c r="V7" s="101">
        <v>4.0000000000000001E-3</v>
      </c>
      <c r="W7" s="101">
        <v>3.0000000000000001E-3</v>
      </c>
      <c r="X7" s="85"/>
    </row>
    <row r="8" spans="1:24" ht="14.1" customHeight="1">
      <c r="A8" s="88" t="s">
        <v>186</v>
      </c>
      <c r="B8" s="99">
        <v>976</v>
      </c>
      <c r="C8" s="100">
        <v>85086</v>
      </c>
      <c r="D8" s="100">
        <v>230</v>
      </c>
      <c r="E8" s="100">
        <v>25045</v>
      </c>
      <c r="F8" s="100">
        <v>377</v>
      </c>
      <c r="G8" s="100">
        <v>43057</v>
      </c>
      <c r="H8" s="100">
        <v>85</v>
      </c>
      <c r="I8" s="100">
        <v>31687</v>
      </c>
      <c r="J8" s="100">
        <v>14</v>
      </c>
      <c r="K8" s="100">
        <v>4960</v>
      </c>
      <c r="L8" s="100">
        <v>36</v>
      </c>
      <c r="M8" s="100">
        <v>13231</v>
      </c>
      <c r="N8" s="100">
        <v>112</v>
      </c>
      <c r="O8" s="100">
        <v>111906</v>
      </c>
      <c r="P8" s="100" t="s">
        <v>324</v>
      </c>
      <c r="Q8" s="100" t="s">
        <v>325</v>
      </c>
      <c r="R8" s="100">
        <v>42</v>
      </c>
      <c r="S8" s="100">
        <v>41948</v>
      </c>
      <c r="T8" s="100">
        <v>1874</v>
      </c>
      <c r="U8" s="100">
        <v>357987.5</v>
      </c>
      <c r="V8" s="101">
        <v>0.19500000000000001</v>
      </c>
      <c r="W8" s="101">
        <v>0.158</v>
      </c>
      <c r="X8" s="85"/>
    </row>
    <row r="9" spans="1:24" ht="14.1" customHeight="1">
      <c r="A9" s="88" t="s">
        <v>187</v>
      </c>
      <c r="B9" s="99">
        <v>120</v>
      </c>
      <c r="C9" s="100">
        <v>12893.5</v>
      </c>
      <c r="D9" s="100">
        <v>41</v>
      </c>
      <c r="E9" s="100">
        <v>3971</v>
      </c>
      <c r="F9" s="100">
        <v>69</v>
      </c>
      <c r="G9" s="100">
        <v>7942</v>
      </c>
      <c r="H9" s="100">
        <v>22</v>
      </c>
      <c r="I9" s="100">
        <v>8280</v>
      </c>
      <c r="J9" s="100" t="s">
        <v>324</v>
      </c>
      <c r="K9" s="100" t="s">
        <v>329</v>
      </c>
      <c r="L9" s="100">
        <v>12</v>
      </c>
      <c r="M9" s="100">
        <v>4880</v>
      </c>
      <c r="N9" s="100">
        <v>37</v>
      </c>
      <c r="O9" s="100">
        <v>36130</v>
      </c>
      <c r="P9" s="100" t="s">
        <v>324</v>
      </c>
      <c r="Q9" s="100" t="s">
        <v>325</v>
      </c>
      <c r="R9" s="100">
        <v>18</v>
      </c>
      <c r="S9" s="100">
        <v>31998</v>
      </c>
      <c r="T9" s="100">
        <v>322</v>
      </c>
      <c r="U9" s="100">
        <v>107265</v>
      </c>
      <c r="V9" s="101">
        <v>3.3000000000000002E-2</v>
      </c>
      <c r="W9" s="101">
        <v>4.7E-2</v>
      </c>
      <c r="X9" s="85"/>
    </row>
    <row r="10" spans="1:24" ht="14.1" customHeight="1">
      <c r="A10" s="88" t="s">
        <v>188</v>
      </c>
      <c r="B10" s="102">
        <v>24</v>
      </c>
      <c r="C10" s="100">
        <v>3195</v>
      </c>
      <c r="D10" s="103">
        <v>27</v>
      </c>
      <c r="E10" s="100">
        <v>2867.5</v>
      </c>
      <c r="F10" s="100">
        <v>5</v>
      </c>
      <c r="G10" s="100">
        <v>948</v>
      </c>
      <c r="H10" s="100">
        <v>8</v>
      </c>
      <c r="I10" s="100">
        <v>2830</v>
      </c>
      <c r="J10" s="100" t="s">
        <v>324</v>
      </c>
      <c r="K10" s="100" t="s">
        <v>329</v>
      </c>
      <c r="L10" s="100" t="s">
        <v>324</v>
      </c>
      <c r="M10" s="100" t="s">
        <v>325</v>
      </c>
      <c r="N10" s="100">
        <v>11</v>
      </c>
      <c r="O10" s="100">
        <v>15481</v>
      </c>
      <c r="P10" s="100">
        <v>7</v>
      </c>
      <c r="Q10" s="100">
        <v>4211</v>
      </c>
      <c r="R10" s="100" t="s">
        <v>324</v>
      </c>
      <c r="S10" s="100" t="s">
        <v>325</v>
      </c>
      <c r="T10" s="100">
        <v>90</v>
      </c>
      <c r="U10" s="100">
        <v>33501</v>
      </c>
      <c r="V10" s="101">
        <v>8.9999999999999993E-3</v>
      </c>
      <c r="W10" s="101">
        <v>1.4999999999999999E-2</v>
      </c>
      <c r="X10" s="85"/>
    </row>
    <row r="11" spans="1:24" ht="14.1" customHeight="1">
      <c r="A11" s="88" t="s">
        <v>189</v>
      </c>
      <c r="B11" s="99">
        <v>17</v>
      </c>
      <c r="C11" s="100">
        <v>1657.5</v>
      </c>
      <c r="D11" s="100" t="s">
        <v>324</v>
      </c>
      <c r="E11" s="100" t="s">
        <v>328</v>
      </c>
      <c r="F11" s="100">
        <v>17</v>
      </c>
      <c r="G11" s="100">
        <v>1730</v>
      </c>
      <c r="H11" s="100" t="s">
        <v>324</v>
      </c>
      <c r="I11" s="100" t="s">
        <v>325</v>
      </c>
      <c r="J11" s="100">
        <v>0</v>
      </c>
      <c r="K11" s="100">
        <v>0</v>
      </c>
      <c r="L11" s="100" t="s">
        <v>324</v>
      </c>
      <c r="M11" s="100" t="s">
        <v>325</v>
      </c>
      <c r="N11" s="100">
        <v>9</v>
      </c>
      <c r="O11" s="100">
        <v>6337</v>
      </c>
      <c r="P11" s="100">
        <v>0</v>
      </c>
      <c r="Q11" s="100">
        <v>0</v>
      </c>
      <c r="R11" s="100">
        <v>0</v>
      </c>
      <c r="S11" s="100">
        <v>0</v>
      </c>
      <c r="T11" s="100">
        <v>49</v>
      </c>
      <c r="U11" s="100">
        <v>11099</v>
      </c>
      <c r="V11" s="101">
        <v>5.0000000000000001E-3</v>
      </c>
      <c r="W11" s="101">
        <v>5.0000000000000001E-3</v>
      </c>
      <c r="X11" s="85"/>
    </row>
    <row r="12" spans="1:24" ht="14.1" customHeight="1">
      <c r="A12" s="88" t="s">
        <v>190</v>
      </c>
      <c r="B12" s="99">
        <v>128</v>
      </c>
      <c r="C12" s="100">
        <v>15609</v>
      </c>
      <c r="D12" s="100">
        <v>62</v>
      </c>
      <c r="E12" s="100">
        <v>5783</v>
      </c>
      <c r="F12" s="100">
        <v>123</v>
      </c>
      <c r="G12" s="100">
        <v>16081</v>
      </c>
      <c r="H12" s="100">
        <v>25</v>
      </c>
      <c r="I12" s="100">
        <v>9060</v>
      </c>
      <c r="J12" s="100" t="s">
        <v>324</v>
      </c>
      <c r="K12" s="100" t="s">
        <v>329</v>
      </c>
      <c r="L12" s="100">
        <v>12</v>
      </c>
      <c r="M12" s="100">
        <v>4294</v>
      </c>
      <c r="N12" s="100">
        <v>24</v>
      </c>
      <c r="O12" s="100">
        <v>23198</v>
      </c>
      <c r="P12" s="100">
        <v>0</v>
      </c>
      <c r="Q12" s="100">
        <v>0</v>
      </c>
      <c r="R12" s="100">
        <v>13</v>
      </c>
      <c r="S12" s="100">
        <v>11264</v>
      </c>
      <c r="T12" s="100">
        <v>389</v>
      </c>
      <c r="U12" s="100">
        <v>86009</v>
      </c>
      <c r="V12" s="101">
        <v>0.04</v>
      </c>
      <c r="W12" s="101">
        <v>3.7999999999999999E-2</v>
      </c>
      <c r="X12" s="85"/>
    </row>
    <row r="13" spans="1:24" ht="14.1" customHeight="1">
      <c r="A13" s="88" t="s">
        <v>191</v>
      </c>
      <c r="B13" s="99">
        <v>36</v>
      </c>
      <c r="C13" s="100">
        <v>4127</v>
      </c>
      <c r="D13" s="100">
        <v>13</v>
      </c>
      <c r="E13" s="100">
        <v>1506</v>
      </c>
      <c r="F13" s="100">
        <v>6</v>
      </c>
      <c r="G13" s="100">
        <v>590</v>
      </c>
      <c r="H13" s="100">
        <v>4</v>
      </c>
      <c r="I13" s="100">
        <v>1480</v>
      </c>
      <c r="J13" s="100">
        <v>0</v>
      </c>
      <c r="K13" s="100">
        <v>0</v>
      </c>
      <c r="L13" s="100" t="s">
        <v>324</v>
      </c>
      <c r="M13" s="100" t="s">
        <v>325</v>
      </c>
      <c r="N13" s="100">
        <v>10</v>
      </c>
      <c r="O13" s="100">
        <v>7720</v>
      </c>
      <c r="P13" s="100">
        <v>0</v>
      </c>
      <c r="Q13" s="100">
        <v>0</v>
      </c>
      <c r="R13" s="100">
        <v>5</v>
      </c>
      <c r="S13" s="100">
        <v>5500</v>
      </c>
      <c r="T13" s="100">
        <v>75</v>
      </c>
      <c r="U13" s="100">
        <v>21289</v>
      </c>
      <c r="V13" s="101">
        <v>8.0000000000000002E-3</v>
      </c>
      <c r="W13" s="101">
        <v>8.9999999999999993E-3</v>
      </c>
      <c r="X13" s="85"/>
    </row>
    <row r="14" spans="1:24" ht="14.1" customHeight="1">
      <c r="A14" s="88" t="s">
        <v>192</v>
      </c>
      <c r="B14" s="99">
        <v>505</v>
      </c>
      <c r="C14" s="100">
        <v>41955</v>
      </c>
      <c r="D14" s="100">
        <v>115</v>
      </c>
      <c r="E14" s="100">
        <v>11819.75</v>
      </c>
      <c r="F14" s="100">
        <v>194</v>
      </c>
      <c r="G14" s="100">
        <v>23695</v>
      </c>
      <c r="H14" s="100">
        <v>36</v>
      </c>
      <c r="I14" s="100">
        <v>13027.5</v>
      </c>
      <c r="J14" s="100">
        <v>7</v>
      </c>
      <c r="K14" s="100">
        <v>2617</v>
      </c>
      <c r="L14" s="100">
        <v>25</v>
      </c>
      <c r="M14" s="100">
        <v>9273</v>
      </c>
      <c r="N14" s="100">
        <v>47</v>
      </c>
      <c r="O14" s="100">
        <v>45468</v>
      </c>
      <c r="P14" s="100">
        <v>5</v>
      </c>
      <c r="Q14" s="100">
        <v>2808</v>
      </c>
      <c r="R14" s="100">
        <v>37</v>
      </c>
      <c r="S14" s="100">
        <v>33115</v>
      </c>
      <c r="T14" s="100">
        <v>971</v>
      </c>
      <c r="U14" s="100">
        <v>183778</v>
      </c>
      <c r="V14" s="101">
        <v>0.10100000000000001</v>
      </c>
      <c r="W14" s="101">
        <v>8.1000000000000003E-2</v>
      </c>
      <c r="X14" s="85"/>
    </row>
    <row r="15" spans="1:24" ht="14.1" customHeight="1">
      <c r="A15" s="88" t="s">
        <v>193</v>
      </c>
      <c r="B15" s="99">
        <v>89</v>
      </c>
      <c r="C15" s="100">
        <v>7738</v>
      </c>
      <c r="D15" s="100">
        <v>34</v>
      </c>
      <c r="E15" s="100">
        <v>3508</v>
      </c>
      <c r="F15" s="100">
        <v>18</v>
      </c>
      <c r="G15" s="100">
        <v>2559</v>
      </c>
      <c r="H15" s="100">
        <v>12</v>
      </c>
      <c r="I15" s="100">
        <v>4805</v>
      </c>
      <c r="J15" s="100">
        <v>0</v>
      </c>
      <c r="K15" s="100">
        <v>0</v>
      </c>
      <c r="L15" s="100" t="s">
        <v>324</v>
      </c>
      <c r="M15" s="100" t="s">
        <v>325</v>
      </c>
      <c r="N15" s="100">
        <v>18</v>
      </c>
      <c r="O15" s="100">
        <v>25517</v>
      </c>
      <c r="P15" s="100" t="s">
        <v>324</v>
      </c>
      <c r="Q15" s="100" t="s">
        <v>325</v>
      </c>
      <c r="R15" s="100">
        <v>4</v>
      </c>
      <c r="S15" s="100">
        <v>9100</v>
      </c>
      <c r="T15" s="100">
        <v>179</v>
      </c>
      <c r="U15" s="100">
        <v>55726</v>
      </c>
      <c r="V15" s="101">
        <v>1.9E-2</v>
      </c>
      <c r="W15" s="101">
        <v>2.5000000000000001E-2</v>
      </c>
      <c r="X15" s="85"/>
    </row>
    <row r="16" spans="1:24" ht="14.1" customHeight="1">
      <c r="A16" s="88" t="s">
        <v>194</v>
      </c>
      <c r="B16" s="99">
        <v>22</v>
      </c>
      <c r="C16" s="100">
        <v>2762</v>
      </c>
      <c r="D16" s="100">
        <v>11</v>
      </c>
      <c r="E16" s="100">
        <v>1125</v>
      </c>
      <c r="F16" s="100">
        <v>21</v>
      </c>
      <c r="G16" s="100">
        <v>2460</v>
      </c>
      <c r="H16" s="100">
        <v>6</v>
      </c>
      <c r="I16" s="100">
        <v>2160</v>
      </c>
      <c r="J16" s="100" t="s">
        <v>324</v>
      </c>
      <c r="K16" s="100" t="s">
        <v>329</v>
      </c>
      <c r="L16" s="100" t="s">
        <v>324</v>
      </c>
      <c r="M16" s="100" t="s">
        <v>325</v>
      </c>
      <c r="N16" s="100">
        <v>5</v>
      </c>
      <c r="O16" s="100">
        <v>5150</v>
      </c>
      <c r="P16" s="100">
        <v>0</v>
      </c>
      <c r="Q16" s="100">
        <v>0</v>
      </c>
      <c r="R16" s="100">
        <v>5</v>
      </c>
      <c r="S16" s="100">
        <v>3500</v>
      </c>
      <c r="T16" s="100">
        <v>73</v>
      </c>
      <c r="U16" s="100">
        <v>18307</v>
      </c>
      <c r="V16" s="101">
        <v>8.0000000000000002E-3</v>
      </c>
      <c r="W16" s="101">
        <v>8.0000000000000002E-3</v>
      </c>
      <c r="X16" s="85"/>
    </row>
    <row r="17" spans="1:24" ht="14.1" customHeight="1">
      <c r="A17" s="88" t="s">
        <v>195</v>
      </c>
      <c r="B17" s="99">
        <v>27</v>
      </c>
      <c r="C17" s="100">
        <v>2799</v>
      </c>
      <c r="D17" s="100">
        <v>9</v>
      </c>
      <c r="E17" s="100">
        <v>993</v>
      </c>
      <c r="F17" s="100">
        <v>26</v>
      </c>
      <c r="G17" s="100">
        <v>3041</v>
      </c>
      <c r="H17" s="100">
        <v>4</v>
      </c>
      <c r="I17" s="100">
        <v>1650</v>
      </c>
      <c r="J17" s="100">
        <v>0</v>
      </c>
      <c r="K17" s="100">
        <v>0</v>
      </c>
      <c r="L17" s="100" t="s">
        <v>324</v>
      </c>
      <c r="M17" s="100" t="s">
        <v>325</v>
      </c>
      <c r="N17" s="100">
        <v>18</v>
      </c>
      <c r="O17" s="100">
        <v>23400</v>
      </c>
      <c r="P17" s="100">
        <v>0</v>
      </c>
      <c r="Q17" s="100">
        <v>0</v>
      </c>
      <c r="R17" s="100">
        <v>6</v>
      </c>
      <c r="S17" s="100">
        <v>7050</v>
      </c>
      <c r="T17" s="100">
        <v>93</v>
      </c>
      <c r="U17" s="100">
        <v>40033</v>
      </c>
      <c r="V17" s="101">
        <v>0.01</v>
      </c>
      <c r="W17" s="101">
        <v>1.7999999999999999E-2</v>
      </c>
      <c r="X17" s="85"/>
    </row>
    <row r="18" spans="1:24" ht="14.1" customHeight="1">
      <c r="A18" s="88" t="s">
        <v>196</v>
      </c>
      <c r="B18" s="99">
        <v>77</v>
      </c>
      <c r="C18" s="100">
        <v>8920</v>
      </c>
      <c r="D18" s="100">
        <v>14</v>
      </c>
      <c r="E18" s="100">
        <v>1555</v>
      </c>
      <c r="F18" s="100">
        <v>25</v>
      </c>
      <c r="G18" s="100">
        <v>3566</v>
      </c>
      <c r="H18" s="100">
        <v>14</v>
      </c>
      <c r="I18" s="100">
        <v>5298</v>
      </c>
      <c r="J18" s="100" t="s">
        <v>324</v>
      </c>
      <c r="K18" s="100" t="s">
        <v>329</v>
      </c>
      <c r="L18" s="100" t="s">
        <v>324</v>
      </c>
      <c r="M18" s="100" t="s">
        <v>325</v>
      </c>
      <c r="N18" s="100">
        <v>13</v>
      </c>
      <c r="O18" s="100">
        <v>11660</v>
      </c>
      <c r="P18" s="100">
        <v>0</v>
      </c>
      <c r="Q18" s="100">
        <v>0</v>
      </c>
      <c r="R18" s="100">
        <v>5</v>
      </c>
      <c r="S18" s="100">
        <v>5538</v>
      </c>
      <c r="T18" s="100">
        <v>152</v>
      </c>
      <c r="U18" s="100">
        <v>37857</v>
      </c>
      <c r="V18" s="101">
        <v>1.6E-2</v>
      </c>
      <c r="W18" s="101">
        <v>1.7000000000000001E-2</v>
      </c>
      <c r="X18" s="85"/>
    </row>
    <row r="19" spans="1:24" ht="14.1" customHeight="1">
      <c r="A19" s="88" t="s">
        <v>197</v>
      </c>
      <c r="B19" s="99">
        <v>81</v>
      </c>
      <c r="C19" s="100">
        <v>9469</v>
      </c>
      <c r="D19" s="100">
        <v>18</v>
      </c>
      <c r="E19" s="100">
        <v>1900</v>
      </c>
      <c r="F19" s="100">
        <v>83</v>
      </c>
      <c r="G19" s="100">
        <v>10656</v>
      </c>
      <c r="H19" s="100">
        <v>11</v>
      </c>
      <c r="I19" s="100">
        <v>4415</v>
      </c>
      <c r="J19" s="100">
        <v>0</v>
      </c>
      <c r="K19" s="100">
        <v>0</v>
      </c>
      <c r="L19" s="100">
        <v>9</v>
      </c>
      <c r="M19" s="100">
        <v>3459</v>
      </c>
      <c r="N19" s="100">
        <v>9</v>
      </c>
      <c r="O19" s="100">
        <v>11330</v>
      </c>
      <c r="P19" s="100" t="s">
        <v>324</v>
      </c>
      <c r="Q19" s="100" t="s">
        <v>325</v>
      </c>
      <c r="R19" s="100">
        <v>20</v>
      </c>
      <c r="S19" s="100">
        <v>21045</v>
      </c>
      <c r="T19" s="100">
        <v>232</v>
      </c>
      <c r="U19" s="100">
        <v>62824</v>
      </c>
      <c r="V19" s="101">
        <v>2.4E-2</v>
      </c>
      <c r="W19" s="101">
        <v>2.8000000000000001E-2</v>
      </c>
      <c r="X19" s="85"/>
    </row>
    <row r="20" spans="1:24" ht="14.1" customHeight="1">
      <c r="A20" s="88" t="s">
        <v>198</v>
      </c>
      <c r="B20" s="99">
        <v>148</v>
      </c>
      <c r="C20" s="100">
        <v>14694</v>
      </c>
      <c r="D20" s="100">
        <v>37</v>
      </c>
      <c r="E20" s="100">
        <v>4189</v>
      </c>
      <c r="F20" s="100">
        <v>65</v>
      </c>
      <c r="G20" s="100">
        <v>8090</v>
      </c>
      <c r="H20" s="100">
        <v>34</v>
      </c>
      <c r="I20" s="100">
        <v>12689</v>
      </c>
      <c r="J20" s="100">
        <v>11</v>
      </c>
      <c r="K20" s="100">
        <v>4270</v>
      </c>
      <c r="L20" s="100">
        <v>10</v>
      </c>
      <c r="M20" s="100">
        <v>3946</v>
      </c>
      <c r="N20" s="100">
        <v>21</v>
      </c>
      <c r="O20" s="100">
        <v>15190</v>
      </c>
      <c r="P20" s="100" t="s">
        <v>324</v>
      </c>
      <c r="Q20" s="100" t="s">
        <v>325</v>
      </c>
      <c r="R20" s="100" t="s">
        <v>324</v>
      </c>
      <c r="S20" s="100" t="s">
        <v>327</v>
      </c>
      <c r="T20" s="100">
        <v>332</v>
      </c>
      <c r="U20" s="100">
        <v>67046</v>
      </c>
      <c r="V20" s="101">
        <v>3.5000000000000003E-2</v>
      </c>
      <c r="W20" s="101">
        <v>0.03</v>
      </c>
      <c r="X20" s="85"/>
    </row>
    <row r="21" spans="1:24" ht="14.1" customHeight="1">
      <c r="A21" s="88" t="s">
        <v>199</v>
      </c>
      <c r="B21" s="99">
        <v>199</v>
      </c>
      <c r="C21" s="100">
        <v>22751</v>
      </c>
      <c r="D21" s="100">
        <v>28</v>
      </c>
      <c r="E21" s="100">
        <v>3206</v>
      </c>
      <c r="F21" s="100">
        <v>205</v>
      </c>
      <c r="G21" s="100">
        <v>26672</v>
      </c>
      <c r="H21" s="100">
        <v>30</v>
      </c>
      <c r="I21" s="100">
        <v>11525</v>
      </c>
      <c r="J21" s="100" t="s">
        <v>324</v>
      </c>
      <c r="K21" s="100" t="s">
        <v>329</v>
      </c>
      <c r="L21" s="100">
        <v>23</v>
      </c>
      <c r="M21" s="100">
        <v>8710</v>
      </c>
      <c r="N21" s="100">
        <v>24</v>
      </c>
      <c r="O21" s="100">
        <v>24550</v>
      </c>
      <c r="P21" s="100" t="s">
        <v>324</v>
      </c>
      <c r="Q21" s="100" t="s">
        <v>325</v>
      </c>
      <c r="R21" s="100">
        <v>20</v>
      </c>
      <c r="S21" s="100">
        <v>18290</v>
      </c>
      <c r="T21" s="100">
        <v>532</v>
      </c>
      <c r="U21" s="100">
        <v>117203</v>
      </c>
      <c r="V21" s="101">
        <v>5.5E-2</v>
      </c>
      <c r="W21" s="101">
        <v>5.1999999999999998E-2</v>
      </c>
      <c r="X21" s="85"/>
    </row>
    <row r="22" spans="1:24" ht="14.1" customHeight="1">
      <c r="A22" s="88" t="s">
        <v>200</v>
      </c>
      <c r="B22" s="99">
        <v>266</v>
      </c>
      <c r="C22" s="100">
        <v>28407</v>
      </c>
      <c r="D22" s="100">
        <v>25</v>
      </c>
      <c r="E22" s="100">
        <v>3196.5</v>
      </c>
      <c r="F22" s="100">
        <v>138</v>
      </c>
      <c r="G22" s="100">
        <v>17307.5</v>
      </c>
      <c r="H22" s="100">
        <v>26</v>
      </c>
      <c r="I22" s="100">
        <v>9507</v>
      </c>
      <c r="J22" s="100" t="s">
        <v>324</v>
      </c>
      <c r="K22" s="100" t="s">
        <v>329</v>
      </c>
      <c r="L22" s="100">
        <v>22</v>
      </c>
      <c r="M22" s="100">
        <v>8270</v>
      </c>
      <c r="N22" s="100">
        <v>28</v>
      </c>
      <c r="O22" s="100">
        <v>23804</v>
      </c>
      <c r="P22" s="100" t="s">
        <v>324</v>
      </c>
      <c r="Q22" s="100" t="s">
        <v>325</v>
      </c>
      <c r="R22" s="100">
        <v>17</v>
      </c>
      <c r="S22" s="100">
        <v>20397</v>
      </c>
      <c r="T22" s="100">
        <v>525</v>
      </c>
      <c r="U22" s="100">
        <v>112439</v>
      </c>
      <c r="V22" s="101">
        <v>5.5E-2</v>
      </c>
      <c r="W22" s="101">
        <v>0.05</v>
      </c>
      <c r="X22" s="85"/>
    </row>
    <row r="23" spans="1:24" ht="14.1" customHeight="1">
      <c r="A23" s="88" t="s">
        <v>201</v>
      </c>
      <c r="B23" s="99">
        <v>40</v>
      </c>
      <c r="C23" s="100">
        <v>5041</v>
      </c>
      <c r="D23" s="100">
        <v>13</v>
      </c>
      <c r="E23" s="100">
        <v>1348</v>
      </c>
      <c r="F23" s="100">
        <v>24</v>
      </c>
      <c r="G23" s="100">
        <v>3365</v>
      </c>
      <c r="H23" s="100">
        <v>8</v>
      </c>
      <c r="I23" s="100">
        <v>3185</v>
      </c>
      <c r="J23" s="100" t="s">
        <v>324</v>
      </c>
      <c r="K23" s="100" t="s">
        <v>329</v>
      </c>
      <c r="L23" s="100">
        <v>8</v>
      </c>
      <c r="M23" s="100">
        <v>3154</v>
      </c>
      <c r="N23" s="100">
        <v>30</v>
      </c>
      <c r="O23" s="100">
        <v>27070</v>
      </c>
      <c r="P23" s="100">
        <v>0</v>
      </c>
      <c r="Q23" s="100">
        <v>0</v>
      </c>
      <c r="R23" s="100" t="s">
        <v>324</v>
      </c>
      <c r="S23" s="100" t="s">
        <v>325</v>
      </c>
      <c r="T23" s="100">
        <v>125</v>
      </c>
      <c r="U23" s="100">
        <v>44473</v>
      </c>
      <c r="V23" s="101">
        <v>1.2999999999999999E-2</v>
      </c>
      <c r="W23" s="101">
        <v>0.02</v>
      </c>
      <c r="X23" s="85"/>
    </row>
    <row r="24" spans="1:24" ht="14.1" customHeight="1">
      <c r="A24" s="88" t="s">
        <v>202</v>
      </c>
      <c r="B24" s="99">
        <v>6</v>
      </c>
      <c r="C24" s="100">
        <v>734</v>
      </c>
      <c r="D24" s="100" t="s">
        <v>324</v>
      </c>
      <c r="E24" s="100" t="s">
        <v>326</v>
      </c>
      <c r="F24" s="100">
        <v>12</v>
      </c>
      <c r="G24" s="100">
        <v>1354</v>
      </c>
      <c r="H24" s="100" t="s">
        <v>324</v>
      </c>
      <c r="I24" s="100" t="s">
        <v>325</v>
      </c>
      <c r="J24" s="100">
        <v>0</v>
      </c>
      <c r="K24" s="100">
        <v>0</v>
      </c>
      <c r="L24" s="100" t="s">
        <v>324</v>
      </c>
      <c r="M24" s="100" t="s">
        <v>325</v>
      </c>
      <c r="N24" s="100">
        <v>6</v>
      </c>
      <c r="O24" s="100">
        <v>14950</v>
      </c>
      <c r="P24" s="100">
        <v>0</v>
      </c>
      <c r="Q24" s="100">
        <v>0</v>
      </c>
      <c r="R24" s="100">
        <v>0</v>
      </c>
      <c r="S24" s="100">
        <v>0</v>
      </c>
      <c r="T24" s="100">
        <v>28</v>
      </c>
      <c r="U24" s="100">
        <v>18191</v>
      </c>
      <c r="V24" s="101">
        <v>3.0000000000000001E-3</v>
      </c>
      <c r="W24" s="101">
        <v>8.0000000000000002E-3</v>
      </c>
      <c r="X24" s="85"/>
    </row>
    <row r="25" spans="1:24" ht="14.1" customHeight="1">
      <c r="A25" s="88" t="s">
        <v>203</v>
      </c>
      <c r="B25" s="99">
        <v>76</v>
      </c>
      <c r="C25" s="100">
        <v>9092</v>
      </c>
      <c r="D25" s="100">
        <v>81</v>
      </c>
      <c r="E25" s="100">
        <v>10397.5</v>
      </c>
      <c r="F25" s="100">
        <v>112</v>
      </c>
      <c r="G25" s="100">
        <v>14326</v>
      </c>
      <c r="H25" s="100">
        <v>13</v>
      </c>
      <c r="I25" s="100">
        <v>4485</v>
      </c>
      <c r="J25" s="100">
        <v>8</v>
      </c>
      <c r="K25" s="100">
        <v>2401</v>
      </c>
      <c r="L25" s="100">
        <v>25</v>
      </c>
      <c r="M25" s="100">
        <v>9484</v>
      </c>
      <c r="N25" s="100">
        <v>18</v>
      </c>
      <c r="O25" s="100">
        <v>15806</v>
      </c>
      <c r="P25" s="100" t="s">
        <v>324</v>
      </c>
      <c r="Q25" s="100" t="s">
        <v>327</v>
      </c>
      <c r="R25" s="100">
        <v>10</v>
      </c>
      <c r="S25" s="100">
        <v>10983</v>
      </c>
      <c r="T25" s="100">
        <v>346</v>
      </c>
      <c r="U25" s="100">
        <v>87176</v>
      </c>
      <c r="V25" s="101">
        <v>3.5999999999999997E-2</v>
      </c>
      <c r="W25" s="101">
        <v>3.9E-2</v>
      </c>
      <c r="X25" s="85"/>
    </row>
    <row r="26" spans="1:24" ht="14.1" customHeight="1">
      <c r="A26" s="88" t="s">
        <v>204</v>
      </c>
      <c r="B26" s="99">
        <v>176</v>
      </c>
      <c r="C26" s="100">
        <v>19515.5</v>
      </c>
      <c r="D26" s="100">
        <v>89</v>
      </c>
      <c r="E26" s="100">
        <v>10199</v>
      </c>
      <c r="F26" s="100">
        <v>85</v>
      </c>
      <c r="G26" s="100">
        <v>12531</v>
      </c>
      <c r="H26" s="100">
        <v>31</v>
      </c>
      <c r="I26" s="100">
        <v>10940</v>
      </c>
      <c r="J26" s="100">
        <v>10</v>
      </c>
      <c r="K26" s="100">
        <v>3302</v>
      </c>
      <c r="L26" s="100">
        <v>11</v>
      </c>
      <c r="M26" s="100">
        <v>4156</v>
      </c>
      <c r="N26" s="100">
        <v>43</v>
      </c>
      <c r="O26" s="100">
        <v>49841</v>
      </c>
      <c r="P26" s="100" t="s">
        <v>324</v>
      </c>
      <c r="Q26" s="100" t="s">
        <v>325</v>
      </c>
      <c r="R26" s="100">
        <v>4</v>
      </c>
      <c r="S26" s="100">
        <v>3325</v>
      </c>
      <c r="T26" s="100">
        <v>451</v>
      </c>
      <c r="U26" s="100">
        <v>114959.5</v>
      </c>
      <c r="V26" s="101">
        <v>4.7E-2</v>
      </c>
      <c r="W26" s="101">
        <v>5.0999999999999997E-2</v>
      </c>
      <c r="X26" s="85"/>
    </row>
    <row r="27" spans="1:24" ht="14.1" customHeight="1">
      <c r="A27" s="88" t="s">
        <v>205</v>
      </c>
      <c r="B27" s="99">
        <v>111</v>
      </c>
      <c r="C27" s="100">
        <v>10697</v>
      </c>
      <c r="D27" s="100">
        <v>24</v>
      </c>
      <c r="E27" s="100">
        <v>1994.5</v>
      </c>
      <c r="F27" s="100">
        <v>44</v>
      </c>
      <c r="G27" s="100">
        <v>5089</v>
      </c>
      <c r="H27" s="100">
        <v>11</v>
      </c>
      <c r="I27" s="100">
        <v>3820</v>
      </c>
      <c r="J27" s="100" t="s">
        <v>324</v>
      </c>
      <c r="K27" s="100" t="s">
        <v>329</v>
      </c>
      <c r="L27" s="100">
        <v>5</v>
      </c>
      <c r="M27" s="100">
        <v>1885</v>
      </c>
      <c r="N27" s="100">
        <v>14</v>
      </c>
      <c r="O27" s="100">
        <v>13258</v>
      </c>
      <c r="P27" s="100" t="s">
        <v>324</v>
      </c>
      <c r="Q27" s="100" t="s">
        <v>325</v>
      </c>
      <c r="R27" s="100">
        <v>4</v>
      </c>
      <c r="S27" s="100">
        <v>2940</v>
      </c>
      <c r="T27" s="100">
        <v>216</v>
      </c>
      <c r="U27" s="100">
        <v>40784</v>
      </c>
      <c r="V27" s="101">
        <v>2.1999999999999999E-2</v>
      </c>
      <c r="W27" s="101">
        <v>1.7999999999999999E-2</v>
      </c>
      <c r="X27" s="85"/>
    </row>
    <row r="28" spans="1:24" ht="14.1" customHeight="1">
      <c r="A28" s="89" t="s">
        <v>206</v>
      </c>
      <c r="B28" s="104">
        <v>543</v>
      </c>
      <c r="C28" s="105">
        <v>54933</v>
      </c>
      <c r="D28" s="105">
        <v>227</v>
      </c>
      <c r="E28" s="105">
        <v>24257</v>
      </c>
      <c r="F28" s="105">
        <v>199</v>
      </c>
      <c r="G28" s="105">
        <v>24244</v>
      </c>
      <c r="H28" s="105">
        <v>91</v>
      </c>
      <c r="I28" s="105">
        <v>33828</v>
      </c>
      <c r="J28" s="105">
        <v>24</v>
      </c>
      <c r="K28" s="105">
        <v>8849</v>
      </c>
      <c r="L28" s="105">
        <v>30</v>
      </c>
      <c r="M28" s="105">
        <v>10709</v>
      </c>
      <c r="N28" s="105">
        <v>109</v>
      </c>
      <c r="O28" s="105">
        <v>105797</v>
      </c>
      <c r="P28" s="105">
        <v>10</v>
      </c>
      <c r="Q28" s="105">
        <v>6367.5</v>
      </c>
      <c r="R28" s="105">
        <v>27</v>
      </c>
      <c r="S28" s="105">
        <v>29337</v>
      </c>
      <c r="T28" s="105">
        <v>1260</v>
      </c>
      <c r="U28" s="105">
        <v>298322</v>
      </c>
      <c r="V28" s="106">
        <v>0.13100000000000001</v>
      </c>
      <c r="W28" s="106">
        <v>0.13200000000000001</v>
      </c>
      <c r="X28" s="85"/>
    </row>
    <row r="29" spans="1:24" s="32" customFormat="1" ht="3.2" customHeight="1">
      <c r="A29" s="90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9"/>
      <c r="W29" s="19"/>
    </row>
    <row r="30" spans="1:24" ht="14.1" customHeight="1">
      <c r="A30" s="91" t="s">
        <v>207</v>
      </c>
      <c r="B30" s="107">
        <v>4127</v>
      </c>
      <c r="C30" s="108">
        <v>417883</v>
      </c>
      <c r="D30" s="108">
        <v>1350</v>
      </c>
      <c r="E30" s="108">
        <v>145316.25</v>
      </c>
      <c r="F30" s="108">
        <v>2113</v>
      </c>
      <c r="G30" s="108">
        <v>263186</v>
      </c>
      <c r="H30" s="108">
        <v>576</v>
      </c>
      <c r="I30" s="108">
        <v>214122</v>
      </c>
      <c r="J30" s="108">
        <v>106</v>
      </c>
      <c r="K30" s="108">
        <v>37840</v>
      </c>
      <c r="L30" s="108">
        <v>286</v>
      </c>
      <c r="M30" s="108">
        <v>107454</v>
      </c>
      <c r="N30" s="108">
        <v>734</v>
      </c>
      <c r="O30" s="108">
        <v>740148</v>
      </c>
      <c r="P30" s="108">
        <v>43</v>
      </c>
      <c r="Q30" s="108">
        <v>35432.5</v>
      </c>
      <c r="R30" s="108">
        <v>283</v>
      </c>
      <c r="S30" s="108">
        <v>302408</v>
      </c>
      <c r="T30" s="108">
        <v>9618</v>
      </c>
      <c r="U30" s="108">
        <v>2263790</v>
      </c>
      <c r="V30" s="109">
        <v>1</v>
      </c>
      <c r="W30" s="109">
        <v>1</v>
      </c>
      <c r="X30" s="85"/>
    </row>
    <row r="31" spans="1:24" ht="11.25" customHeight="1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4" ht="11.25" customHeight="1">
      <c r="A32" s="12" t="s">
        <v>245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3" ht="11.25" customHeight="1">
      <c r="A33" s="12" t="s">
        <v>213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3" ht="11.25" customHeight="1">
      <c r="A34" s="12" t="s">
        <v>242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3"/>
      <c r="V34" s="92"/>
      <c r="W34" s="92"/>
    </row>
    <row r="35" spans="1:23" ht="11.25" customHeight="1"/>
    <row r="37" spans="1:23">
      <c r="T37" s="85"/>
      <c r="U37" s="85"/>
    </row>
    <row r="38" spans="1:23">
      <c r="T38" s="85"/>
      <c r="U38" s="85"/>
    </row>
  </sheetData>
  <mergeCells count="10"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honeticPr fontId="10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59055118110236227" right="0.59055118110236227" top="0.94488188976377963" bottom="0.94488188976377963" header="0.51181102362204722" footer="0.43307086614173229"/>
  <pageSetup paperSize="9" scale="65" orientation="landscape" r:id="rId1"/>
  <headerFooter alignWithMargins="0">
    <oddHeader>&amp;C&amp;"Arial,Fett"&amp;12Anzahl und Leistung 
automatischer Holzfeuerungen nach Kantonen&amp;R&amp;"Arial,Standard"Tabelle P&amp;L&amp;"Arial"&amp;10 Schweizerische Holzenergiestatistik Erhebungjahr 2018</oddHeader>
    <oddFooter>&amp;R&amp;"Arial"&amp;10 12.08.2019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2:D22"/>
  <sheetViews>
    <sheetView showGridLines="0" zoomScaleNormal="100" zoomScalePageLayoutView="80" workbookViewId="0"/>
  </sheetViews>
  <sheetFormatPr baseColWidth="10" defaultRowHeight="12.75"/>
  <cols>
    <col min="1" max="1" width="3.140625" customWidth="1"/>
    <col min="2" max="2" width="11.28515625" bestFit="1" customWidth="1"/>
    <col min="3" max="3" width="58.140625" customWidth="1"/>
    <col min="4" max="4" width="8.140625" customWidth="1"/>
  </cols>
  <sheetData>
    <row r="2" spans="2:4">
      <c r="B2" s="151" t="s">
        <v>297</v>
      </c>
      <c r="C2" s="152" t="s">
        <v>298</v>
      </c>
      <c r="D2" s="153" t="s">
        <v>294</v>
      </c>
    </row>
    <row r="3" spans="2:4" s="231" customFormat="1" ht="18.75" customHeight="1">
      <c r="B3" s="239" t="s">
        <v>266</v>
      </c>
      <c r="C3" s="232" t="s">
        <v>267</v>
      </c>
      <c r="D3" s="233" t="s">
        <v>268</v>
      </c>
    </row>
    <row r="4" spans="2:4" s="231" customFormat="1" ht="18.75" customHeight="1">
      <c r="B4" s="234" t="s">
        <v>299</v>
      </c>
      <c r="C4" s="234" t="s">
        <v>269</v>
      </c>
      <c r="D4" s="235" t="s">
        <v>270</v>
      </c>
    </row>
    <row r="5" spans="2:4" s="231" customFormat="1" ht="18.75" customHeight="1">
      <c r="B5" s="236" t="s">
        <v>300</v>
      </c>
      <c r="C5" s="237" t="s">
        <v>271</v>
      </c>
      <c r="D5" s="235" t="s">
        <v>291</v>
      </c>
    </row>
    <row r="6" spans="2:4" s="231" customFormat="1" ht="18.75" customHeight="1">
      <c r="B6" s="236" t="s">
        <v>301</v>
      </c>
      <c r="C6" s="237" t="s">
        <v>272</v>
      </c>
      <c r="D6" s="235" t="s">
        <v>273</v>
      </c>
    </row>
    <row r="7" spans="2:4" s="231" customFormat="1" ht="18.75" customHeight="1">
      <c r="B7" s="236" t="s">
        <v>302</v>
      </c>
      <c r="C7" s="237" t="s">
        <v>274</v>
      </c>
      <c r="D7" s="235" t="s">
        <v>275</v>
      </c>
    </row>
    <row r="8" spans="2:4" s="231" customFormat="1" ht="18.75" customHeight="1">
      <c r="B8" s="236" t="s">
        <v>303</v>
      </c>
      <c r="C8" s="237" t="s">
        <v>276</v>
      </c>
      <c r="D8" s="235" t="s">
        <v>275</v>
      </c>
    </row>
    <row r="9" spans="2:4" s="231" customFormat="1" ht="18.75" customHeight="1">
      <c r="B9" s="236" t="s">
        <v>304</v>
      </c>
      <c r="C9" s="237" t="s">
        <v>277</v>
      </c>
      <c r="D9" s="235" t="s">
        <v>275</v>
      </c>
    </row>
    <row r="10" spans="2:4" s="231" customFormat="1" ht="18.75" customHeight="1">
      <c r="B10" s="236" t="s">
        <v>305</v>
      </c>
      <c r="C10" s="237" t="s">
        <v>278</v>
      </c>
      <c r="D10" s="235" t="s">
        <v>275</v>
      </c>
    </row>
    <row r="11" spans="2:4" s="231" customFormat="1" ht="18.75" customHeight="1">
      <c r="B11" s="236" t="s">
        <v>306</v>
      </c>
      <c r="C11" s="237" t="s">
        <v>279</v>
      </c>
      <c r="D11" s="235" t="s">
        <v>280</v>
      </c>
    </row>
    <row r="12" spans="2:4" s="231" customFormat="1" ht="18.75" customHeight="1">
      <c r="B12" s="236" t="s">
        <v>307</v>
      </c>
      <c r="C12" s="237" t="s">
        <v>281</v>
      </c>
      <c r="D12" s="235" t="s">
        <v>291</v>
      </c>
    </row>
    <row r="13" spans="2:4" s="231" customFormat="1" ht="18.75" customHeight="1">
      <c r="B13" s="236" t="s">
        <v>308</v>
      </c>
      <c r="C13" s="237" t="s">
        <v>282</v>
      </c>
      <c r="D13" s="235" t="s">
        <v>280</v>
      </c>
    </row>
    <row r="14" spans="2:4" s="231" customFormat="1" ht="18.75" customHeight="1">
      <c r="B14" s="236" t="s">
        <v>309</v>
      </c>
      <c r="C14" s="237" t="s">
        <v>283</v>
      </c>
      <c r="D14" s="235" t="s">
        <v>280</v>
      </c>
    </row>
    <row r="15" spans="2:4" s="231" customFormat="1" ht="18.75" customHeight="1">
      <c r="B15" s="236" t="s">
        <v>310</v>
      </c>
      <c r="C15" s="237" t="s">
        <v>284</v>
      </c>
      <c r="D15" s="235" t="s">
        <v>280</v>
      </c>
    </row>
    <row r="16" spans="2:4" s="231" customFormat="1" ht="18.75" customHeight="1">
      <c r="B16" s="236" t="s">
        <v>311</v>
      </c>
      <c r="C16" s="237" t="s">
        <v>285</v>
      </c>
      <c r="D16" s="235" t="s">
        <v>280</v>
      </c>
    </row>
    <row r="17" spans="2:4" s="231" customFormat="1" ht="18.75" customHeight="1">
      <c r="B17" s="236" t="s">
        <v>312</v>
      </c>
      <c r="C17" s="237" t="s">
        <v>286</v>
      </c>
      <c r="D17" s="235" t="s">
        <v>280</v>
      </c>
    </row>
    <row r="18" spans="2:4" s="231" customFormat="1" ht="18.75" customHeight="1">
      <c r="B18" s="236" t="s">
        <v>313</v>
      </c>
      <c r="C18" s="237" t="s">
        <v>287</v>
      </c>
      <c r="D18" s="235" t="s">
        <v>288</v>
      </c>
    </row>
    <row r="19" spans="2:4" s="231" customFormat="1" ht="18.75" customHeight="1">
      <c r="B19" s="236" t="s">
        <v>314</v>
      </c>
      <c r="C19" s="237" t="s">
        <v>289</v>
      </c>
      <c r="D19" s="235" t="s">
        <v>292</v>
      </c>
    </row>
    <row r="20" spans="2:4" s="231" customFormat="1" ht="18.75" customHeight="1">
      <c r="B20" s="236" t="s">
        <v>315</v>
      </c>
      <c r="C20" s="237" t="s">
        <v>290</v>
      </c>
      <c r="D20" s="235" t="s">
        <v>293</v>
      </c>
    </row>
    <row r="21" spans="2:4" ht="18.75" customHeight="1">
      <c r="B21" s="238"/>
      <c r="C21" s="237" t="s">
        <v>295</v>
      </c>
      <c r="D21" s="235"/>
    </row>
    <row r="22" spans="2:4" ht="18.75" customHeight="1">
      <c r="B22" s="238"/>
      <c r="C22" s="237" t="s">
        <v>296</v>
      </c>
      <c r="D22" s="235"/>
    </row>
  </sheetData>
  <hyperlinks>
    <hyperlink ref="B3:C3" location="A!A1" tooltip="Tabelle A; Anlagenbestand" display="Tabelle A"/>
    <hyperlink ref="B4:C4" location="B!A1" tooltip="Tabelle B; Installierte Feuerungsleistung" display="Tabelle B   "/>
    <hyperlink ref="C21" location="Witterungskorrekurfaktoren!A1" tooltip="Witterungskorrekurfaktoren" display="Witterungskorrekurfaktoren"/>
    <hyperlink ref="C22" location="'NOGA-BFE Zuordnung'!A1" tooltip="NOGA-BFE Zuordnung" display="NOGA-BFE Zuordnung"/>
    <hyperlink ref="C12" location="J!A1" tooltip="Brennstoffumsatz/-input, effektive Jahreswerte" display="Brennstoffumsatz/-input, effektive Jahreswerte"/>
    <hyperlink ref="B12:C12" location="J!A1" tooltip="Tabelle J; Brennstoffumsatz/-input, effektive Jahreswerte" display="Tabelle J"/>
    <hyperlink ref="B11:C11" location="I!A1" tooltip="Tabelle I; Verbrauchsentwicklung, witterungsbereinigt, nach Verbrauchergruppen" display="Tabelle I"/>
    <hyperlink ref="B10:C10" location="H!A1" tooltip="Tabelle H; Nutzenergie elektrisch, witterungsbereinigt" display="Tabelle H"/>
    <hyperlink ref="B9:C9" location="G!A1" tooltip="Tabelle G; Nutzenergie thermisch, witterungsbereinigt" display="Tabelle G"/>
    <hyperlink ref="B8:C8" location="F!A1" tooltip="Tabelle F; Nutzenergie total, witterungsbereinigt" display="Tabelle F"/>
    <hyperlink ref="B7:C7" location="E!A1" tooltip="Tabelle E; Endenergie, witterungsbereinigt" display="Tabelle E"/>
    <hyperlink ref="B6:C6" location="D!A1" tooltip="Tabelle D; Brennstoffumsatz/-input, Masse, witterungsbereinigt" display="Tabelle D"/>
    <hyperlink ref="B5:C5" location="'C'!A1" tooltip="Tabelle C; Brennstoffumsatz/-input, Volumen, witterungsbereinigt" display="Tabelle C"/>
    <hyperlink ref="B13:C13" location="K!A1" tooltip="Tabelle K; Bruttoverbrauch Holz, effektive Jahreswerte" display="Tabelle K"/>
    <hyperlink ref="B14:C14" location="L!A1" tooltip="Tabelle L; Nutzenergie total, effektive Jahreswerte" display="Tabelle L"/>
    <hyperlink ref="B15:C15" location="M!A1" tooltip="Tabelle M; Verbrauchsentwicklung, effektive Jahreswerte, nach Verbrauchergruppen" display="Tabelle M"/>
    <hyperlink ref="B16:C16" location="N!A1" tooltip="Tabelle N; Bruttoverbrauch Holz nach Verbrauchergruppen, effektive Jahreswerte" display="Tabelle N"/>
    <hyperlink ref="B17:C17" location="O!A1" tooltip="Tabelle O; Umwandlungsverluste und Nutzenergie, effektive Jahreswerte" display="Tabelle O"/>
    <hyperlink ref="B18:C18" location="P!A1" tooltip="Tabelle P; Automatische Holzfeuerungen nach Kantonen; Anzahl, Leistung" display="Tabelle P"/>
    <hyperlink ref="B19:C19" location="Q!A1" tooltip="Tabelle Q; Automatische Holzfeuerungen nach Kantonen; Holzumsatz, Endenergie" display="Tabelle Q"/>
    <hyperlink ref="B20:C20" location="'R'!A1" tooltip="Tabelle R; Brennstoffumsatz je Sortiment, effektive Jahreswerte und witterungsbereinigt" display="Tabelle R"/>
  </hyperlinks>
  <pageMargins left="0.7" right="0.7" top="0.78740157499999996" bottom="0.78740157499999996" header="0.3" footer="0.3"/>
  <pageSetup paperSize="9" orientation="portrait" horizontalDpi="200" verticalDpi="200" r:id="rId1"/>
  <headerFooter>
    <oddHeader>&amp;L&amp;"Arial"&amp;10 Schweizerische Holzenergiestatistik Erhebungjahr 2018</oddHeader>
    <oddFooter>&amp;R&amp;"Arial"&amp;10 12.08.2019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W38"/>
  <sheetViews>
    <sheetView zoomScaleNormal="100" zoomScalePageLayoutView="80" workbookViewId="0"/>
  </sheetViews>
  <sheetFormatPr baseColWidth="10" defaultColWidth="11.42578125" defaultRowHeight="12"/>
  <cols>
    <col min="1" max="1" width="20.28515625" style="84" customWidth="1"/>
    <col min="2" max="22" width="8.28515625" style="84" customWidth="1"/>
    <col min="23" max="16384" width="11.42578125" style="84"/>
  </cols>
  <sheetData>
    <row r="1" spans="1:23" ht="14.1" customHeight="1">
      <c r="A1" s="86" t="s">
        <v>164</v>
      </c>
      <c r="B1" s="275" t="s">
        <v>165</v>
      </c>
      <c r="C1" s="275"/>
      <c r="D1" s="275" t="s">
        <v>166</v>
      </c>
      <c r="E1" s="275"/>
      <c r="F1" s="275" t="s">
        <v>167</v>
      </c>
      <c r="G1" s="275"/>
      <c r="H1" s="275" t="s">
        <v>168</v>
      </c>
      <c r="I1" s="275"/>
      <c r="J1" s="275" t="s">
        <v>169</v>
      </c>
      <c r="K1" s="275"/>
      <c r="L1" s="275" t="s">
        <v>170</v>
      </c>
      <c r="M1" s="275"/>
      <c r="N1" s="275" t="s">
        <v>171</v>
      </c>
      <c r="O1" s="275"/>
      <c r="P1" s="275" t="s">
        <v>172</v>
      </c>
      <c r="Q1" s="275"/>
      <c r="R1" s="275" t="s">
        <v>173</v>
      </c>
      <c r="S1" s="275"/>
      <c r="T1" s="275" t="s">
        <v>174</v>
      </c>
      <c r="U1" s="275"/>
      <c r="V1" s="95" t="s">
        <v>208</v>
      </c>
    </row>
    <row r="2" spans="1:23" ht="14.1" customHeight="1">
      <c r="A2" s="86"/>
      <c r="B2" s="95" t="s">
        <v>209</v>
      </c>
      <c r="C2" s="95" t="s">
        <v>210</v>
      </c>
      <c r="D2" s="95" t="s">
        <v>209</v>
      </c>
      <c r="E2" s="95" t="s">
        <v>210</v>
      </c>
      <c r="F2" s="95" t="s">
        <v>209</v>
      </c>
      <c r="G2" s="95" t="s">
        <v>210</v>
      </c>
      <c r="H2" s="95" t="s">
        <v>209</v>
      </c>
      <c r="I2" s="95" t="s">
        <v>210</v>
      </c>
      <c r="J2" s="95" t="s">
        <v>209</v>
      </c>
      <c r="K2" s="95" t="s">
        <v>210</v>
      </c>
      <c r="L2" s="95" t="s">
        <v>209</v>
      </c>
      <c r="M2" s="95" t="s">
        <v>210</v>
      </c>
      <c r="N2" s="95" t="s">
        <v>209</v>
      </c>
      <c r="O2" s="95" t="s">
        <v>210</v>
      </c>
      <c r="P2" s="95" t="s">
        <v>209</v>
      </c>
      <c r="Q2" s="95" t="s">
        <v>210</v>
      </c>
      <c r="R2" s="95" t="s">
        <v>209</v>
      </c>
      <c r="S2" s="95" t="s">
        <v>210</v>
      </c>
      <c r="T2" s="95" t="s">
        <v>209</v>
      </c>
      <c r="U2" s="95" t="s">
        <v>210</v>
      </c>
      <c r="V2" s="95" t="s">
        <v>211</v>
      </c>
    </row>
    <row r="3" spans="1:23" ht="14.1" customHeight="1">
      <c r="A3" s="87" t="s">
        <v>181</v>
      </c>
      <c r="B3" s="96">
        <v>23033</v>
      </c>
      <c r="C3" s="97">
        <v>63139</v>
      </c>
      <c r="D3" s="97">
        <v>13283</v>
      </c>
      <c r="E3" s="97">
        <v>35257</v>
      </c>
      <c r="F3" s="97">
        <v>11748</v>
      </c>
      <c r="G3" s="97">
        <v>30690</v>
      </c>
      <c r="H3" s="97">
        <v>17277</v>
      </c>
      <c r="I3" s="97">
        <v>47359</v>
      </c>
      <c r="J3" s="97">
        <v>2740</v>
      </c>
      <c r="K3" s="97">
        <v>7273</v>
      </c>
      <c r="L3" s="97">
        <v>5638</v>
      </c>
      <c r="M3" s="97">
        <v>14728</v>
      </c>
      <c r="N3" s="97">
        <v>59166</v>
      </c>
      <c r="O3" s="97">
        <v>199088</v>
      </c>
      <c r="P3" s="97">
        <v>911</v>
      </c>
      <c r="Q3" s="97">
        <v>479</v>
      </c>
      <c r="R3" s="97">
        <v>22219</v>
      </c>
      <c r="S3" s="97">
        <v>58679</v>
      </c>
      <c r="T3" s="97">
        <v>156015</v>
      </c>
      <c r="U3" s="97">
        <v>456693</v>
      </c>
      <c r="V3" s="98">
        <v>9.0999999999999998E-2</v>
      </c>
      <c r="W3" s="85"/>
    </row>
    <row r="4" spans="1:23" ht="14.1" customHeight="1">
      <c r="A4" s="88" t="s">
        <v>182</v>
      </c>
      <c r="B4" s="99">
        <v>3199</v>
      </c>
      <c r="C4" s="100">
        <v>8768</v>
      </c>
      <c r="D4" s="100">
        <v>329</v>
      </c>
      <c r="E4" s="100">
        <v>873</v>
      </c>
      <c r="F4" s="100">
        <v>2438</v>
      </c>
      <c r="G4" s="100">
        <v>6369</v>
      </c>
      <c r="H4" s="100">
        <v>2373</v>
      </c>
      <c r="I4" s="100">
        <v>6504</v>
      </c>
      <c r="J4" s="100">
        <v>0</v>
      </c>
      <c r="K4" s="100">
        <v>0</v>
      </c>
      <c r="L4" s="100">
        <v>201</v>
      </c>
      <c r="M4" s="100">
        <v>526</v>
      </c>
      <c r="N4" s="100">
        <v>8076</v>
      </c>
      <c r="O4" s="100">
        <v>31206</v>
      </c>
      <c r="P4" s="100">
        <v>0</v>
      </c>
      <c r="Q4" s="100">
        <v>0</v>
      </c>
      <c r="R4" s="100">
        <v>2411</v>
      </c>
      <c r="S4" s="100">
        <v>6298</v>
      </c>
      <c r="T4" s="100">
        <v>19026</v>
      </c>
      <c r="U4" s="100">
        <v>60543</v>
      </c>
      <c r="V4" s="101">
        <v>1.2E-2</v>
      </c>
      <c r="W4" s="85"/>
    </row>
    <row r="5" spans="1:23" ht="14.1" customHeight="1">
      <c r="A5" s="88" t="s">
        <v>183</v>
      </c>
      <c r="B5" s="99">
        <v>579</v>
      </c>
      <c r="C5" s="100">
        <v>1586</v>
      </c>
      <c r="D5" s="100">
        <v>133</v>
      </c>
      <c r="E5" s="100">
        <v>352</v>
      </c>
      <c r="F5" s="100">
        <v>466</v>
      </c>
      <c r="G5" s="100">
        <v>1217</v>
      </c>
      <c r="H5" s="100">
        <v>0</v>
      </c>
      <c r="I5" s="100">
        <v>0</v>
      </c>
      <c r="J5" s="100">
        <v>0</v>
      </c>
      <c r="K5" s="100">
        <v>0</v>
      </c>
      <c r="L5" s="100">
        <v>460</v>
      </c>
      <c r="M5" s="100">
        <v>1202</v>
      </c>
      <c r="N5" s="100">
        <v>0</v>
      </c>
      <c r="O5" s="100">
        <v>0</v>
      </c>
      <c r="P5" s="100">
        <v>0</v>
      </c>
      <c r="Q5" s="100">
        <v>0</v>
      </c>
      <c r="R5" s="100">
        <v>2009</v>
      </c>
      <c r="S5" s="100">
        <v>5248</v>
      </c>
      <c r="T5" s="100">
        <v>3646</v>
      </c>
      <c r="U5" s="100">
        <v>9604</v>
      </c>
      <c r="V5" s="101">
        <v>2E-3</v>
      </c>
      <c r="W5" s="85"/>
    </row>
    <row r="6" spans="1:23" ht="14.1" customHeight="1">
      <c r="A6" s="88" t="s">
        <v>184</v>
      </c>
      <c r="B6" s="102">
        <v>17279</v>
      </c>
      <c r="C6" s="100">
        <v>47366</v>
      </c>
      <c r="D6" s="103">
        <v>6266</v>
      </c>
      <c r="E6" s="100">
        <v>16633</v>
      </c>
      <c r="F6" s="100">
        <v>4670</v>
      </c>
      <c r="G6" s="100">
        <v>12200</v>
      </c>
      <c r="H6" s="100">
        <v>9341</v>
      </c>
      <c r="I6" s="100">
        <v>25606</v>
      </c>
      <c r="J6" s="100">
        <v>1971</v>
      </c>
      <c r="K6" s="100">
        <v>5232</v>
      </c>
      <c r="L6" s="100">
        <v>2345</v>
      </c>
      <c r="M6" s="100">
        <v>6126</v>
      </c>
      <c r="N6" s="100">
        <v>32992</v>
      </c>
      <c r="O6" s="100">
        <v>110888</v>
      </c>
      <c r="P6" s="100">
        <v>472</v>
      </c>
      <c r="Q6" s="100">
        <v>1254</v>
      </c>
      <c r="R6" s="100">
        <v>7538</v>
      </c>
      <c r="S6" s="100">
        <v>19691</v>
      </c>
      <c r="T6" s="100">
        <v>82875</v>
      </c>
      <c r="U6" s="100">
        <v>244996</v>
      </c>
      <c r="V6" s="101">
        <v>4.9000000000000002E-2</v>
      </c>
      <c r="W6" s="85"/>
    </row>
    <row r="7" spans="1:23" ht="14.1" customHeight="1">
      <c r="A7" s="88" t="s">
        <v>185</v>
      </c>
      <c r="B7" s="99">
        <v>755</v>
      </c>
      <c r="C7" s="100">
        <v>2071</v>
      </c>
      <c r="D7" s="100">
        <v>1643</v>
      </c>
      <c r="E7" s="100">
        <v>4361</v>
      </c>
      <c r="F7" s="100">
        <v>161</v>
      </c>
      <c r="G7" s="100">
        <v>421</v>
      </c>
      <c r="H7" s="100">
        <v>461</v>
      </c>
      <c r="I7" s="100">
        <v>1263</v>
      </c>
      <c r="J7" s="100">
        <v>278</v>
      </c>
      <c r="K7" s="100">
        <v>737</v>
      </c>
      <c r="L7" s="100">
        <v>411</v>
      </c>
      <c r="M7" s="100">
        <v>1074</v>
      </c>
      <c r="N7" s="100">
        <v>1487</v>
      </c>
      <c r="O7" s="100">
        <v>4075</v>
      </c>
      <c r="P7" s="100">
        <v>429</v>
      </c>
      <c r="Q7" s="100">
        <v>1138</v>
      </c>
      <c r="R7" s="100">
        <v>0</v>
      </c>
      <c r="S7" s="100">
        <v>0</v>
      </c>
      <c r="T7" s="100">
        <v>5624</v>
      </c>
      <c r="U7" s="100">
        <v>15139</v>
      </c>
      <c r="V7" s="101">
        <v>3.0000000000000001E-3</v>
      </c>
      <c r="W7" s="85"/>
    </row>
    <row r="8" spans="1:23" ht="14.1" customHeight="1">
      <c r="A8" s="88" t="s">
        <v>186</v>
      </c>
      <c r="B8" s="99">
        <v>68373</v>
      </c>
      <c r="C8" s="100">
        <v>187815</v>
      </c>
      <c r="D8" s="100">
        <v>20751</v>
      </c>
      <c r="E8" s="100">
        <v>55083</v>
      </c>
      <c r="F8" s="100">
        <v>24758</v>
      </c>
      <c r="G8" s="100">
        <v>64677</v>
      </c>
      <c r="H8" s="100">
        <v>24331</v>
      </c>
      <c r="I8" s="100">
        <v>67590</v>
      </c>
      <c r="J8" s="100">
        <v>3933</v>
      </c>
      <c r="K8" s="100">
        <v>10439</v>
      </c>
      <c r="L8" s="100">
        <v>7608</v>
      </c>
      <c r="M8" s="100">
        <v>19875</v>
      </c>
      <c r="N8" s="100">
        <v>89924</v>
      </c>
      <c r="O8" s="100">
        <v>291923</v>
      </c>
      <c r="P8" s="100">
        <v>885</v>
      </c>
      <c r="Q8" s="100">
        <v>2348</v>
      </c>
      <c r="R8" s="100">
        <v>33708</v>
      </c>
      <c r="S8" s="100">
        <v>118312</v>
      </c>
      <c r="T8" s="100">
        <v>274271</v>
      </c>
      <c r="U8" s="100">
        <v>818060</v>
      </c>
      <c r="V8" s="101">
        <v>0.16300000000000001</v>
      </c>
      <c r="W8" s="85"/>
    </row>
    <row r="9" spans="1:23" ht="14.1" customHeight="1">
      <c r="A9" s="88" t="s">
        <v>187</v>
      </c>
      <c r="B9" s="99">
        <v>10361</v>
      </c>
      <c r="C9" s="100">
        <v>28401</v>
      </c>
      <c r="D9" s="100">
        <v>3290</v>
      </c>
      <c r="E9" s="100">
        <v>8734</v>
      </c>
      <c r="F9" s="100">
        <v>4567</v>
      </c>
      <c r="G9" s="100">
        <v>11930</v>
      </c>
      <c r="H9" s="100">
        <v>6358</v>
      </c>
      <c r="I9" s="100">
        <v>17428</v>
      </c>
      <c r="J9" s="100">
        <v>492</v>
      </c>
      <c r="K9" s="100">
        <v>1305</v>
      </c>
      <c r="L9" s="100">
        <v>2806</v>
      </c>
      <c r="M9" s="100">
        <v>7330</v>
      </c>
      <c r="N9" s="100">
        <v>29033</v>
      </c>
      <c r="O9" s="100">
        <v>92894</v>
      </c>
      <c r="P9" s="100">
        <v>456</v>
      </c>
      <c r="Q9" s="100">
        <v>1210</v>
      </c>
      <c r="R9" s="100">
        <v>25713</v>
      </c>
      <c r="S9" s="100">
        <v>105681</v>
      </c>
      <c r="T9" s="100">
        <v>83075</v>
      </c>
      <c r="U9" s="100">
        <v>274912</v>
      </c>
      <c r="V9" s="101">
        <v>5.5E-2</v>
      </c>
      <c r="W9" s="85"/>
    </row>
    <row r="10" spans="1:23" ht="14.1" customHeight="1">
      <c r="A10" s="88" t="s">
        <v>188</v>
      </c>
      <c r="B10" s="102">
        <v>2568</v>
      </c>
      <c r="C10" s="100">
        <v>7039</v>
      </c>
      <c r="D10" s="103">
        <v>2376</v>
      </c>
      <c r="E10" s="100">
        <v>6307</v>
      </c>
      <c r="F10" s="100">
        <v>545</v>
      </c>
      <c r="G10" s="100">
        <v>1424</v>
      </c>
      <c r="H10" s="100">
        <v>2173</v>
      </c>
      <c r="I10" s="100">
        <v>5957</v>
      </c>
      <c r="J10" s="100">
        <v>871</v>
      </c>
      <c r="K10" s="100">
        <v>2313</v>
      </c>
      <c r="L10" s="100">
        <v>730</v>
      </c>
      <c r="M10" s="100">
        <v>1906</v>
      </c>
      <c r="N10" s="100">
        <v>12440</v>
      </c>
      <c r="O10" s="100">
        <v>35202</v>
      </c>
      <c r="P10" s="100">
        <v>3489</v>
      </c>
      <c r="Q10" s="100">
        <v>9262</v>
      </c>
      <c r="R10" s="100">
        <v>1286</v>
      </c>
      <c r="S10" s="100">
        <v>3359</v>
      </c>
      <c r="T10" s="100">
        <v>26478</v>
      </c>
      <c r="U10" s="100">
        <v>72767</v>
      </c>
      <c r="V10" s="101">
        <v>1.4E-2</v>
      </c>
      <c r="W10" s="85"/>
    </row>
    <row r="11" spans="1:23" ht="14.1" customHeight="1">
      <c r="A11" s="88" t="s">
        <v>189</v>
      </c>
      <c r="B11" s="99">
        <v>1332</v>
      </c>
      <c r="C11" s="100">
        <v>3651</v>
      </c>
      <c r="D11" s="100">
        <v>220</v>
      </c>
      <c r="E11" s="100">
        <v>583</v>
      </c>
      <c r="F11" s="100">
        <v>995</v>
      </c>
      <c r="G11" s="100">
        <v>2599</v>
      </c>
      <c r="H11" s="100">
        <v>230</v>
      </c>
      <c r="I11" s="100">
        <v>631</v>
      </c>
      <c r="J11" s="100">
        <v>0</v>
      </c>
      <c r="K11" s="100">
        <v>0</v>
      </c>
      <c r="L11" s="100">
        <v>466</v>
      </c>
      <c r="M11" s="100">
        <v>1217</v>
      </c>
      <c r="N11" s="100">
        <v>5092</v>
      </c>
      <c r="O11" s="100">
        <v>14824</v>
      </c>
      <c r="P11" s="100">
        <v>0</v>
      </c>
      <c r="Q11" s="100">
        <v>0</v>
      </c>
      <c r="R11" s="100">
        <v>0</v>
      </c>
      <c r="S11" s="100">
        <v>0</v>
      </c>
      <c r="T11" s="100">
        <v>8334</v>
      </c>
      <c r="U11" s="100">
        <v>23504</v>
      </c>
      <c r="V11" s="101">
        <v>5.0000000000000001E-3</v>
      </c>
      <c r="W11" s="85"/>
    </row>
    <row r="12" spans="1:23" ht="14.1" customHeight="1">
      <c r="A12" s="88" t="s">
        <v>190</v>
      </c>
      <c r="B12" s="99">
        <v>12543</v>
      </c>
      <c r="C12" s="100">
        <v>34382</v>
      </c>
      <c r="D12" s="100">
        <v>4791</v>
      </c>
      <c r="E12" s="100">
        <v>12718</v>
      </c>
      <c r="F12" s="100">
        <v>9247</v>
      </c>
      <c r="G12" s="100">
        <v>24156</v>
      </c>
      <c r="H12" s="100">
        <v>6957</v>
      </c>
      <c r="I12" s="100">
        <v>19026</v>
      </c>
      <c r="J12" s="100">
        <v>571</v>
      </c>
      <c r="K12" s="100">
        <v>1515</v>
      </c>
      <c r="L12" s="100">
        <v>2469</v>
      </c>
      <c r="M12" s="100">
        <v>6450</v>
      </c>
      <c r="N12" s="100">
        <v>18641</v>
      </c>
      <c r="O12" s="100">
        <v>53522</v>
      </c>
      <c r="P12" s="100">
        <v>0</v>
      </c>
      <c r="Q12" s="100">
        <v>0</v>
      </c>
      <c r="R12" s="100">
        <v>9051</v>
      </c>
      <c r="S12" s="100">
        <v>23646</v>
      </c>
      <c r="T12" s="100">
        <v>64270</v>
      </c>
      <c r="U12" s="100">
        <v>175416</v>
      </c>
      <c r="V12" s="101">
        <v>3.5000000000000003E-2</v>
      </c>
      <c r="W12" s="85"/>
    </row>
    <row r="13" spans="1:23" ht="14.1" customHeight="1">
      <c r="A13" s="88" t="s">
        <v>191</v>
      </c>
      <c r="B13" s="99">
        <v>3316</v>
      </c>
      <c r="C13" s="100">
        <v>9091</v>
      </c>
      <c r="D13" s="100">
        <v>1248</v>
      </c>
      <c r="E13" s="100">
        <v>3312</v>
      </c>
      <c r="F13" s="100">
        <v>339</v>
      </c>
      <c r="G13" s="100">
        <v>886</v>
      </c>
      <c r="H13" s="100">
        <v>1136</v>
      </c>
      <c r="I13" s="100">
        <v>3115</v>
      </c>
      <c r="J13" s="100">
        <v>0</v>
      </c>
      <c r="K13" s="100">
        <v>0</v>
      </c>
      <c r="L13" s="100">
        <v>210</v>
      </c>
      <c r="M13" s="100">
        <v>550</v>
      </c>
      <c r="N13" s="100">
        <v>6204</v>
      </c>
      <c r="O13" s="100">
        <v>17554</v>
      </c>
      <c r="P13" s="100">
        <v>0</v>
      </c>
      <c r="Q13" s="100">
        <v>0</v>
      </c>
      <c r="R13" s="100">
        <v>4420</v>
      </c>
      <c r="S13" s="100">
        <v>13365</v>
      </c>
      <c r="T13" s="100">
        <v>16874</v>
      </c>
      <c r="U13" s="100">
        <v>47873</v>
      </c>
      <c r="V13" s="101">
        <v>0.01</v>
      </c>
      <c r="W13" s="85"/>
    </row>
    <row r="14" spans="1:23" ht="14.1" customHeight="1">
      <c r="A14" s="88" t="s">
        <v>192</v>
      </c>
      <c r="B14" s="99">
        <v>33714</v>
      </c>
      <c r="C14" s="100">
        <v>92417</v>
      </c>
      <c r="D14" s="100">
        <v>9794</v>
      </c>
      <c r="E14" s="100">
        <v>25996</v>
      </c>
      <c r="F14" s="100">
        <v>13625</v>
      </c>
      <c r="G14" s="100">
        <v>52711</v>
      </c>
      <c r="H14" s="100">
        <v>10003</v>
      </c>
      <c r="I14" s="100">
        <v>27421</v>
      </c>
      <c r="J14" s="100">
        <v>2075</v>
      </c>
      <c r="K14" s="100">
        <v>5507</v>
      </c>
      <c r="L14" s="100">
        <v>5332</v>
      </c>
      <c r="M14" s="100">
        <v>13929</v>
      </c>
      <c r="N14" s="100">
        <v>36537</v>
      </c>
      <c r="O14" s="100">
        <v>106451</v>
      </c>
      <c r="P14" s="100">
        <v>2327</v>
      </c>
      <c r="Q14" s="100">
        <v>6176</v>
      </c>
      <c r="R14" s="100">
        <v>26610</v>
      </c>
      <c r="S14" s="100">
        <v>71383</v>
      </c>
      <c r="T14" s="100">
        <v>140016</v>
      </c>
      <c r="U14" s="100">
        <v>401990</v>
      </c>
      <c r="V14" s="101">
        <v>0.08</v>
      </c>
      <c r="W14" s="85"/>
    </row>
    <row r="15" spans="1:23" ht="14.1" customHeight="1">
      <c r="A15" s="88" t="s">
        <v>193</v>
      </c>
      <c r="B15" s="99">
        <v>6218</v>
      </c>
      <c r="C15" s="100">
        <v>17044</v>
      </c>
      <c r="D15" s="100">
        <v>2907</v>
      </c>
      <c r="E15" s="100">
        <v>7715</v>
      </c>
      <c r="F15" s="100">
        <v>1471</v>
      </c>
      <c r="G15" s="100">
        <v>3844</v>
      </c>
      <c r="H15" s="100">
        <v>3690</v>
      </c>
      <c r="I15" s="100">
        <v>10114</v>
      </c>
      <c r="J15" s="100">
        <v>0</v>
      </c>
      <c r="K15" s="100">
        <v>0</v>
      </c>
      <c r="L15" s="100">
        <v>403</v>
      </c>
      <c r="M15" s="100">
        <v>1051</v>
      </c>
      <c r="N15" s="100">
        <v>20504</v>
      </c>
      <c r="O15" s="100">
        <v>59768</v>
      </c>
      <c r="P15" s="100">
        <v>1491</v>
      </c>
      <c r="Q15" s="100">
        <v>3959</v>
      </c>
      <c r="R15" s="100">
        <v>7313</v>
      </c>
      <c r="S15" s="100">
        <v>18252</v>
      </c>
      <c r="T15" s="100">
        <v>43996</v>
      </c>
      <c r="U15" s="100">
        <v>121747</v>
      </c>
      <c r="V15" s="101">
        <v>2.4E-2</v>
      </c>
      <c r="W15" s="85"/>
    </row>
    <row r="16" spans="1:23" ht="14.1" customHeight="1">
      <c r="A16" s="88" t="s">
        <v>194</v>
      </c>
      <c r="B16" s="99">
        <v>2219</v>
      </c>
      <c r="C16" s="100">
        <v>6084</v>
      </c>
      <c r="D16" s="100">
        <v>932</v>
      </c>
      <c r="E16" s="100">
        <v>2474</v>
      </c>
      <c r="F16" s="100">
        <v>1415</v>
      </c>
      <c r="G16" s="100">
        <v>3695</v>
      </c>
      <c r="H16" s="100">
        <v>1659</v>
      </c>
      <c r="I16" s="100">
        <v>4546</v>
      </c>
      <c r="J16" s="100">
        <v>317</v>
      </c>
      <c r="K16" s="100">
        <v>842</v>
      </c>
      <c r="L16" s="100">
        <v>431</v>
      </c>
      <c r="M16" s="100">
        <v>1127</v>
      </c>
      <c r="N16" s="100">
        <v>4138</v>
      </c>
      <c r="O16" s="100">
        <v>11344</v>
      </c>
      <c r="P16" s="100">
        <v>0</v>
      </c>
      <c r="Q16" s="100">
        <v>0</v>
      </c>
      <c r="R16" s="100">
        <v>2813</v>
      </c>
      <c r="S16" s="100">
        <v>7347</v>
      </c>
      <c r="T16" s="100">
        <v>13924</v>
      </c>
      <c r="U16" s="100">
        <v>37460</v>
      </c>
      <c r="V16" s="101">
        <v>7.0000000000000001E-3</v>
      </c>
      <c r="W16" s="85"/>
    </row>
    <row r="17" spans="1:23" ht="14.1" customHeight="1">
      <c r="A17" s="88" t="s">
        <v>195</v>
      </c>
      <c r="B17" s="99">
        <v>2249</v>
      </c>
      <c r="C17" s="100">
        <v>6165</v>
      </c>
      <c r="D17" s="100">
        <v>823</v>
      </c>
      <c r="E17" s="100">
        <v>2184</v>
      </c>
      <c r="F17" s="100">
        <v>1749</v>
      </c>
      <c r="G17" s="100">
        <v>4568</v>
      </c>
      <c r="H17" s="100">
        <v>1267</v>
      </c>
      <c r="I17" s="100">
        <v>3473</v>
      </c>
      <c r="J17" s="100">
        <v>0</v>
      </c>
      <c r="K17" s="100">
        <v>0</v>
      </c>
      <c r="L17" s="100">
        <v>633</v>
      </c>
      <c r="M17" s="100">
        <v>1652</v>
      </c>
      <c r="N17" s="100">
        <v>18804</v>
      </c>
      <c r="O17" s="100">
        <v>53600</v>
      </c>
      <c r="P17" s="100">
        <v>0</v>
      </c>
      <c r="Q17" s="100">
        <v>0</v>
      </c>
      <c r="R17" s="100">
        <v>5665</v>
      </c>
      <c r="S17" s="100">
        <v>10788</v>
      </c>
      <c r="T17" s="100">
        <v>31189</v>
      </c>
      <c r="U17" s="100">
        <v>82431</v>
      </c>
      <c r="V17" s="101">
        <v>1.6E-2</v>
      </c>
      <c r="W17" s="85"/>
    </row>
    <row r="18" spans="1:23" ht="14.1" customHeight="1">
      <c r="A18" s="88" t="s">
        <v>196</v>
      </c>
      <c r="B18" s="99">
        <v>7168</v>
      </c>
      <c r="C18" s="100">
        <v>19648</v>
      </c>
      <c r="D18" s="100">
        <v>1288</v>
      </c>
      <c r="E18" s="100">
        <v>3420</v>
      </c>
      <c r="F18" s="100">
        <v>2050</v>
      </c>
      <c r="G18" s="100">
        <v>5357</v>
      </c>
      <c r="H18" s="100">
        <v>4068</v>
      </c>
      <c r="I18" s="100">
        <v>11151</v>
      </c>
      <c r="J18" s="100">
        <v>285</v>
      </c>
      <c r="K18" s="100">
        <v>758</v>
      </c>
      <c r="L18" s="100">
        <v>552</v>
      </c>
      <c r="M18" s="100">
        <v>1442</v>
      </c>
      <c r="N18" s="100">
        <v>9370</v>
      </c>
      <c r="O18" s="100">
        <v>26408</v>
      </c>
      <c r="P18" s="100">
        <v>0</v>
      </c>
      <c r="Q18" s="100">
        <v>0</v>
      </c>
      <c r="R18" s="100">
        <v>4450</v>
      </c>
      <c r="S18" s="100">
        <v>8715</v>
      </c>
      <c r="T18" s="100">
        <v>29232</v>
      </c>
      <c r="U18" s="100">
        <v>76898</v>
      </c>
      <c r="V18" s="101">
        <v>1.4999999999999999E-2</v>
      </c>
      <c r="W18" s="85"/>
    </row>
    <row r="19" spans="1:23" ht="14.1" customHeight="1">
      <c r="A19" s="88" t="s">
        <v>197</v>
      </c>
      <c r="B19" s="99">
        <v>7609</v>
      </c>
      <c r="C19" s="100">
        <v>20857</v>
      </c>
      <c r="D19" s="100">
        <v>1574</v>
      </c>
      <c r="E19" s="100">
        <v>4179</v>
      </c>
      <c r="F19" s="100">
        <v>6127</v>
      </c>
      <c r="G19" s="100">
        <v>16007</v>
      </c>
      <c r="H19" s="100">
        <v>3390</v>
      </c>
      <c r="I19" s="100">
        <v>9293</v>
      </c>
      <c r="J19" s="100">
        <v>0</v>
      </c>
      <c r="K19" s="100">
        <v>0</v>
      </c>
      <c r="L19" s="100">
        <v>1989</v>
      </c>
      <c r="M19" s="100">
        <v>5196</v>
      </c>
      <c r="N19" s="100">
        <v>9104</v>
      </c>
      <c r="O19" s="100">
        <v>24296</v>
      </c>
      <c r="P19" s="100">
        <v>456</v>
      </c>
      <c r="Q19" s="100">
        <v>1210</v>
      </c>
      <c r="R19" s="100">
        <v>16911</v>
      </c>
      <c r="S19" s="100">
        <v>41846</v>
      </c>
      <c r="T19" s="100">
        <v>47161</v>
      </c>
      <c r="U19" s="100">
        <v>122884</v>
      </c>
      <c r="V19" s="101">
        <v>2.4E-2</v>
      </c>
      <c r="W19" s="85"/>
    </row>
    <row r="20" spans="1:23" ht="14.1" customHeight="1">
      <c r="A20" s="88" t="s">
        <v>198</v>
      </c>
      <c r="B20" s="99">
        <v>11808</v>
      </c>
      <c r="C20" s="100">
        <v>32678</v>
      </c>
      <c r="D20" s="100">
        <v>3471</v>
      </c>
      <c r="E20" s="100">
        <v>9213</v>
      </c>
      <c r="F20" s="100">
        <v>4652</v>
      </c>
      <c r="G20" s="100">
        <v>12152</v>
      </c>
      <c r="H20" s="100">
        <v>9743</v>
      </c>
      <c r="I20" s="100">
        <v>31745</v>
      </c>
      <c r="J20" s="100">
        <v>3386</v>
      </c>
      <c r="K20" s="100">
        <v>8986</v>
      </c>
      <c r="L20" s="100">
        <v>2269</v>
      </c>
      <c r="M20" s="100">
        <v>5927</v>
      </c>
      <c r="N20" s="100">
        <v>12206</v>
      </c>
      <c r="O20" s="100">
        <v>50274</v>
      </c>
      <c r="P20" s="100">
        <v>1566</v>
      </c>
      <c r="Q20" s="100">
        <v>4157</v>
      </c>
      <c r="R20" s="100">
        <v>1678</v>
      </c>
      <c r="S20" s="100">
        <v>4383</v>
      </c>
      <c r="T20" s="100">
        <v>50778</v>
      </c>
      <c r="U20" s="100">
        <v>159517</v>
      </c>
      <c r="V20" s="101">
        <v>3.2000000000000001E-2</v>
      </c>
      <c r="W20" s="85"/>
    </row>
    <row r="21" spans="1:23" ht="14.1" customHeight="1">
      <c r="A21" s="88" t="s">
        <v>199</v>
      </c>
      <c r="B21" s="99">
        <v>18282</v>
      </c>
      <c r="C21" s="100">
        <v>50115</v>
      </c>
      <c r="D21" s="100">
        <v>2656</v>
      </c>
      <c r="E21" s="100">
        <v>7050</v>
      </c>
      <c r="F21" s="100">
        <v>15336</v>
      </c>
      <c r="G21" s="100">
        <v>40064</v>
      </c>
      <c r="H21" s="100">
        <v>8850</v>
      </c>
      <c r="I21" s="100">
        <v>24584</v>
      </c>
      <c r="J21" s="100">
        <v>476</v>
      </c>
      <c r="K21" s="100">
        <v>1263</v>
      </c>
      <c r="L21" s="100">
        <v>5008</v>
      </c>
      <c r="M21" s="100">
        <v>17951</v>
      </c>
      <c r="N21" s="100">
        <v>19728</v>
      </c>
      <c r="O21" s="100">
        <v>52731</v>
      </c>
      <c r="P21" s="100">
        <v>746</v>
      </c>
      <c r="Q21" s="100">
        <v>1979</v>
      </c>
      <c r="R21" s="100">
        <v>14697</v>
      </c>
      <c r="S21" s="100">
        <v>38395</v>
      </c>
      <c r="T21" s="100">
        <v>85779</v>
      </c>
      <c r="U21" s="100">
        <v>234133</v>
      </c>
      <c r="V21" s="101">
        <v>4.7E-2</v>
      </c>
      <c r="W21" s="85"/>
    </row>
    <row r="22" spans="1:23" ht="14.1" customHeight="1">
      <c r="A22" s="88" t="s">
        <v>200</v>
      </c>
      <c r="B22" s="99">
        <v>22827</v>
      </c>
      <c r="C22" s="100">
        <v>62574</v>
      </c>
      <c r="D22" s="100">
        <v>2649</v>
      </c>
      <c r="E22" s="100">
        <v>7030</v>
      </c>
      <c r="F22" s="100">
        <v>9952</v>
      </c>
      <c r="G22" s="100">
        <v>25998</v>
      </c>
      <c r="H22" s="100">
        <v>7300</v>
      </c>
      <c r="I22" s="100">
        <v>22189</v>
      </c>
      <c r="J22" s="100">
        <v>238</v>
      </c>
      <c r="K22" s="100">
        <v>631</v>
      </c>
      <c r="L22" s="100">
        <v>4755</v>
      </c>
      <c r="M22" s="100">
        <v>13158</v>
      </c>
      <c r="N22" s="100">
        <v>19128</v>
      </c>
      <c r="O22" s="100">
        <v>52906</v>
      </c>
      <c r="P22" s="100">
        <v>1036</v>
      </c>
      <c r="Q22" s="100">
        <v>2749</v>
      </c>
      <c r="R22" s="100">
        <v>16390</v>
      </c>
      <c r="S22" s="100">
        <v>40129</v>
      </c>
      <c r="T22" s="100">
        <v>84275</v>
      </c>
      <c r="U22" s="100">
        <v>227365</v>
      </c>
      <c r="V22" s="101">
        <v>4.4999999999999998E-2</v>
      </c>
      <c r="W22" s="85"/>
    </row>
    <row r="23" spans="1:23" ht="14.1" customHeight="1">
      <c r="A23" s="88" t="s">
        <v>201</v>
      </c>
      <c r="B23" s="99">
        <v>4051</v>
      </c>
      <c r="C23" s="100">
        <v>11104</v>
      </c>
      <c r="D23" s="100">
        <v>1117</v>
      </c>
      <c r="E23" s="100">
        <v>4800</v>
      </c>
      <c r="F23" s="100">
        <v>1935</v>
      </c>
      <c r="G23" s="100">
        <v>5055</v>
      </c>
      <c r="H23" s="100">
        <v>2446</v>
      </c>
      <c r="I23" s="100">
        <v>6704</v>
      </c>
      <c r="J23" s="100">
        <v>357</v>
      </c>
      <c r="K23" s="100">
        <v>947</v>
      </c>
      <c r="L23" s="100">
        <v>1814</v>
      </c>
      <c r="M23" s="100">
        <v>4738</v>
      </c>
      <c r="N23" s="100">
        <v>21753</v>
      </c>
      <c r="O23" s="100">
        <v>63887</v>
      </c>
      <c r="P23" s="100">
        <v>0</v>
      </c>
      <c r="Q23" s="100">
        <v>0</v>
      </c>
      <c r="R23" s="100">
        <v>691</v>
      </c>
      <c r="S23" s="100">
        <v>1805</v>
      </c>
      <c r="T23" s="100">
        <v>34162</v>
      </c>
      <c r="U23" s="100">
        <v>99040</v>
      </c>
      <c r="V23" s="101">
        <v>0.02</v>
      </c>
      <c r="W23" s="85"/>
    </row>
    <row r="24" spans="1:23" ht="14.1" customHeight="1">
      <c r="A24" s="88" t="s">
        <v>202</v>
      </c>
      <c r="B24" s="99">
        <v>590</v>
      </c>
      <c r="C24" s="100">
        <v>1617</v>
      </c>
      <c r="D24" s="100">
        <v>48</v>
      </c>
      <c r="E24" s="100">
        <v>128</v>
      </c>
      <c r="F24" s="100">
        <v>779</v>
      </c>
      <c r="G24" s="100">
        <v>2034</v>
      </c>
      <c r="H24" s="100">
        <v>610</v>
      </c>
      <c r="I24" s="100">
        <v>1673</v>
      </c>
      <c r="J24" s="100">
        <v>0</v>
      </c>
      <c r="K24" s="100">
        <v>0</v>
      </c>
      <c r="L24" s="100">
        <v>173</v>
      </c>
      <c r="M24" s="100">
        <v>451</v>
      </c>
      <c r="N24" s="100">
        <v>12013</v>
      </c>
      <c r="O24" s="100">
        <v>47861</v>
      </c>
      <c r="P24" s="100">
        <v>0</v>
      </c>
      <c r="Q24" s="100">
        <v>0</v>
      </c>
      <c r="R24" s="100">
        <v>0</v>
      </c>
      <c r="S24" s="100">
        <v>0</v>
      </c>
      <c r="T24" s="100">
        <v>14213</v>
      </c>
      <c r="U24" s="100">
        <v>53763</v>
      </c>
      <c r="V24" s="101">
        <v>1.0999999999999999E-2</v>
      </c>
      <c r="W24" s="85"/>
    </row>
    <row r="25" spans="1:23" ht="14.1" customHeight="1">
      <c r="A25" s="88" t="s">
        <v>203</v>
      </c>
      <c r="B25" s="99">
        <v>7306</v>
      </c>
      <c r="C25" s="100">
        <v>20028</v>
      </c>
      <c r="D25" s="100">
        <v>8615</v>
      </c>
      <c r="E25" s="100">
        <v>22868</v>
      </c>
      <c r="F25" s="100">
        <v>8238</v>
      </c>
      <c r="G25" s="100">
        <v>21520</v>
      </c>
      <c r="H25" s="100">
        <v>3444</v>
      </c>
      <c r="I25" s="100">
        <v>9440</v>
      </c>
      <c r="J25" s="100">
        <v>1904</v>
      </c>
      <c r="K25" s="100">
        <v>5053</v>
      </c>
      <c r="L25" s="100">
        <v>5453</v>
      </c>
      <c r="M25" s="100">
        <v>14246</v>
      </c>
      <c r="N25" s="100">
        <v>12701</v>
      </c>
      <c r="O25" s="100">
        <v>39683</v>
      </c>
      <c r="P25" s="100">
        <v>8452</v>
      </c>
      <c r="Q25" s="100">
        <v>22436</v>
      </c>
      <c r="R25" s="100">
        <v>8826</v>
      </c>
      <c r="S25" s="100">
        <v>23056</v>
      </c>
      <c r="T25" s="100">
        <v>64939</v>
      </c>
      <c r="U25" s="100">
        <v>178330</v>
      </c>
      <c r="V25" s="101">
        <v>3.5000000000000003E-2</v>
      </c>
      <c r="W25" s="85"/>
    </row>
    <row r="26" spans="1:23" ht="14.1" customHeight="1">
      <c r="A26" s="88" t="s">
        <v>204</v>
      </c>
      <c r="B26" s="99">
        <v>15682</v>
      </c>
      <c r="C26" s="100">
        <v>42988</v>
      </c>
      <c r="D26" s="100">
        <v>8451</v>
      </c>
      <c r="E26" s="100">
        <v>22431</v>
      </c>
      <c r="F26" s="100">
        <v>7205</v>
      </c>
      <c r="G26" s="100">
        <v>18823</v>
      </c>
      <c r="H26" s="100">
        <v>8400</v>
      </c>
      <c r="I26" s="100">
        <v>23027</v>
      </c>
      <c r="J26" s="100">
        <v>2618</v>
      </c>
      <c r="K26" s="100">
        <v>6949</v>
      </c>
      <c r="L26" s="100">
        <v>2390</v>
      </c>
      <c r="M26" s="100">
        <v>6243</v>
      </c>
      <c r="N26" s="100">
        <v>40051</v>
      </c>
      <c r="O26" s="100">
        <v>109787</v>
      </c>
      <c r="P26" s="100">
        <v>953</v>
      </c>
      <c r="Q26" s="100">
        <v>2529</v>
      </c>
      <c r="R26" s="100">
        <v>2672</v>
      </c>
      <c r="S26" s="100">
        <v>6980</v>
      </c>
      <c r="T26" s="100">
        <v>88422</v>
      </c>
      <c r="U26" s="100">
        <v>239758</v>
      </c>
      <c r="V26" s="101">
        <v>4.8000000000000001E-2</v>
      </c>
      <c r="W26" s="85"/>
    </row>
    <row r="27" spans="1:23" ht="14.1" customHeight="1">
      <c r="A27" s="88" t="s">
        <v>205</v>
      </c>
      <c r="B27" s="99">
        <v>8596</v>
      </c>
      <c r="C27" s="100">
        <v>23562</v>
      </c>
      <c r="D27" s="100">
        <v>1653</v>
      </c>
      <c r="E27" s="100">
        <v>4387</v>
      </c>
      <c r="F27" s="100">
        <v>2926</v>
      </c>
      <c r="G27" s="100">
        <v>7644</v>
      </c>
      <c r="H27" s="100">
        <v>2933</v>
      </c>
      <c r="I27" s="100">
        <v>8041</v>
      </c>
      <c r="J27" s="100">
        <v>476</v>
      </c>
      <c r="K27" s="100">
        <v>1263</v>
      </c>
      <c r="L27" s="100">
        <v>1084</v>
      </c>
      <c r="M27" s="100">
        <v>2832</v>
      </c>
      <c r="N27" s="100">
        <v>10654</v>
      </c>
      <c r="O27" s="100">
        <v>34981</v>
      </c>
      <c r="P27" s="100">
        <v>414</v>
      </c>
      <c r="Q27" s="100">
        <v>1100</v>
      </c>
      <c r="R27" s="100">
        <v>2363</v>
      </c>
      <c r="S27" s="100">
        <v>6172</v>
      </c>
      <c r="T27" s="100">
        <v>31098</v>
      </c>
      <c r="U27" s="100">
        <v>89981</v>
      </c>
      <c r="V27" s="101">
        <v>1.7999999999999999E-2</v>
      </c>
      <c r="W27" s="85"/>
    </row>
    <row r="28" spans="1:23" ht="14.1" customHeight="1">
      <c r="A28" s="89" t="s">
        <v>206</v>
      </c>
      <c r="B28" s="104">
        <v>44143</v>
      </c>
      <c r="C28" s="105">
        <v>120925</v>
      </c>
      <c r="D28" s="105">
        <v>20099</v>
      </c>
      <c r="E28" s="105">
        <v>53350</v>
      </c>
      <c r="F28" s="105">
        <v>13940</v>
      </c>
      <c r="G28" s="105">
        <v>36418</v>
      </c>
      <c r="H28" s="105">
        <v>25975</v>
      </c>
      <c r="I28" s="105">
        <v>74493</v>
      </c>
      <c r="J28" s="105">
        <v>7016</v>
      </c>
      <c r="K28" s="105">
        <v>18623</v>
      </c>
      <c r="L28" s="105">
        <v>6158</v>
      </c>
      <c r="M28" s="105">
        <v>17276</v>
      </c>
      <c r="N28" s="105">
        <v>85016</v>
      </c>
      <c r="O28" s="105">
        <v>270612</v>
      </c>
      <c r="P28" s="105">
        <v>5276</v>
      </c>
      <c r="Q28" s="105">
        <v>14004</v>
      </c>
      <c r="R28" s="105">
        <v>23574</v>
      </c>
      <c r="S28" s="105">
        <v>97990</v>
      </c>
      <c r="T28" s="105">
        <v>231196</v>
      </c>
      <c r="U28" s="105">
        <v>703692</v>
      </c>
      <c r="V28" s="106">
        <v>0.14000000000000001</v>
      </c>
      <c r="W28" s="85"/>
    </row>
    <row r="29" spans="1:23" s="32" customFormat="1" ht="3.2" customHeight="1">
      <c r="A29" s="90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9"/>
    </row>
    <row r="30" spans="1:23" ht="14.1" customHeight="1">
      <c r="A30" s="91" t="s">
        <v>207</v>
      </c>
      <c r="B30" s="107">
        <v>335799</v>
      </c>
      <c r="C30" s="108">
        <v>921116</v>
      </c>
      <c r="D30" s="108">
        <v>120405</v>
      </c>
      <c r="E30" s="108">
        <v>321438</v>
      </c>
      <c r="F30" s="108">
        <v>151332</v>
      </c>
      <c r="G30" s="108">
        <v>412458</v>
      </c>
      <c r="H30" s="108">
        <v>164415</v>
      </c>
      <c r="I30" s="108">
        <v>462374</v>
      </c>
      <c r="J30" s="108">
        <v>30002</v>
      </c>
      <c r="K30" s="108">
        <v>79636</v>
      </c>
      <c r="L30" s="108">
        <v>61786</v>
      </c>
      <c r="M30" s="108">
        <v>168202</v>
      </c>
      <c r="N30" s="108">
        <v>594762</v>
      </c>
      <c r="O30" s="108">
        <v>1855765</v>
      </c>
      <c r="P30" s="108">
        <v>29358</v>
      </c>
      <c r="Q30" s="108">
        <v>75988</v>
      </c>
      <c r="R30" s="108">
        <v>243007</v>
      </c>
      <c r="S30" s="108">
        <v>731520</v>
      </c>
      <c r="T30" s="108">
        <v>1730865</v>
      </c>
      <c r="U30" s="108">
        <v>5028498</v>
      </c>
      <c r="V30" s="109">
        <v>1</v>
      </c>
      <c r="W30" s="85"/>
    </row>
    <row r="31" spans="1:23" ht="11.25" customHeight="1">
      <c r="A31" s="16"/>
      <c r="B31" s="1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3" ht="11.25" customHeight="1">
      <c r="A32" s="12" t="s">
        <v>245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1.25" customHeight="1">
      <c r="A33" s="12" t="s">
        <v>212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1.25" customHeight="1">
      <c r="A34" s="12" t="s">
        <v>243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7"/>
      <c r="V34" s="16"/>
    </row>
    <row r="35" spans="1:22" ht="11.25" customHeight="1"/>
    <row r="36" spans="1:22" ht="11.25" customHeight="1"/>
    <row r="37" spans="1:22">
      <c r="T37" s="85"/>
      <c r="U37" s="85"/>
    </row>
    <row r="38" spans="1:22">
      <c r="T38" s="85"/>
      <c r="U38" s="85"/>
    </row>
  </sheetData>
  <mergeCells count="10">
    <mergeCell ref="T1:U1"/>
    <mergeCell ref="J1:K1"/>
    <mergeCell ref="L1:M1"/>
    <mergeCell ref="N1:O1"/>
    <mergeCell ref="P1:Q1"/>
    <mergeCell ref="B1:C1"/>
    <mergeCell ref="D1:E1"/>
    <mergeCell ref="F1:G1"/>
    <mergeCell ref="H1:I1"/>
    <mergeCell ref="R1:S1"/>
  </mergeCells>
  <phoneticPr fontId="10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59055118110236227" right="0.59055118110236227" top="0.94488188976377963" bottom="0.94488188976377963" header="0.51181102362204722" footer="0.43307086614173229"/>
  <pageSetup paperSize="9" scale="66" orientation="landscape" r:id="rId1"/>
  <headerFooter alignWithMargins="0">
    <oddHeader>&amp;C&amp;"Arial,Fett"&amp;12Holzumsatz / Endenergiebedarf 
automatischer Holzfeuerungen nach Kantonen&amp;R&amp;"Arial,Standard"Tabelle Q&amp;L&amp;"Arial"&amp;10 Schweizerische Holzenergiestatistik Erhebungjahr 2018</oddHeader>
    <oddFooter>&amp;R&amp;"Arial"&amp;10 12.08.2019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D59"/>
  <sheetViews>
    <sheetView zoomScaleNormal="100" zoomScaleSheetLayoutView="70" zoomScalePageLayoutView="80" workbookViewId="0"/>
  </sheetViews>
  <sheetFormatPr baseColWidth="10" defaultRowHeight="12"/>
  <cols>
    <col min="1" max="1" width="35" style="245" customWidth="1"/>
    <col min="2" max="2" width="8.5703125" style="254" customWidth="1"/>
    <col min="3" max="30" width="8.5703125" style="255" customWidth="1"/>
    <col min="31" max="254" width="11.42578125" style="245"/>
    <col min="255" max="255" width="32.5703125" style="245" customWidth="1"/>
    <col min="256" max="286" width="8.5703125" style="245" customWidth="1"/>
    <col min="287" max="510" width="11.42578125" style="245"/>
    <col min="511" max="511" width="32.5703125" style="245" customWidth="1"/>
    <col min="512" max="542" width="8.5703125" style="245" customWidth="1"/>
    <col min="543" max="766" width="11.42578125" style="245"/>
    <col min="767" max="767" width="32.5703125" style="245" customWidth="1"/>
    <col min="768" max="798" width="8.5703125" style="245" customWidth="1"/>
    <col min="799" max="1022" width="11.42578125" style="245"/>
    <col min="1023" max="1023" width="32.5703125" style="245" customWidth="1"/>
    <col min="1024" max="1054" width="8.5703125" style="245" customWidth="1"/>
    <col min="1055" max="1278" width="11.42578125" style="245"/>
    <col min="1279" max="1279" width="32.5703125" style="245" customWidth="1"/>
    <col min="1280" max="1310" width="8.5703125" style="245" customWidth="1"/>
    <col min="1311" max="1534" width="11.42578125" style="245"/>
    <col min="1535" max="1535" width="32.5703125" style="245" customWidth="1"/>
    <col min="1536" max="1566" width="8.5703125" style="245" customWidth="1"/>
    <col min="1567" max="1790" width="11.42578125" style="245"/>
    <col min="1791" max="1791" width="32.5703125" style="245" customWidth="1"/>
    <col min="1792" max="1822" width="8.5703125" style="245" customWidth="1"/>
    <col min="1823" max="2046" width="11.42578125" style="245"/>
    <col min="2047" max="2047" width="32.5703125" style="245" customWidth="1"/>
    <col min="2048" max="2078" width="8.5703125" style="245" customWidth="1"/>
    <col min="2079" max="2302" width="11.42578125" style="245"/>
    <col min="2303" max="2303" width="32.5703125" style="245" customWidth="1"/>
    <col min="2304" max="2334" width="8.5703125" style="245" customWidth="1"/>
    <col min="2335" max="2558" width="11.42578125" style="245"/>
    <col min="2559" max="2559" width="32.5703125" style="245" customWidth="1"/>
    <col min="2560" max="2590" width="8.5703125" style="245" customWidth="1"/>
    <col min="2591" max="2814" width="11.42578125" style="245"/>
    <col min="2815" max="2815" width="32.5703125" style="245" customWidth="1"/>
    <col min="2816" max="2846" width="8.5703125" style="245" customWidth="1"/>
    <col min="2847" max="3070" width="11.42578125" style="245"/>
    <col min="3071" max="3071" width="32.5703125" style="245" customWidth="1"/>
    <col min="3072" max="3102" width="8.5703125" style="245" customWidth="1"/>
    <col min="3103" max="3326" width="11.42578125" style="245"/>
    <col min="3327" max="3327" width="32.5703125" style="245" customWidth="1"/>
    <col min="3328" max="3358" width="8.5703125" style="245" customWidth="1"/>
    <col min="3359" max="3582" width="11.42578125" style="245"/>
    <col min="3583" max="3583" width="32.5703125" style="245" customWidth="1"/>
    <col min="3584" max="3614" width="8.5703125" style="245" customWidth="1"/>
    <col min="3615" max="3838" width="11.42578125" style="245"/>
    <col min="3839" max="3839" width="32.5703125" style="245" customWidth="1"/>
    <col min="3840" max="3870" width="8.5703125" style="245" customWidth="1"/>
    <col min="3871" max="4094" width="11.42578125" style="245"/>
    <col min="4095" max="4095" width="32.5703125" style="245" customWidth="1"/>
    <col min="4096" max="4126" width="8.5703125" style="245" customWidth="1"/>
    <col min="4127" max="4350" width="11.42578125" style="245"/>
    <col min="4351" max="4351" width="32.5703125" style="245" customWidth="1"/>
    <col min="4352" max="4382" width="8.5703125" style="245" customWidth="1"/>
    <col min="4383" max="4606" width="11.42578125" style="245"/>
    <col min="4607" max="4607" width="32.5703125" style="245" customWidth="1"/>
    <col min="4608" max="4638" width="8.5703125" style="245" customWidth="1"/>
    <col min="4639" max="4862" width="11.42578125" style="245"/>
    <col min="4863" max="4863" width="32.5703125" style="245" customWidth="1"/>
    <col min="4864" max="4894" width="8.5703125" style="245" customWidth="1"/>
    <col min="4895" max="5118" width="11.42578125" style="245"/>
    <col min="5119" max="5119" width="32.5703125" style="245" customWidth="1"/>
    <col min="5120" max="5150" width="8.5703125" style="245" customWidth="1"/>
    <col min="5151" max="5374" width="11.42578125" style="245"/>
    <col min="5375" max="5375" width="32.5703125" style="245" customWidth="1"/>
    <col min="5376" max="5406" width="8.5703125" style="245" customWidth="1"/>
    <col min="5407" max="5630" width="11.42578125" style="245"/>
    <col min="5631" max="5631" width="32.5703125" style="245" customWidth="1"/>
    <col min="5632" max="5662" width="8.5703125" style="245" customWidth="1"/>
    <col min="5663" max="5886" width="11.42578125" style="245"/>
    <col min="5887" max="5887" width="32.5703125" style="245" customWidth="1"/>
    <col min="5888" max="5918" width="8.5703125" style="245" customWidth="1"/>
    <col min="5919" max="6142" width="11.42578125" style="245"/>
    <col min="6143" max="6143" width="32.5703125" style="245" customWidth="1"/>
    <col min="6144" max="6174" width="8.5703125" style="245" customWidth="1"/>
    <col min="6175" max="6398" width="11.42578125" style="245"/>
    <col min="6399" max="6399" width="32.5703125" style="245" customWidth="1"/>
    <col min="6400" max="6430" width="8.5703125" style="245" customWidth="1"/>
    <col min="6431" max="6654" width="11.42578125" style="245"/>
    <col min="6655" max="6655" width="32.5703125" style="245" customWidth="1"/>
    <col min="6656" max="6686" width="8.5703125" style="245" customWidth="1"/>
    <col min="6687" max="6910" width="11.42578125" style="245"/>
    <col min="6911" max="6911" width="32.5703125" style="245" customWidth="1"/>
    <col min="6912" max="6942" width="8.5703125" style="245" customWidth="1"/>
    <col min="6943" max="7166" width="11.42578125" style="245"/>
    <col min="7167" max="7167" width="32.5703125" style="245" customWidth="1"/>
    <col min="7168" max="7198" width="8.5703125" style="245" customWidth="1"/>
    <col min="7199" max="7422" width="11.42578125" style="245"/>
    <col min="7423" max="7423" width="32.5703125" style="245" customWidth="1"/>
    <col min="7424" max="7454" width="8.5703125" style="245" customWidth="1"/>
    <col min="7455" max="7678" width="11.42578125" style="245"/>
    <col min="7679" max="7679" width="32.5703125" style="245" customWidth="1"/>
    <col min="7680" max="7710" width="8.5703125" style="245" customWidth="1"/>
    <col min="7711" max="7934" width="11.42578125" style="245"/>
    <col min="7935" max="7935" width="32.5703125" style="245" customWidth="1"/>
    <col min="7936" max="7966" width="8.5703125" style="245" customWidth="1"/>
    <col min="7967" max="8190" width="11.42578125" style="245"/>
    <col min="8191" max="8191" width="32.5703125" style="245" customWidth="1"/>
    <col min="8192" max="8222" width="8.5703125" style="245" customWidth="1"/>
    <col min="8223" max="8446" width="11.42578125" style="245"/>
    <col min="8447" max="8447" width="32.5703125" style="245" customWidth="1"/>
    <col min="8448" max="8478" width="8.5703125" style="245" customWidth="1"/>
    <col min="8479" max="8702" width="11.42578125" style="245"/>
    <col min="8703" max="8703" width="32.5703125" style="245" customWidth="1"/>
    <col min="8704" max="8734" width="8.5703125" style="245" customWidth="1"/>
    <col min="8735" max="8958" width="11.42578125" style="245"/>
    <col min="8959" max="8959" width="32.5703125" style="245" customWidth="1"/>
    <col min="8960" max="8990" width="8.5703125" style="245" customWidth="1"/>
    <col min="8991" max="9214" width="11.42578125" style="245"/>
    <col min="9215" max="9215" width="32.5703125" style="245" customWidth="1"/>
    <col min="9216" max="9246" width="8.5703125" style="245" customWidth="1"/>
    <col min="9247" max="9470" width="11.42578125" style="245"/>
    <col min="9471" max="9471" width="32.5703125" style="245" customWidth="1"/>
    <col min="9472" max="9502" width="8.5703125" style="245" customWidth="1"/>
    <col min="9503" max="9726" width="11.42578125" style="245"/>
    <col min="9727" max="9727" width="32.5703125" style="245" customWidth="1"/>
    <col min="9728" max="9758" width="8.5703125" style="245" customWidth="1"/>
    <col min="9759" max="9982" width="11.42578125" style="245"/>
    <col min="9983" max="9983" width="32.5703125" style="245" customWidth="1"/>
    <col min="9984" max="10014" width="8.5703125" style="245" customWidth="1"/>
    <col min="10015" max="10238" width="11.42578125" style="245"/>
    <col min="10239" max="10239" width="32.5703125" style="245" customWidth="1"/>
    <col min="10240" max="10270" width="8.5703125" style="245" customWidth="1"/>
    <col min="10271" max="10494" width="11.42578125" style="245"/>
    <col min="10495" max="10495" width="32.5703125" style="245" customWidth="1"/>
    <col min="10496" max="10526" width="8.5703125" style="245" customWidth="1"/>
    <col min="10527" max="10750" width="11.42578125" style="245"/>
    <col min="10751" max="10751" width="32.5703125" style="245" customWidth="1"/>
    <col min="10752" max="10782" width="8.5703125" style="245" customWidth="1"/>
    <col min="10783" max="11006" width="11.42578125" style="245"/>
    <col min="11007" max="11007" width="32.5703125" style="245" customWidth="1"/>
    <col min="11008" max="11038" width="8.5703125" style="245" customWidth="1"/>
    <col min="11039" max="11262" width="11.42578125" style="245"/>
    <col min="11263" max="11263" width="32.5703125" style="245" customWidth="1"/>
    <col min="11264" max="11294" width="8.5703125" style="245" customWidth="1"/>
    <col min="11295" max="11518" width="11.42578125" style="245"/>
    <col min="11519" max="11519" width="32.5703125" style="245" customWidth="1"/>
    <col min="11520" max="11550" width="8.5703125" style="245" customWidth="1"/>
    <col min="11551" max="11774" width="11.42578125" style="245"/>
    <col min="11775" max="11775" width="32.5703125" style="245" customWidth="1"/>
    <col min="11776" max="11806" width="8.5703125" style="245" customWidth="1"/>
    <col min="11807" max="12030" width="11.42578125" style="245"/>
    <col min="12031" max="12031" width="32.5703125" style="245" customWidth="1"/>
    <col min="12032" max="12062" width="8.5703125" style="245" customWidth="1"/>
    <col min="12063" max="12286" width="11.42578125" style="245"/>
    <col min="12287" max="12287" width="32.5703125" style="245" customWidth="1"/>
    <col min="12288" max="12318" width="8.5703125" style="245" customWidth="1"/>
    <col min="12319" max="12542" width="11.42578125" style="245"/>
    <col min="12543" max="12543" width="32.5703125" style="245" customWidth="1"/>
    <col min="12544" max="12574" width="8.5703125" style="245" customWidth="1"/>
    <col min="12575" max="12798" width="11.42578125" style="245"/>
    <col min="12799" max="12799" width="32.5703125" style="245" customWidth="1"/>
    <col min="12800" max="12830" width="8.5703125" style="245" customWidth="1"/>
    <col min="12831" max="13054" width="11.42578125" style="245"/>
    <col min="13055" max="13055" width="32.5703125" style="245" customWidth="1"/>
    <col min="13056" max="13086" width="8.5703125" style="245" customWidth="1"/>
    <col min="13087" max="13310" width="11.42578125" style="245"/>
    <col min="13311" max="13311" width="32.5703125" style="245" customWidth="1"/>
    <col min="13312" max="13342" width="8.5703125" style="245" customWidth="1"/>
    <col min="13343" max="13566" width="11.42578125" style="245"/>
    <col min="13567" max="13567" width="32.5703125" style="245" customWidth="1"/>
    <col min="13568" max="13598" width="8.5703125" style="245" customWidth="1"/>
    <col min="13599" max="13822" width="11.42578125" style="245"/>
    <col min="13823" max="13823" width="32.5703125" style="245" customWidth="1"/>
    <col min="13824" max="13854" width="8.5703125" style="245" customWidth="1"/>
    <col min="13855" max="14078" width="11.42578125" style="245"/>
    <col min="14079" max="14079" width="32.5703125" style="245" customWidth="1"/>
    <col min="14080" max="14110" width="8.5703125" style="245" customWidth="1"/>
    <col min="14111" max="14334" width="11.42578125" style="245"/>
    <col min="14335" max="14335" width="32.5703125" style="245" customWidth="1"/>
    <col min="14336" max="14366" width="8.5703125" style="245" customWidth="1"/>
    <col min="14367" max="14590" width="11.42578125" style="245"/>
    <col min="14591" max="14591" width="32.5703125" style="245" customWidth="1"/>
    <col min="14592" max="14622" width="8.5703125" style="245" customWidth="1"/>
    <col min="14623" max="14846" width="11.42578125" style="245"/>
    <col min="14847" max="14847" width="32.5703125" style="245" customWidth="1"/>
    <col min="14848" max="14878" width="8.5703125" style="245" customWidth="1"/>
    <col min="14879" max="15102" width="11.42578125" style="245"/>
    <col min="15103" max="15103" width="32.5703125" style="245" customWidth="1"/>
    <col min="15104" max="15134" width="8.5703125" style="245" customWidth="1"/>
    <col min="15135" max="15358" width="11.42578125" style="245"/>
    <col min="15359" max="15359" width="32.5703125" style="245" customWidth="1"/>
    <col min="15360" max="15390" width="8.5703125" style="245" customWidth="1"/>
    <col min="15391" max="15614" width="11.42578125" style="245"/>
    <col min="15615" max="15615" width="32.5703125" style="245" customWidth="1"/>
    <col min="15616" max="15646" width="8.5703125" style="245" customWidth="1"/>
    <col min="15647" max="15870" width="11.42578125" style="245"/>
    <col min="15871" max="15871" width="32.5703125" style="245" customWidth="1"/>
    <col min="15872" max="15902" width="8.5703125" style="245" customWidth="1"/>
    <col min="15903" max="16126" width="11.42578125" style="245"/>
    <col min="16127" max="16127" width="32.5703125" style="245" customWidth="1"/>
    <col min="16128" max="16158" width="8.5703125" style="245" customWidth="1"/>
    <col min="16159" max="16384" width="11.42578125" style="245"/>
  </cols>
  <sheetData>
    <row r="1" spans="1:30" s="242" customFormat="1" ht="15.75">
      <c r="A1" s="79" t="s">
        <v>261</v>
      </c>
      <c r="B1" s="24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s="1" customFormat="1" ht="18.75" customHeight="1">
      <c r="A2" s="1" t="s">
        <v>216</v>
      </c>
      <c r="B2" s="243">
        <v>1990</v>
      </c>
      <c r="C2" s="94">
        <v>1991</v>
      </c>
      <c r="D2" s="94">
        <v>1992</v>
      </c>
      <c r="E2" s="94">
        <v>1993</v>
      </c>
      <c r="F2" s="94">
        <v>1994</v>
      </c>
      <c r="G2" s="94">
        <v>1995</v>
      </c>
      <c r="H2" s="94">
        <v>1996</v>
      </c>
      <c r="I2" s="94">
        <v>1997</v>
      </c>
      <c r="J2" s="94">
        <v>1998</v>
      </c>
      <c r="K2" s="94">
        <v>1999</v>
      </c>
      <c r="L2" s="94">
        <v>2000</v>
      </c>
      <c r="M2" s="94">
        <v>2001</v>
      </c>
      <c r="N2" s="94">
        <v>2002</v>
      </c>
      <c r="O2" s="94">
        <v>2003</v>
      </c>
      <c r="P2" s="94">
        <v>2004</v>
      </c>
      <c r="Q2" s="94">
        <v>2005</v>
      </c>
      <c r="R2" s="94">
        <v>2006</v>
      </c>
      <c r="S2" s="94">
        <v>2007</v>
      </c>
      <c r="T2" s="94">
        <v>2008</v>
      </c>
      <c r="U2" s="94">
        <v>2009</v>
      </c>
      <c r="V2" s="94">
        <v>2010</v>
      </c>
      <c r="W2" s="94">
        <v>2011</v>
      </c>
      <c r="X2" s="94">
        <v>2012</v>
      </c>
      <c r="Y2" s="94">
        <v>2013</v>
      </c>
      <c r="Z2" s="94">
        <v>2014</v>
      </c>
      <c r="AA2" s="94">
        <v>2015</v>
      </c>
      <c r="AB2" s="94">
        <v>2016</v>
      </c>
      <c r="AC2" s="94">
        <v>2017</v>
      </c>
      <c r="AD2" s="94">
        <v>2018</v>
      </c>
    </row>
    <row r="3" spans="1:30" ht="14.1" customHeight="1">
      <c r="A3" s="72" t="s">
        <v>262</v>
      </c>
      <c r="B3" s="244">
        <v>2184571</v>
      </c>
      <c r="C3" s="192">
        <v>2371210</v>
      </c>
      <c r="D3" s="192">
        <v>2226942</v>
      </c>
      <c r="E3" s="192">
        <v>2181486</v>
      </c>
      <c r="F3" s="192">
        <v>1962790</v>
      </c>
      <c r="G3" s="192">
        <v>2030151</v>
      </c>
      <c r="H3" s="192">
        <v>2152618</v>
      </c>
      <c r="I3" s="192">
        <v>1860585</v>
      </c>
      <c r="J3" s="192">
        <v>1877547</v>
      </c>
      <c r="K3" s="192">
        <v>1845220</v>
      </c>
      <c r="L3" s="192">
        <v>1677228</v>
      </c>
      <c r="M3" s="192">
        <v>1736818</v>
      </c>
      <c r="N3" s="192">
        <v>1608312</v>
      </c>
      <c r="O3" s="192">
        <v>1679320</v>
      </c>
      <c r="P3" s="192">
        <v>1632260</v>
      </c>
      <c r="Q3" s="192">
        <v>1654585</v>
      </c>
      <c r="R3" s="192">
        <v>1593358</v>
      </c>
      <c r="S3" s="192">
        <v>1410015</v>
      </c>
      <c r="T3" s="192">
        <v>1512306</v>
      </c>
      <c r="U3" s="192">
        <v>1473187</v>
      </c>
      <c r="V3" s="192">
        <v>1560611</v>
      </c>
      <c r="W3" s="192">
        <v>1218071</v>
      </c>
      <c r="X3" s="192">
        <v>1315949</v>
      </c>
      <c r="Y3" s="192">
        <v>1404042</v>
      </c>
      <c r="Z3" s="192">
        <v>1075745</v>
      </c>
      <c r="AA3" s="192">
        <v>1166437</v>
      </c>
      <c r="AB3" s="192">
        <v>1209184</v>
      </c>
      <c r="AC3" s="192">
        <v>1143792</v>
      </c>
      <c r="AD3" s="192">
        <v>1039189</v>
      </c>
    </row>
    <row r="4" spans="1:30" ht="14.1" customHeight="1">
      <c r="A4" s="73" t="s">
        <v>263</v>
      </c>
      <c r="B4" s="246">
        <v>110760</v>
      </c>
      <c r="C4" s="193">
        <v>145272</v>
      </c>
      <c r="D4" s="193">
        <v>163175</v>
      </c>
      <c r="E4" s="193">
        <v>181234</v>
      </c>
      <c r="F4" s="193">
        <v>193853</v>
      </c>
      <c r="G4" s="193">
        <v>248264</v>
      </c>
      <c r="H4" s="193">
        <v>312035</v>
      </c>
      <c r="I4" s="193">
        <v>311426</v>
      </c>
      <c r="J4" s="193">
        <v>350660</v>
      </c>
      <c r="K4" s="193">
        <v>379594</v>
      </c>
      <c r="L4" s="193">
        <v>372486</v>
      </c>
      <c r="M4" s="193">
        <v>425065</v>
      </c>
      <c r="N4" s="193">
        <v>438113</v>
      </c>
      <c r="O4" s="193">
        <v>490550</v>
      </c>
      <c r="P4" s="193">
        <v>513787</v>
      </c>
      <c r="Q4" s="193">
        <v>558362</v>
      </c>
      <c r="R4" s="193">
        <v>603264</v>
      </c>
      <c r="S4" s="193">
        <v>651535</v>
      </c>
      <c r="T4" s="193">
        <v>820510</v>
      </c>
      <c r="U4" s="193">
        <v>903053</v>
      </c>
      <c r="V4" s="193">
        <v>1003474</v>
      </c>
      <c r="W4" s="193">
        <v>1032835</v>
      </c>
      <c r="X4" s="193">
        <v>1237147</v>
      </c>
      <c r="Y4" s="193">
        <v>1382827</v>
      </c>
      <c r="Z4" s="193">
        <v>1248592</v>
      </c>
      <c r="AA4" s="193">
        <v>1134508</v>
      </c>
      <c r="AB4" s="193">
        <v>1394558</v>
      </c>
      <c r="AC4" s="193">
        <v>1517285</v>
      </c>
      <c r="AD4" s="193">
        <v>1433611</v>
      </c>
    </row>
    <row r="5" spans="1:30" ht="14.1" customHeight="1">
      <c r="A5" s="73" t="s">
        <v>217</v>
      </c>
      <c r="B5" s="246">
        <v>0</v>
      </c>
      <c r="C5" s="193">
        <v>0</v>
      </c>
      <c r="D5" s="193">
        <v>0</v>
      </c>
      <c r="E5" s="193">
        <v>0</v>
      </c>
      <c r="F5" s="193">
        <v>0</v>
      </c>
      <c r="G5" s="193">
        <v>0</v>
      </c>
      <c r="H5" s="193">
        <v>0</v>
      </c>
      <c r="I5" s="193">
        <v>0</v>
      </c>
      <c r="J5" s="193">
        <v>1250</v>
      </c>
      <c r="K5" s="193">
        <v>3039</v>
      </c>
      <c r="L5" s="193">
        <v>6892</v>
      </c>
      <c r="M5" s="193">
        <v>16778</v>
      </c>
      <c r="N5" s="193">
        <v>26846</v>
      </c>
      <c r="O5" s="193">
        <v>42330</v>
      </c>
      <c r="P5" s="193">
        <v>61229</v>
      </c>
      <c r="Q5" s="193">
        <v>104056</v>
      </c>
      <c r="R5" s="193">
        <v>160149</v>
      </c>
      <c r="S5" s="193">
        <v>176114</v>
      </c>
      <c r="T5" s="193">
        <v>226937</v>
      </c>
      <c r="U5" s="193">
        <v>258882</v>
      </c>
      <c r="V5" s="193">
        <v>315670</v>
      </c>
      <c r="W5" s="193">
        <v>283265</v>
      </c>
      <c r="X5" s="193">
        <v>338352</v>
      </c>
      <c r="Y5" s="193">
        <v>394766</v>
      </c>
      <c r="Z5" s="193">
        <v>343614</v>
      </c>
      <c r="AA5" s="193">
        <v>399081</v>
      </c>
      <c r="AB5" s="193">
        <v>450168</v>
      </c>
      <c r="AC5" s="193">
        <v>468340</v>
      </c>
      <c r="AD5" s="193">
        <v>459033</v>
      </c>
    </row>
    <row r="6" spans="1:30" ht="14.1" customHeight="1">
      <c r="A6" s="247" t="s">
        <v>264</v>
      </c>
      <c r="B6" s="246">
        <v>525815</v>
      </c>
      <c r="C6" s="193">
        <v>594669</v>
      </c>
      <c r="D6" s="193">
        <v>586473</v>
      </c>
      <c r="E6" s="193">
        <v>616430</v>
      </c>
      <c r="F6" s="193">
        <v>576399</v>
      </c>
      <c r="G6" s="193">
        <v>614173</v>
      </c>
      <c r="H6" s="193">
        <v>697637</v>
      </c>
      <c r="I6" s="193">
        <v>602081</v>
      </c>
      <c r="J6" s="193">
        <v>620760</v>
      </c>
      <c r="K6" s="193">
        <v>604089</v>
      </c>
      <c r="L6" s="193">
        <v>600396</v>
      </c>
      <c r="M6" s="193">
        <v>627340</v>
      </c>
      <c r="N6" s="193">
        <v>586251</v>
      </c>
      <c r="O6" s="193">
        <v>623560</v>
      </c>
      <c r="P6" s="193">
        <v>621606</v>
      </c>
      <c r="Q6" s="193">
        <v>628706</v>
      </c>
      <c r="R6" s="193">
        <v>625081</v>
      </c>
      <c r="S6" s="193">
        <v>663206</v>
      </c>
      <c r="T6" s="193">
        <v>752155</v>
      </c>
      <c r="U6" s="193">
        <v>805614</v>
      </c>
      <c r="V6" s="193">
        <v>821951</v>
      </c>
      <c r="W6" s="193">
        <v>723427</v>
      </c>
      <c r="X6" s="193">
        <v>757862</v>
      </c>
      <c r="Y6" s="193">
        <v>797886</v>
      </c>
      <c r="Z6" s="193">
        <v>680161</v>
      </c>
      <c r="AA6" s="193">
        <v>802698</v>
      </c>
      <c r="AB6" s="193">
        <v>780382</v>
      </c>
      <c r="AC6" s="193">
        <v>754898</v>
      </c>
      <c r="AD6" s="193">
        <v>696221</v>
      </c>
    </row>
    <row r="7" spans="1:30" ht="14.1" customHeight="1">
      <c r="A7" s="73" t="s">
        <v>218</v>
      </c>
      <c r="B7" s="246">
        <v>78384</v>
      </c>
      <c r="C7" s="193">
        <v>79768</v>
      </c>
      <c r="D7" s="193">
        <v>106758</v>
      </c>
      <c r="E7" s="193">
        <v>121051</v>
      </c>
      <c r="F7" s="193">
        <v>135189</v>
      </c>
      <c r="G7" s="193">
        <v>146157</v>
      </c>
      <c r="H7" s="193">
        <v>193315</v>
      </c>
      <c r="I7" s="193">
        <v>151852</v>
      </c>
      <c r="J7" s="193">
        <v>126533</v>
      </c>
      <c r="K7" s="193">
        <v>126808</v>
      </c>
      <c r="L7" s="193">
        <v>115996</v>
      </c>
      <c r="M7" s="193">
        <v>122661</v>
      </c>
      <c r="N7" s="193">
        <v>160420</v>
      </c>
      <c r="O7" s="193">
        <v>189295</v>
      </c>
      <c r="P7" s="193">
        <v>194175</v>
      </c>
      <c r="Q7" s="193">
        <v>201707</v>
      </c>
      <c r="R7" s="193">
        <v>220982</v>
      </c>
      <c r="S7" s="193">
        <v>246556</v>
      </c>
      <c r="T7" s="193">
        <v>291672</v>
      </c>
      <c r="U7" s="193">
        <v>335199</v>
      </c>
      <c r="V7" s="193">
        <v>378702</v>
      </c>
      <c r="W7" s="193">
        <v>397276</v>
      </c>
      <c r="X7" s="193">
        <v>472384</v>
      </c>
      <c r="Y7" s="193">
        <v>554319</v>
      </c>
      <c r="Z7" s="193">
        <v>564280</v>
      </c>
      <c r="AA7" s="193">
        <v>535732</v>
      </c>
      <c r="AB7" s="193">
        <v>568421</v>
      </c>
      <c r="AC7" s="193">
        <v>605658</v>
      </c>
      <c r="AD7" s="193">
        <v>584209</v>
      </c>
    </row>
    <row r="8" spans="1:30" ht="14.1" customHeight="1">
      <c r="A8" s="74" t="s">
        <v>219</v>
      </c>
      <c r="B8" s="248">
        <v>235505</v>
      </c>
      <c r="C8" s="194">
        <v>237571</v>
      </c>
      <c r="D8" s="194">
        <v>238604</v>
      </c>
      <c r="E8" s="194">
        <v>238604</v>
      </c>
      <c r="F8" s="194">
        <v>232406</v>
      </c>
      <c r="G8" s="194">
        <v>235539</v>
      </c>
      <c r="H8" s="194">
        <v>238332</v>
      </c>
      <c r="I8" s="194">
        <v>244637</v>
      </c>
      <c r="J8" s="194">
        <v>254137</v>
      </c>
      <c r="K8" s="194">
        <v>272803</v>
      </c>
      <c r="L8" s="194">
        <v>296239</v>
      </c>
      <c r="M8" s="194">
        <v>309849</v>
      </c>
      <c r="N8" s="194">
        <v>320815</v>
      </c>
      <c r="O8" s="194">
        <v>319620</v>
      </c>
      <c r="P8" s="194">
        <v>337132</v>
      </c>
      <c r="Q8" s="194">
        <v>349254</v>
      </c>
      <c r="R8" s="194">
        <v>386112</v>
      </c>
      <c r="S8" s="194">
        <v>376347</v>
      </c>
      <c r="T8" s="194">
        <v>379259</v>
      </c>
      <c r="U8" s="194">
        <v>376707</v>
      </c>
      <c r="V8" s="194">
        <v>386765</v>
      </c>
      <c r="W8" s="194">
        <v>383338</v>
      </c>
      <c r="X8" s="194">
        <v>394611</v>
      </c>
      <c r="Y8" s="194">
        <v>410360</v>
      </c>
      <c r="Z8" s="194">
        <v>412784</v>
      </c>
      <c r="AA8" s="194">
        <v>420615</v>
      </c>
      <c r="AB8" s="194">
        <v>433684</v>
      </c>
      <c r="AC8" s="194">
        <v>433794</v>
      </c>
      <c r="AD8" s="194">
        <v>437110</v>
      </c>
    </row>
    <row r="9" spans="1:30" s="1" customFormat="1" ht="3.2" customHeight="1"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</row>
    <row r="10" spans="1:30" ht="15.95" customHeight="1">
      <c r="A10" s="16" t="s">
        <v>220</v>
      </c>
      <c r="B10" s="249">
        <v>3135035</v>
      </c>
      <c r="C10" s="195">
        <v>3428490</v>
      </c>
      <c r="D10" s="195">
        <v>3321952</v>
      </c>
      <c r="E10" s="195">
        <v>3338805</v>
      </c>
      <c r="F10" s="195">
        <v>3100637</v>
      </c>
      <c r="G10" s="195">
        <v>3274284</v>
      </c>
      <c r="H10" s="195">
        <v>3593937</v>
      </c>
      <c r="I10" s="195">
        <v>3170581</v>
      </c>
      <c r="J10" s="195">
        <v>3230887</v>
      </c>
      <c r="K10" s="195">
        <v>3231553</v>
      </c>
      <c r="L10" s="195">
        <v>3069237</v>
      </c>
      <c r="M10" s="195">
        <v>3238511</v>
      </c>
      <c r="N10" s="195">
        <v>3140757</v>
      </c>
      <c r="O10" s="195">
        <v>3344675</v>
      </c>
      <c r="P10" s="195">
        <v>3360189</v>
      </c>
      <c r="Q10" s="195">
        <v>3496670</v>
      </c>
      <c r="R10" s="195">
        <v>3588946</v>
      </c>
      <c r="S10" s="195">
        <v>3523773</v>
      </c>
      <c r="T10" s="195">
        <v>3982839</v>
      </c>
      <c r="U10" s="195">
        <v>4152642</v>
      </c>
      <c r="V10" s="195">
        <v>4467173</v>
      </c>
      <c r="W10" s="195">
        <v>4038212</v>
      </c>
      <c r="X10" s="195">
        <v>4516305</v>
      </c>
      <c r="Y10" s="195">
        <v>4944200</v>
      </c>
      <c r="Z10" s="195">
        <v>4325176</v>
      </c>
      <c r="AA10" s="195">
        <v>4459071</v>
      </c>
      <c r="AB10" s="195">
        <v>4836397</v>
      </c>
      <c r="AC10" s="195">
        <v>4923767</v>
      </c>
      <c r="AD10" s="195">
        <v>4649373</v>
      </c>
    </row>
    <row r="11" spans="1:30" s="1" customFormat="1" ht="3.2" customHeight="1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</row>
    <row r="12" spans="1:30" ht="15.95" customHeight="1">
      <c r="A12" s="250" t="s">
        <v>221</v>
      </c>
      <c r="B12" s="251">
        <v>2899530</v>
      </c>
      <c r="C12" s="196">
        <v>3190919</v>
      </c>
      <c r="D12" s="196">
        <v>3083348</v>
      </c>
      <c r="E12" s="196">
        <v>3100201</v>
      </c>
      <c r="F12" s="196">
        <v>2868231</v>
      </c>
      <c r="G12" s="196">
        <v>3038745</v>
      </c>
      <c r="H12" s="196">
        <v>3355605</v>
      </c>
      <c r="I12" s="196">
        <v>2925944</v>
      </c>
      <c r="J12" s="196">
        <v>2976750</v>
      </c>
      <c r="K12" s="196">
        <v>2958750</v>
      </c>
      <c r="L12" s="196">
        <v>2772998</v>
      </c>
      <c r="M12" s="196">
        <v>2928662</v>
      </c>
      <c r="N12" s="196">
        <v>2819942</v>
      </c>
      <c r="O12" s="196">
        <v>3025055</v>
      </c>
      <c r="P12" s="196">
        <v>3023057</v>
      </c>
      <c r="Q12" s="196">
        <v>3147416</v>
      </c>
      <c r="R12" s="196">
        <v>3202834</v>
      </c>
      <c r="S12" s="196">
        <v>3147426</v>
      </c>
      <c r="T12" s="196">
        <v>3603580</v>
      </c>
      <c r="U12" s="196">
        <v>3775935</v>
      </c>
      <c r="V12" s="196">
        <v>4080408</v>
      </c>
      <c r="W12" s="196">
        <v>3654874</v>
      </c>
      <c r="X12" s="196">
        <v>4121694</v>
      </c>
      <c r="Y12" s="196">
        <v>4533840</v>
      </c>
      <c r="Z12" s="196">
        <v>3912392</v>
      </c>
      <c r="AA12" s="196">
        <v>4038456</v>
      </c>
      <c r="AB12" s="196">
        <v>4402713</v>
      </c>
      <c r="AC12" s="196">
        <v>4489973</v>
      </c>
      <c r="AD12" s="196">
        <v>4212263</v>
      </c>
    </row>
    <row r="13" spans="1:30">
      <c r="A13" s="12"/>
      <c r="B13" s="25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>
      <c r="A14" s="12"/>
      <c r="B14" s="25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s="242" customFormat="1" ht="15.75">
      <c r="A15" s="79" t="s">
        <v>222</v>
      </c>
      <c r="B15" s="24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</row>
    <row r="16" spans="1:30" s="1" customFormat="1" ht="18.75" customHeight="1">
      <c r="A16" s="1" t="s">
        <v>216</v>
      </c>
      <c r="B16" s="243">
        <v>1990</v>
      </c>
      <c r="C16" s="94">
        <v>1991</v>
      </c>
      <c r="D16" s="94">
        <v>1992</v>
      </c>
      <c r="E16" s="94">
        <v>1993</v>
      </c>
      <c r="F16" s="94">
        <v>1994</v>
      </c>
      <c r="G16" s="94">
        <v>1995</v>
      </c>
      <c r="H16" s="94">
        <v>1996</v>
      </c>
      <c r="I16" s="94">
        <v>1997</v>
      </c>
      <c r="J16" s="94">
        <v>1998</v>
      </c>
      <c r="K16" s="94">
        <v>1999</v>
      </c>
      <c r="L16" s="94">
        <v>2000</v>
      </c>
      <c r="M16" s="94">
        <v>2001</v>
      </c>
      <c r="N16" s="94">
        <v>2002</v>
      </c>
      <c r="O16" s="94">
        <v>2003</v>
      </c>
      <c r="P16" s="94">
        <v>2004</v>
      </c>
      <c r="Q16" s="94">
        <v>2005</v>
      </c>
      <c r="R16" s="94">
        <v>2006</v>
      </c>
      <c r="S16" s="94">
        <v>2007</v>
      </c>
      <c r="T16" s="94">
        <v>2008</v>
      </c>
      <c r="U16" s="94">
        <v>2009</v>
      </c>
      <c r="V16" s="94">
        <v>2010</v>
      </c>
      <c r="W16" s="94">
        <v>2011</v>
      </c>
      <c r="X16" s="94">
        <v>2012</v>
      </c>
      <c r="Y16" s="94">
        <v>2013</v>
      </c>
      <c r="Z16" s="94">
        <v>2014</v>
      </c>
      <c r="AA16" s="94">
        <v>2015</v>
      </c>
      <c r="AB16" s="94">
        <v>2016</v>
      </c>
      <c r="AC16" s="94">
        <v>2017</v>
      </c>
      <c r="AD16" s="94">
        <v>2018</v>
      </c>
    </row>
    <row r="17" spans="1:30" ht="14.1" customHeight="1">
      <c r="A17" s="72" t="s">
        <v>262</v>
      </c>
      <c r="B17" s="244">
        <v>22050</v>
      </c>
      <c r="C17" s="192">
        <v>23945</v>
      </c>
      <c r="D17" s="192">
        <v>22499</v>
      </c>
      <c r="E17" s="192">
        <v>22048</v>
      </c>
      <c r="F17" s="192">
        <v>19847</v>
      </c>
      <c r="G17" s="192">
        <v>20539</v>
      </c>
      <c r="H17" s="192">
        <v>21787</v>
      </c>
      <c r="I17" s="192">
        <v>18841</v>
      </c>
      <c r="J17" s="192">
        <v>19014</v>
      </c>
      <c r="K17" s="192">
        <v>18682</v>
      </c>
      <c r="L17" s="192">
        <v>16971</v>
      </c>
      <c r="M17" s="192">
        <v>17573</v>
      </c>
      <c r="N17" s="192">
        <v>16276</v>
      </c>
      <c r="O17" s="192">
        <v>17002</v>
      </c>
      <c r="P17" s="192">
        <v>16529</v>
      </c>
      <c r="Q17" s="192">
        <v>16760</v>
      </c>
      <c r="R17" s="192">
        <v>16152</v>
      </c>
      <c r="S17" s="192">
        <v>14305</v>
      </c>
      <c r="T17" s="192">
        <v>15354</v>
      </c>
      <c r="U17" s="192">
        <v>14967</v>
      </c>
      <c r="V17" s="192">
        <v>15866</v>
      </c>
      <c r="W17" s="192">
        <v>12390</v>
      </c>
      <c r="X17" s="192">
        <v>13390</v>
      </c>
      <c r="Y17" s="192">
        <v>14291</v>
      </c>
      <c r="Z17" s="192">
        <v>10953</v>
      </c>
      <c r="AA17" s="192">
        <v>11875</v>
      </c>
      <c r="AB17" s="192">
        <v>12312</v>
      </c>
      <c r="AC17" s="192">
        <v>11647</v>
      </c>
      <c r="AD17" s="192">
        <v>10582</v>
      </c>
    </row>
    <row r="18" spans="1:30" ht="14.1" customHeight="1">
      <c r="A18" s="73" t="s">
        <v>263</v>
      </c>
      <c r="B18" s="246">
        <v>1076</v>
      </c>
      <c r="C18" s="193">
        <v>1433</v>
      </c>
      <c r="D18" s="193">
        <v>1622</v>
      </c>
      <c r="E18" s="193">
        <v>1796</v>
      </c>
      <c r="F18" s="193">
        <v>1923</v>
      </c>
      <c r="G18" s="193">
        <v>2539</v>
      </c>
      <c r="H18" s="193">
        <v>3171</v>
      </c>
      <c r="I18" s="193">
        <v>3180</v>
      </c>
      <c r="J18" s="193">
        <v>3595</v>
      </c>
      <c r="K18" s="193">
        <v>3882</v>
      </c>
      <c r="L18" s="193">
        <v>3796</v>
      </c>
      <c r="M18" s="193">
        <v>4321</v>
      </c>
      <c r="N18" s="193">
        <v>4445</v>
      </c>
      <c r="O18" s="193">
        <v>4996</v>
      </c>
      <c r="P18" s="193">
        <v>5282</v>
      </c>
      <c r="Q18" s="193">
        <v>5729</v>
      </c>
      <c r="R18" s="193">
        <v>6211</v>
      </c>
      <c r="S18" s="193">
        <v>6659</v>
      </c>
      <c r="T18" s="193">
        <v>8385</v>
      </c>
      <c r="U18" s="193">
        <v>9285</v>
      </c>
      <c r="V18" s="193">
        <v>10385</v>
      </c>
      <c r="W18" s="193">
        <v>10462</v>
      </c>
      <c r="X18" s="193">
        <v>12530</v>
      </c>
      <c r="Y18" s="193">
        <v>14094</v>
      </c>
      <c r="Z18" s="193">
        <v>12559</v>
      </c>
      <c r="AA18" s="193">
        <v>11752</v>
      </c>
      <c r="AB18" s="193">
        <v>14197</v>
      </c>
      <c r="AC18" s="193">
        <v>15246</v>
      </c>
      <c r="AD18" s="193">
        <v>14406</v>
      </c>
    </row>
    <row r="19" spans="1:30" ht="14.1" customHeight="1">
      <c r="A19" s="73" t="s">
        <v>217</v>
      </c>
      <c r="B19" s="246">
        <v>0</v>
      </c>
      <c r="C19" s="193">
        <v>0</v>
      </c>
      <c r="D19" s="193">
        <v>0</v>
      </c>
      <c r="E19" s="193">
        <v>0</v>
      </c>
      <c r="F19" s="193">
        <v>0</v>
      </c>
      <c r="G19" s="193">
        <v>0</v>
      </c>
      <c r="H19" s="193">
        <v>0</v>
      </c>
      <c r="I19" s="193">
        <v>0</v>
      </c>
      <c r="J19" s="193">
        <v>12</v>
      </c>
      <c r="K19" s="193">
        <v>29</v>
      </c>
      <c r="L19" s="193">
        <v>65</v>
      </c>
      <c r="M19" s="193">
        <v>158</v>
      </c>
      <c r="N19" s="193">
        <v>253</v>
      </c>
      <c r="O19" s="193">
        <v>398</v>
      </c>
      <c r="P19" s="193">
        <v>576</v>
      </c>
      <c r="Q19" s="193">
        <v>980</v>
      </c>
      <c r="R19" s="193">
        <v>1502</v>
      </c>
      <c r="S19" s="193">
        <v>1654</v>
      </c>
      <c r="T19" s="193">
        <v>2134</v>
      </c>
      <c r="U19" s="193">
        <v>2435</v>
      </c>
      <c r="V19" s="193">
        <v>2970</v>
      </c>
      <c r="W19" s="193">
        <v>2667</v>
      </c>
      <c r="X19" s="193">
        <v>3187</v>
      </c>
      <c r="Y19" s="193">
        <v>3719</v>
      </c>
      <c r="Z19" s="193">
        <v>3239</v>
      </c>
      <c r="AA19" s="193">
        <v>3763</v>
      </c>
      <c r="AB19" s="193">
        <v>4253</v>
      </c>
      <c r="AC19" s="193">
        <v>4426</v>
      </c>
      <c r="AD19" s="193">
        <v>4339</v>
      </c>
    </row>
    <row r="20" spans="1:30" ht="14.1" customHeight="1">
      <c r="A20" s="247" t="s">
        <v>264</v>
      </c>
      <c r="B20" s="246">
        <v>4455</v>
      </c>
      <c r="C20" s="193">
        <v>5109</v>
      </c>
      <c r="D20" s="193">
        <v>5137</v>
      </c>
      <c r="E20" s="193">
        <v>5332</v>
      </c>
      <c r="F20" s="193">
        <v>5240</v>
      </c>
      <c r="G20" s="193">
        <v>5734</v>
      </c>
      <c r="H20" s="193">
        <v>6491</v>
      </c>
      <c r="I20" s="193">
        <v>5771</v>
      </c>
      <c r="J20" s="193">
        <v>5891</v>
      </c>
      <c r="K20" s="193">
        <v>5761</v>
      </c>
      <c r="L20" s="193">
        <v>5908</v>
      </c>
      <c r="M20" s="193">
        <v>6281</v>
      </c>
      <c r="N20" s="193">
        <v>5915</v>
      </c>
      <c r="O20" s="193">
        <v>6329</v>
      </c>
      <c r="P20" s="193">
        <v>6207</v>
      </c>
      <c r="Q20" s="193">
        <v>6305</v>
      </c>
      <c r="R20" s="193">
        <v>6414</v>
      </c>
      <c r="S20" s="193">
        <v>6822</v>
      </c>
      <c r="T20" s="193">
        <v>7653</v>
      </c>
      <c r="U20" s="193">
        <v>8072</v>
      </c>
      <c r="V20" s="193">
        <v>8319</v>
      </c>
      <c r="W20" s="193">
        <v>7460</v>
      </c>
      <c r="X20" s="193">
        <v>7790</v>
      </c>
      <c r="Y20" s="193">
        <v>8220</v>
      </c>
      <c r="Z20" s="193">
        <v>7094</v>
      </c>
      <c r="AA20" s="193">
        <v>8237</v>
      </c>
      <c r="AB20" s="193">
        <v>7861</v>
      </c>
      <c r="AC20" s="193">
        <v>7751</v>
      </c>
      <c r="AD20" s="193">
        <v>7152</v>
      </c>
    </row>
    <row r="21" spans="1:30" ht="14.1" customHeight="1">
      <c r="A21" s="73" t="s">
        <v>218</v>
      </c>
      <c r="B21" s="246">
        <v>744</v>
      </c>
      <c r="C21" s="193">
        <v>754</v>
      </c>
      <c r="D21" s="193">
        <v>1011</v>
      </c>
      <c r="E21" s="193">
        <v>1152</v>
      </c>
      <c r="F21" s="193">
        <v>1283</v>
      </c>
      <c r="G21" s="193">
        <v>1374</v>
      </c>
      <c r="H21" s="193">
        <v>1804</v>
      </c>
      <c r="I21" s="193">
        <v>1417</v>
      </c>
      <c r="J21" s="193">
        <v>1183</v>
      </c>
      <c r="K21" s="193">
        <v>1186</v>
      </c>
      <c r="L21" s="193">
        <v>1087</v>
      </c>
      <c r="M21" s="193">
        <v>1147</v>
      </c>
      <c r="N21" s="193">
        <v>1512</v>
      </c>
      <c r="O21" s="193">
        <v>1777</v>
      </c>
      <c r="P21" s="193">
        <v>1811</v>
      </c>
      <c r="Q21" s="193">
        <v>1886</v>
      </c>
      <c r="R21" s="193">
        <v>2065</v>
      </c>
      <c r="S21" s="193">
        <v>2306</v>
      </c>
      <c r="T21" s="193">
        <v>2709</v>
      </c>
      <c r="U21" s="193">
        <v>3043</v>
      </c>
      <c r="V21" s="193">
        <v>3392</v>
      </c>
      <c r="W21" s="193">
        <v>3524</v>
      </c>
      <c r="X21" s="193">
        <v>4201</v>
      </c>
      <c r="Y21" s="193">
        <v>4947</v>
      </c>
      <c r="Z21" s="193">
        <v>5010</v>
      </c>
      <c r="AA21" s="193">
        <v>4728</v>
      </c>
      <c r="AB21" s="193">
        <v>5016</v>
      </c>
      <c r="AC21" s="193">
        <v>5406</v>
      </c>
      <c r="AD21" s="193">
        <v>5183</v>
      </c>
    </row>
    <row r="22" spans="1:30" ht="14.1" customHeight="1">
      <c r="A22" s="74" t="s">
        <v>219</v>
      </c>
      <c r="B22" s="248">
        <v>2228</v>
      </c>
      <c r="C22" s="194">
        <v>2248</v>
      </c>
      <c r="D22" s="194">
        <v>2258</v>
      </c>
      <c r="E22" s="194">
        <v>2258</v>
      </c>
      <c r="F22" s="194">
        <v>2199</v>
      </c>
      <c r="G22" s="194">
        <v>2229</v>
      </c>
      <c r="H22" s="194">
        <v>2256</v>
      </c>
      <c r="I22" s="194">
        <v>2314</v>
      </c>
      <c r="J22" s="194">
        <v>2405</v>
      </c>
      <c r="K22" s="194">
        <v>2582</v>
      </c>
      <c r="L22" s="194">
        <v>2803</v>
      </c>
      <c r="M22" s="194">
        <v>2932</v>
      </c>
      <c r="N22" s="194">
        <v>3035</v>
      </c>
      <c r="O22" s="194">
        <v>3024</v>
      </c>
      <c r="P22" s="194">
        <v>3190</v>
      </c>
      <c r="Q22" s="194">
        <v>3305</v>
      </c>
      <c r="R22" s="194">
        <v>3654</v>
      </c>
      <c r="S22" s="194">
        <v>3561</v>
      </c>
      <c r="T22" s="194">
        <v>3589</v>
      </c>
      <c r="U22" s="194">
        <v>3565</v>
      </c>
      <c r="V22" s="194">
        <v>3660</v>
      </c>
      <c r="W22" s="194">
        <v>3627</v>
      </c>
      <c r="X22" s="194">
        <v>3734</v>
      </c>
      <c r="Y22" s="194">
        <v>3883</v>
      </c>
      <c r="Z22" s="194">
        <v>3907</v>
      </c>
      <c r="AA22" s="194">
        <v>3980</v>
      </c>
      <c r="AB22" s="194">
        <v>4104</v>
      </c>
      <c r="AC22" s="194">
        <v>4105</v>
      </c>
      <c r="AD22" s="194">
        <v>4136</v>
      </c>
    </row>
    <row r="23" spans="1:30" s="1" customFormat="1" ht="3.2" customHeight="1">
      <c r="B23" s="15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1:30" ht="15.95" customHeight="1">
      <c r="A24" s="16" t="s">
        <v>220</v>
      </c>
      <c r="B24" s="249">
        <v>30553</v>
      </c>
      <c r="C24" s="195">
        <v>33489</v>
      </c>
      <c r="D24" s="195">
        <v>32527</v>
      </c>
      <c r="E24" s="195">
        <v>32586</v>
      </c>
      <c r="F24" s="195">
        <v>30492</v>
      </c>
      <c r="G24" s="195">
        <v>32415</v>
      </c>
      <c r="H24" s="195">
        <v>35509</v>
      </c>
      <c r="I24" s="195">
        <v>31523</v>
      </c>
      <c r="J24" s="195">
        <v>32100</v>
      </c>
      <c r="K24" s="195">
        <v>32122</v>
      </c>
      <c r="L24" s="195">
        <v>30630</v>
      </c>
      <c r="M24" s="195">
        <v>32412</v>
      </c>
      <c r="N24" s="195">
        <v>31436</v>
      </c>
      <c r="O24" s="195">
        <v>33526</v>
      </c>
      <c r="P24" s="195">
        <v>33595</v>
      </c>
      <c r="Q24" s="195">
        <v>34965</v>
      </c>
      <c r="R24" s="195">
        <v>35998</v>
      </c>
      <c r="S24" s="195">
        <v>35307</v>
      </c>
      <c r="T24" s="195">
        <v>39824</v>
      </c>
      <c r="U24" s="195">
        <v>41367</v>
      </c>
      <c r="V24" s="195">
        <v>44592</v>
      </c>
      <c r="W24" s="195">
        <v>40130</v>
      </c>
      <c r="X24" s="195">
        <v>44832</v>
      </c>
      <c r="Y24" s="195">
        <v>49154</v>
      </c>
      <c r="Z24" s="195">
        <v>42762</v>
      </c>
      <c r="AA24" s="195">
        <v>44335</v>
      </c>
      <c r="AB24" s="195">
        <v>47743</v>
      </c>
      <c r="AC24" s="195">
        <v>48581</v>
      </c>
      <c r="AD24" s="195">
        <v>45798</v>
      </c>
    </row>
    <row r="25" spans="1:30" s="1" customFormat="1" ht="3.2" customHeight="1">
      <c r="B25" s="159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</row>
    <row r="26" spans="1:30" ht="15.95" customHeight="1">
      <c r="A26" s="250" t="s">
        <v>221</v>
      </c>
      <c r="B26" s="251">
        <v>28325</v>
      </c>
      <c r="C26" s="196">
        <v>31241</v>
      </c>
      <c r="D26" s="196">
        <v>30269</v>
      </c>
      <c r="E26" s="196">
        <v>30328</v>
      </c>
      <c r="F26" s="196">
        <v>28293</v>
      </c>
      <c r="G26" s="196">
        <v>30186</v>
      </c>
      <c r="H26" s="196">
        <v>33253</v>
      </c>
      <c r="I26" s="196">
        <v>29209</v>
      </c>
      <c r="J26" s="196">
        <v>29695</v>
      </c>
      <c r="K26" s="196">
        <v>29540</v>
      </c>
      <c r="L26" s="196">
        <v>27827</v>
      </c>
      <c r="M26" s="196">
        <v>29480</v>
      </c>
      <c r="N26" s="196">
        <v>28401</v>
      </c>
      <c r="O26" s="196">
        <v>30502</v>
      </c>
      <c r="P26" s="196">
        <v>30405</v>
      </c>
      <c r="Q26" s="196">
        <v>31660</v>
      </c>
      <c r="R26" s="196">
        <v>32344</v>
      </c>
      <c r="S26" s="196">
        <v>31746</v>
      </c>
      <c r="T26" s="196">
        <v>36235</v>
      </c>
      <c r="U26" s="196">
        <v>37802</v>
      </c>
      <c r="V26" s="196">
        <v>40932</v>
      </c>
      <c r="W26" s="196">
        <v>36503</v>
      </c>
      <c r="X26" s="196">
        <v>41098</v>
      </c>
      <c r="Y26" s="196">
        <v>45271</v>
      </c>
      <c r="Z26" s="196">
        <v>38855</v>
      </c>
      <c r="AA26" s="196">
        <v>40355</v>
      </c>
      <c r="AB26" s="196">
        <v>43639</v>
      </c>
      <c r="AC26" s="196">
        <v>44476</v>
      </c>
      <c r="AD26" s="196">
        <v>41662</v>
      </c>
    </row>
    <row r="27" spans="1:30">
      <c r="A27" s="12"/>
      <c r="B27" s="25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12"/>
      <c r="B28" s="25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s="242" customFormat="1" ht="15.75">
      <c r="A29" s="79" t="s">
        <v>265</v>
      </c>
      <c r="B29" s="24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</row>
    <row r="30" spans="1:30" s="1" customFormat="1" ht="18.75" customHeight="1">
      <c r="A30" s="1" t="s">
        <v>216</v>
      </c>
      <c r="B30" s="243">
        <v>1990</v>
      </c>
      <c r="C30" s="94">
        <v>1991</v>
      </c>
      <c r="D30" s="94">
        <v>1992</v>
      </c>
      <c r="E30" s="94">
        <v>1993</v>
      </c>
      <c r="F30" s="94">
        <v>1994</v>
      </c>
      <c r="G30" s="94">
        <v>1995</v>
      </c>
      <c r="H30" s="94">
        <v>1996</v>
      </c>
      <c r="I30" s="94">
        <v>1997</v>
      </c>
      <c r="J30" s="94">
        <v>1998</v>
      </c>
      <c r="K30" s="94">
        <v>1999</v>
      </c>
      <c r="L30" s="94">
        <v>2000</v>
      </c>
      <c r="M30" s="94">
        <v>2001</v>
      </c>
      <c r="N30" s="94">
        <v>2002</v>
      </c>
      <c r="O30" s="94">
        <v>2003</v>
      </c>
      <c r="P30" s="94">
        <v>2004</v>
      </c>
      <c r="Q30" s="94">
        <v>2005</v>
      </c>
      <c r="R30" s="94">
        <v>2006</v>
      </c>
      <c r="S30" s="94">
        <v>2007</v>
      </c>
      <c r="T30" s="94">
        <v>2008</v>
      </c>
      <c r="U30" s="94">
        <v>2009</v>
      </c>
      <c r="V30" s="94">
        <v>2010</v>
      </c>
      <c r="W30" s="94">
        <v>2011</v>
      </c>
      <c r="X30" s="94">
        <v>2012</v>
      </c>
      <c r="Y30" s="94">
        <v>2013</v>
      </c>
      <c r="Z30" s="94">
        <v>2014</v>
      </c>
      <c r="AA30" s="94">
        <v>2015</v>
      </c>
      <c r="AB30" s="94">
        <v>2016</v>
      </c>
      <c r="AC30" s="94">
        <v>2017</v>
      </c>
      <c r="AD30" s="94">
        <v>2018</v>
      </c>
    </row>
    <row r="31" spans="1:30" ht="14.1" customHeight="1">
      <c r="A31" s="72" t="s">
        <v>262</v>
      </c>
      <c r="B31" s="244">
        <v>2278832</v>
      </c>
      <c r="C31" s="192">
        <v>2254679</v>
      </c>
      <c r="D31" s="192">
        <v>2212616</v>
      </c>
      <c r="E31" s="192">
        <v>2161364</v>
      </c>
      <c r="F31" s="192">
        <v>2110883</v>
      </c>
      <c r="G31" s="192">
        <v>2037100</v>
      </c>
      <c r="H31" s="192">
        <v>1997067</v>
      </c>
      <c r="I31" s="192">
        <v>1948073</v>
      </c>
      <c r="J31" s="192">
        <v>1903139</v>
      </c>
      <c r="K31" s="192">
        <v>1861130</v>
      </c>
      <c r="L31" s="192">
        <v>1823013</v>
      </c>
      <c r="M31" s="192">
        <v>1771830</v>
      </c>
      <c r="N31" s="192">
        <v>1741416</v>
      </c>
      <c r="O31" s="192">
        <v>1706668</v>
      </c>
      <c r="P31" s="192">
        <v>1674653</v>
      </c>
      <c r="Q31" s="192">
        <v>1646808</v>
      </c>
      <c r="R31" s="192">
        <v>1624278</v>
      </c>
      <c r="S31" s="192">
        <v>1591861</v>
      </c>
      <c r="T31" s="192">
        <v>1572813</v>
      </c>
      <c r="U31" s="192">
        <v>1555772</v>
      </c>
      <c r="V31" s="192">
        <v>1491922</v>
      </c>
      <c r="W31" s="192">
        <v>1425198</v>
      </c>
      <c r="X31" s="192">
        <v>1386939</v>
      </c>
      <c r="Y31" s="192">
        <v>1355216</v>
      </c>
      <c r="Z31" s="192">
        <v>1313169</v>
      </c>
      <c r="AA31" s="192">
        <v>1304422</v>
      </c>
      <c r="AB31" s="192">
        <v>1272123</v>
      </c>
      <c r="AC31" s="192">
        <v>1238141</v>
      </c>
      <c r="AD31" s="192">
        <v>1207591</v>
      </c>
    </row>
    <row r="32" spans="1:30" ht="14.1" customHeight="1">
      <c r="A32" s="73" t="s">
        <v>263</v>
      </c>
      <c r="B32" s="246">
        <v>115290</v>
      </c>
      <c r="C32" s="193">
        <v>137942</v>
      </c>
      <c r="D32" s="193">
        <v>161782</v>
      </c>
      <c r="E32" s="193">
        <v>179690</v>
      </c>
      <c r="F32" s="193">
        <v>209007</v>
      </c>
      <c r="G32" s="193">
        <v>249423</v>
      </c>
      <c r="H32" s="193">
        <v>289676</v>
      </c>
      <c r="I32" s="193">
        <v>326210</v>
      </c>
      <c r="J32" s="193">
        <v>355020</v>
      </c>
      <c r="K32" s="193">
        <v>381592</v>
      </c>
      <c r="L32" s="193">
        <v>404812</v>
      </c>
      <c r="M32" s="193">
        <v>433098</v>
      </c>
      <c r="N32" s="193">
        <v>473760</v>
      </c>
      <c r="O32" s="193">
        <v>496513</v>
      </c>
      <c r="P32" s="193">
        <v>526241</v>
      </c>
      <c r="Q32" s="193">
        <v>555557</v>
      </c>
      <c r="R32" s="193">
        <v>615649</v>
      </c>
      <c r="S32" s="193">
        <v>722904</v>
      </c>
      <c r="T32" s="193">
        <v>845636</v>
      </c>
      <c r="U32" s="193">
        <v>938819</v>
      </c>
      <c r="V32" s="193">
        <v>970094</v>
      </c>
      <c r="W32" s="193">
        <v>1144566</v>
      </c>
      <c r="X32" s="193">
        <v>1276558</v>
      </c>
      <c r="Y32" s="193">
        <v>1351760</v>
      </c>
      <c r="Z32" s="193">
        <v>1420407</v>
      </c>
      <c r="AA32" s="193">
        <v>1236742</v>
      </c>
      <c r="AB32" s="193">
        <v>1443684</v>
      </c>
      <c r="AC32" s="193">
        <v>1596392</v>
      </c>
      <c r="AD32" s="193">
        <v>1579801</v>
      </c>
    </row>
    <row r="33" spans="1:30" ht="14.1" customHeight="1">
      <c r="A33" s="73" t="s">
        <v>217</v>
      </c>
      <c r="B33" s="246">
        <v>0</v>
      </c>
      <c r="C33" s="193">
        <v>0</v>
      </c>
      <c r="D33" s="193">
        <v>0</v>
      </c>
      <c r="E33" s="193">
        <v>0</v>
      </c>
      <c r="F33" s="193">
        <v>0</v>
      </c>
      <c r="G33" s="193">
        <v>0</v>
      </c>
      <c r="H33" s="193">
        <v>0</v>
      </c>
      <c r="I33" s="193">
        <v>0</v>
      </c>
      <c r="J33" s="193">
        <v>1268</v>
      </c>
      <c r="K33" s="193">
        <v>3068</v>
      </c>
      <c r="L33" s="193">
        <v>7494</v>
      </c>
      <c r="M33" s="193">
        <v>17118</v>
      </c>
      <c r="N33" s="193">
        <v>29062</v>
      </c>
      <c r="O33" s="193">
        <v>43037</v>
      </c>
      <c r="P33" s="193">
        <v>62825</v>
      </c>
      <c r="Q33" s="193">
        <v>103570</v>
      </c>
      <c r="R33" s="193">
        <v>163283</v>
      </c>
      <c r="S33" s="193">
        <v>198848</v>
      </c>
      <c r="T33" s="193">
        <v>235995</v>
      </c>
      <c r="U33" s="193">
        <v>273195</v>
      </c>
      <c r="V33" s="193">
        <v>301910</v>
      </c>
      <c r="W33" s="193">
        <v>330823</v>
      </c>
      <c r="X33" s="193">
        <v>356410</v>
      </c>
      <c r="Y33" s="193">
        <v>381122</v>
      </c>
      <c r="Z33" s="193">
        <v>418776</v>
      </c>
      <c r="AA33" s="193">
        <v>445940</v>
      </c>
      <c r="AB33" s="193">
        <v>473310</v>
      </c>
      <c r="AC33" s="193">
        <v>506599</v>
      </c>
      <c r="AD33" s="193">
        <v>532192</v>
      </c>
    </row>
    <row r="34" spans="1:30" ht="14.1" customHeight="1">
      <c r="A34" s="247" t="s">
        <v>264</v>
      </c>
      <c r="B34" s="246">
        <v>540868</v>
      </c>
      <c r="C34" s="193">
        <v>571801</v>
      </c>
      <c r="D34" s="193">
        <v>580611</v>
      </c>
      <c r="E34" s="193">
        <v>612076</v>
      </c>
      <c r="F34" s="193">
        <v>613252</v>
      </c>
      <c r="G34" s="193">
        <v>619444</v>
      </c>
      <c r="H34" s="193">
        <v>660965</v>
      </c>
      <c r="I34" s="193">
        <v>624089</v>
      </c>
      <c r="J34" s="193">
        <v>625241</v>
      </c>
      <c r="K34" s="193">
        <v>601598</v>
      </c>
      <c r="L34" s="193">
        <v>634755</v>
      </c>
      <c r="M34" s="193">
        <v>635927</v>
      </c>
      <c r="N34" s="193">
        <v>626411</v>
      </c>
      <c r="O34" s="193">
        <v>625640</v>
      </c>
      <c r="P34" s="193">
        <v>631598</v>
      </c>
      <c r="Q34" s="193">
        <v>623336</v>
      </c>
      <c r="R34" s="193">
        <v>632699</v>
      </c>
      <c r="S34" s="193">
        <v>712350</v>
      </c>
      <c r="T34" s="193">
        <v>768430</v>
      </c>
      <c r="U34" s="193">
        <v>822888</v>
      </c>
      <c r="V34" s="193">
        <v>801212</v>
      </c>
      <c r="W34" s="193">
        <v>786301</v>
      </c>
      <c r="X34" s="193">
        <v>779414</v>
      </c>
      <c r="Y34" s="193">
        <v>781136</v>
      </c>
      <c r="Z34" s="193">
        <v>763735</v>
      </c>
      <c r="AA34" s="193">
        <v>850508</v>
      </c>
      <c r="AB34" s="193">
        <v>801003</v>
      </c>
      <c r="AC34" s="193">
        <v>789054</v>
      </c>
      <c r="AD34" s="193">
        <v>753492</v>
      </c>
    </row>
    <row r="35" spans="1:30" ht="14.1" customHeight="1">
      <c r="A35" s="73" t="s">
        <v>218</v>
      </c>
      <c r="B35" s="246">
        <v>78467</v>
      </c>
      <c r="C35" s="193">
        <v>79645</v>
      </c>
      <c r="D35" s="193">
        <v>106728</v>
      </c>
      <c r="E35" s="193">
        <v>121027</v>
      </c>
      <c r="F35" s="193">
        <v>135432</v>
      </c>
      <c r="G35" s="193">
        <v>146198</v>
      </c>
      <c r="H35" s="193">
        <v>193006</v>
      </c>
      <c r="I35" s="193">
        <v>152033</v>
      </c>
      <c r="J35" s="193">
        <v>126572</v>
      </c>
      <c r="K35" s="193">
        <v>126794</v>
      </c>
      <c r="L35" s="193">
        <v>116326</v>
      </c>
      <c r="M35" s="193">
        <v>122747</v>
      </c>
      <c r="N35" s="193">
        <v>160817</v>
      </c>
      <c r="O35" s="193">
        <v>189325</v>
      </c>
      <c r="P35" s="193">
        <v>194291</v>
      </c>
      <c r="Q35" s="193">
        <v>201659</v>
      </c>
      <c r="R35" s="193">
        <v>221080</v>
      </c>
      <c r="S35" s="193">
        <v>247120</v>
      </c>
      <c r="T35" s="193">
        <v>291856</v>
      </c>
      <c r="U35" s="193">
        <v>335418</v>
      </c>
      <c r="V35" s="193">
        <v>378466</v>
      </c>
      <c r="W35" s="193">
        <v>397988</v>
      </c>
      <c r="X35" s="193">
        <v>472635</v>
      </c>
      <c r="Y35" s="193">
        <v>554122</v>
      </c>
      <c r="Z35" s="193">
        <v>565134</v>
      </c>
      <c r="AA35" s="193">
        <v>536227</v>
      </c>
      <c r="AB35" s="193">
        <v>568645</v>
      </c>
      <c r="AC35" s="193">
        <v>606036</v>
      </c>
      <c r="AD35" s="193">
        <v>584875</v>
      </c>
    </row>
    <row r="36" spans="1:30" ht="13.5" customHeight="1">
      <c r="A36" s="74" t="s">
        <v>219</v>
      </c>
      <c r="B36" s="248">
        <v>235505</v>
      </c>
      <c r="C36" s="194">
        <v>237571</v>
      </c>
      <c r="D36" s="194">
        <v>238604</v>
      </c>
      <c r="E36" s="194">
        <v>238604</v>
      </c>
      <c r="F36" s="194">
        <v>232406</v>
      </c>
      <c r="G36" s="194">
        <v>235540</v>
      </c>
      <c r="H36" s="194">
        <v>238333</v>
      </c>
      <c r="I36" s="194">
        <v>244637</v>
      </c>
      <c r="J36" s="194">
        <v>254138</v>
      </c>
      <c r="K36" s="194">
        <v>272802</v>
      </c>
      <c r="L36" s="194">
        <v>296238</v>
      </c>
      <c r="M36" s="194">
        <v>309849</v>
      </c>
      <c r="N36" s="194">
        <v>320815</v>
      </c>
      <c r="O36" s="194">
        <v>319621</v>
      </c>
      <c r="P36" s="194">
        <v>337132</v>
      </c>
      <c r="Q36" s="194">
        <v>349253</v>
      </c>
      <c r="R36" s="194">
        <v>386112</v>
      </c>
      <c r="S36" s="194">
        <v>376347</v>
      </c>
      <c r="T36" s="194">
        <v>379259</v>
      </c>
      <c r="U36" s="194">
        <v>376706</v>
      </c>
      <c r="V36" s="194">
        <v>386765</v>
      </c>
      <c r="W36" s="194">
        <v>383338</v>
      </c>
      <c r="X36" s="194">
        <v>394611</v>
      </c>
      <c r="Y36" s="194">
        <v>410360</v>
      </c>
      <c r="Z36" s="194">
        <v>412784</v>
      </c>
      <c r="AA36" s="194">
        <v>420615</v>
      </c>
      <c r="AB36" s="194">
        <v>433684</v>
      </c>
      <c r="AC36" s="194">
        <v>433794</v>
      </c>
      <c r="AD36" s="194">
        <v>437111</v>
      </c>
    </row>
    <row r="37" spans="1:30" s="1" customFormat="1" ht="3.2" customHeight="1"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</row>
    <row r="38" spans="1:30" ht="15.95" customHeight="1">
      <c r="A38" s="16" t="s">
        <v>220</v>
      </c>
      <c r="B38" s="249">
        <v>3248962</v>
      </c>
      <c r="C38" s="195">
        <v>3281638</v>
      </c>
      <c r="D38" s="195">
        <v>3300341</v>
      </c>
      <c r="E38" s="195">
        <v>3312761</v>
      </c>
      <c r="F38" s="195">
        <v>3300980</v>
      </c>
      <c r="G38" s="195">
        <v>3287705</v>
      </c>
      <c r="H38" s="195">
        <v>3379047</v>
      </c>
      <c r="I38" s="195">
        <v>3295042</v>
      </c>
      <c r="J38" s="195">
        <v>3265378</v>
      </c>
      <c r="K38" s="195">
        <v>3246984</v>
      </c>
      <c r="L38" s="195">
        <v>3282638</v>
      </c>
      <c r="M38" s="195">
        <v>3290569</v>
      </c>
      <c r="N38" s="195">
        <v>3352281</v>
      </c>
      <c r="O38" s="195">
        <v>3380804</v>
      </c>
      <c r="P38" s="195">
        <v>3426740</v>
      </c>
      <c r="Q38" s="195">
        <v>3480183</v>
      </c>
      <c r="R38" s="195">
        <v>3643101</v>
      </c>
      <c r="S38" s="195">
        <v>3849430</v>
      </c>
      <c r="T38" s="195">
        <v>4093989</v>
      </c>
      <c r="U38" s="195">
        <v>4302798</v>
      </c>
      <c r="V38" s="195">
        <v>4330369</v>
      </c>
      <c r="W38" s="195">
        <v>4468214</v>
      </c>
      <c r="X38" s="195">
        <v>4666567</v>
      </c>
      <c r="Y38" s="195">
        <v>4833716</v>
      </c>
      <c r="Z38" s="195">
        <v>4894005</v>
      </c>
      <c r="AA38" s="195">
        <v>4794454</v>
      </c>
      <c r="AB38" s="195">
        <v>4992449</v>
      </c>
      <c r="AC38" s="195">
        <v>5170016</v>
      </c>
      <c r="AD38" s="195">
        <v>5095062</v>
      </c>
    </row>
    <row r="39" spans="1:30" s="1" customFormat="1" ht="3.2" customHeight="1">
      <c r="B39" s="159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</row>
    <row r="40" spans="1:30" ht="15.95" customHeight="1">
      <c r="A40" s="250" t="s">
        <v>221</v>
      </c>
      <c r="B40" s="251">
        <v>3013457</v>
      </c>
      <c r="C40" s="196">
        <v>3044067</v>
      </c>
      <c r="D40" s="196">
        <v>3061737</v>
      </c>
      <c r="E40" s="196">
        <v>3074157</v>
      </c>
      <c r="F40" s="196">
        <v>3068574</v>
      </c>
      <c r="G40" s="196">
        <v>3052165</v>
      </c>
      <c r="H40" s="196">
        <v>3140714</v>
      </c>
      <c r="I40" s="196">
        <v>3050405</v>
      </c>
      <c r="J40" s="196">
        <v>3011240</v>
      </c>
      <c r="K40" s="196">
        <v>2974182</v>
      </c>
      <c r="L40" s="196">
        <v>2986400</v>
      </c>
      <c r="M40" s="196">
        <v>2980720</v>
      </c>
      <c r="N40" s="196">
        <v>3031466</v>
      </c>
      <c r="O40" s="196">
        <v>3061183</v>
      </c>
      <c r="P40" s="196">
        <v>3089608</v>
      </c>
      <c r="Q40" s="196">
        <v>3130930</v>
      </c>
      <c r="R40" s="196">
        <v>3256989</v>
      </c>
      <c r="S40" s="196">
        <v>3473083</v>
      </c>
      <c r="T40" s="196">
        <v>3714730</v>
      </c>
      <c r="U40" s="196">
        <v>3926092</v>
      </c>
      <c r="V40" s="196">
        <v>3943604</v>
      </c>
      <c r="W40" s="196">
        <v>4084876</v>
      </c>
      <c r="X40" s="196">
        <v>4271956</v>
      </c>
      <c r="Y40" s="196">
        <v>4423356</v>
      </c>
      <c r="Z40" s="196">
        <v>4481221</v>
      </c>
      <c r="AA40" s="196">
        <v>4373839</v>
      </c>
      <c r="AB40" s="196">
        <v>4558765</v>
      </c>
      <c r="AC40" s="196">
        <v>4736222</v>
      </c>
      <c r="AD40" s="196">
        <v>4657951</v>
      </c>
    </row>
    <row r="41" spans="1:30">
      <c r="A41" s="12"/>
      <c r="B41" s="25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>
      <c r="A42" s="12"/>
      <c r="B42" s="25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s="242" customFormat="1" ht="15.75">
      <c r="A43" s="79" t="s">
        <v>223</v>
      </c>
      <c r="B43" s="24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 ht="15.95" customHeight="1">
      <c r="A44" s="1" t="s">
        <v>216</v>
      </c>
      <c r="B44" s="243">
        <v>1990</v>
      </c>
      <c r="C44" s="94">
        <v>1991</v>
      </c>
      <c r="D44" s="94">
        <v>1992</v>
      </c>
      <c r="E44" s="94">
        <v>1993</v>
      </c>
      <c r="F44" s="94">
        <v>1994</v>
      </c>
      <c r="G44" s="94">
        <v>1995</v>
      </c>
      <c r="H44" s="94">
        <v>1996</v>
      </c>
      <c r="I44" s="94">
        <v>1997</v>
      </c>
      <c r="J44" s="94">
        <v>1998</v>
      </c>
      <c r="K44" s="94">
        <v>1999</v>
      </c>
      <c r="L44" s="94">
        <v>2000</v>
      </c>
      <c r="M44" s="94">
        <v>2001</v>
      </c>
      <c r="N44" s="94">
        <v>2002</v>
      </c>
      <c r="O44" s="94">
        <v>2003</v>
      </c>
      <c r="P44" s="94">
        <v>2004</v>
      </c>
      <c r="Q44" s="94">
        <v>2005</v>
      </c>
      <c r="R44" s="94">
        <v>2006</v>
      </c>
      <c r="S44" s="94">
        <v>2007</v>
      </c>
      <c r="T44" s="94">
        <v>2008</v>
      </c>
      <c r="U44" s="94">
        <v>2009</v>
      </c>
      <c r="V44" s="94">
        <v>2010</v>
      </c>
      <c r="W44" s="94">
        <v>2011</v>
      </c>
      <c r="X44" s="94">
        <v>2012</v>
      </c>
      <c r="Y44" s="94">
        <v>2013</v>
      </c>
      <c r="Z44" s="94">
        <v>2014</v>
      </c>
      <c r="AA44" s="94">
        <v>2015</v>
      </c>
      <c r="AB44" s="94">
        <v>2016</v>
      </c>
      <c r="AC44" s="94">
        <v>2017</v>
      </c>
      <c r="AD44" s="94">
        <v>2018</v>
      </c>
    </row>
    <row r="45" spans="1:30" ht="14.1" customHeight="1">
      <c r="A45" s="72" t="s">
        <v>262</v>
      </c>
      <c r="B45" s="244">
        <v>23001</v>
      </c>
      <c r="C45" s="192">
        <v>22768</v>
      </c>
      <c r="D45" s="192">
        <v>22354</v>
      </c>
      <c r="E45" s="192">
        <v>21845</v>
      </c>
      <c r="F45" s="192">
        <v>21345</v>
      </c>
      <c r="G45" s="192">
        <v>20609</v>
      </c>
      <c r="H45" s="192">
        <v>20213</v>
      </c>
      <c r="I45" s="192">
        <v>19727</v>
      </c>
      <c r="J45" s="192">
        <v>19273</v>
      </c>
      <c r="K45" s="192">
        <v>18843</v>
      </c>
      <c r="L45" s="192">
        <v>18446</v>
      </c>
      <c r="M45" s="192">
        <v>17928</v>
      </c>
      <c r="N45" s="192">
        <v>17623</v>
      </c>
      <c r="O45" s="192">
        <v>17279</v>
      </c>
      <c r="P45" s="192">
        <v>16959</v>
      </c>
      <c r="Q45" s="192">
        <v>16682</v>
      </c>
      <c r="R45" s="192">
        <v>16466</v>
      </c>
      <c r="S45" s="192">
        <v>16150</v>
      </c>
      <c r="T45" s="192">
        <v>15968</v>
      </c>
      <c r="U45" s="192">
        <v>15806</v>
      </c>
      <c r="V45" s="192">
        <v>15168</v>
      </c>
      <c r="W45" s="192">
        <v>14497</v>
      </c>
      <c r="X45" s="192">
        <v>14112</v>
      </c>
      <c r="Y45" s="192">
        <v>13794</v>
      </c>
      <c r="Z45" s="192">
        <v>13370</v>
      </c>
      <c r="AA45" s="192">
        <v>13280</v>
      </c>
      <c r="AB45" s="192">
        <v>12953</v>
      </c>
      <c r="AC45" s="192">
        <v>12608</v>
      </c>
      <c r="AD45" s="192">
        <v>12296</v>
      </c>
    </row>
    <row r="46" spans="1:30" ht="14.1" customHeight="1">
      <c r="A46" s="73" t="s">
        <v>263</v>
      </c>
      <c r="B46" s="246">
        <v>1120</v>
      </c>
      <c r="C46" s="193">
        <v>1361</v>
      </c>
      <c r="D46" s="193">
        <v>1608</v>
      </c>
      <c r="E46" s="193">
        <v>1781</v>
      </c>
      <c r="F46" s="193">
        <v>2074</v>
      </c>
      <c r="G46" s="193">
        <v>2551</v>
      </c>
      <c r="H46" s="193">
        <v>2944</v>
      </c>
      <c r="I46" s="193">
        <v>3331</v>
      </c>
      <c r="J46" s="193">
        <v>3639</v>
      </c>
      <c r="K46" s="193">
        <v>3903</v>
      </c>
      <c r="L46" s="193">
        <v>4125</v>
      </c>
      <c r="M46" s="193">
        <v>4402</v>
      </c>
      <c r="N46" s="193">
        <v>4807</v>
      </c>
      <c r="O46" s="193">
        <v>5057</v>
      </c>
      <c r="P46" s="193">
        <v>5410</v>
      </c>
      <c r="Q46" s="193">
        <v>5700</v>
      </c>
      <c r="R46" s="193">
        <v>6339</v>
      </c>
      <c r="S46" s="193">
        <v>7405</v>
      </c>
      <c r="T46" s="193">
        <v>8651</v>
      </c>
      <c r="U46" s="193">
        <v>9670</v>
      </c>
      <c r="V46" s="193">
        <v>10026</v>
      </c>
      <c r="W46" s="193">
        <v>11679</v>
      </c>
      <c r="X46" s="193">
        <v>12958</v>
      </c>
      <c r="Y46" s="193">
        <v>13756</v>
      </c>
      <c r="Z46" s="193">
        <v>14412</v>
      </c>
      <c r="AA46" s="193">
        <v>12853</v>
      </c>
      <c r="AB46" s="193">
        <v>14725</v>
      </c>
      <c r="AC46" s="193">
        <v>16092</v>
      </c>
      <c r="AD46" s="193">
        <v>15967</v>
      </c>
    </row>
    <row r="47" spans="1:30" ht="14.1" customHeight="1">
      <c r="A47" s="73" t="s">
        <v>217</v>
      </c>
      <c r="B47" s="246">
        <v>0</v>
      </c>
      <c r="C47" s="193">
        <v>0</v>
      </c>
      <c r="D47" s="193">
        <v>0</v>
      </c>
      <c r="E47" s="193">
        <v>0</v>
      </c>
      <c r="F47" s="193">
        <v>0</v>
      </c>
      <c r="G47" s="193">
        <v>0</v>
      </c>
      <c r="H47" s="193">
        <v>0</v>
      </c>
      <c r="I47" s="193">
        <v>0</v>
      </c>
      <c r="J47" s="193">
        <v>12</v>
      </c>
      <c r="K47" s="193">
        <v>29</v>
      </c>
      <c r="L47" s="193">
        <v>70</v>
      </c>
      <c r="M47" s="193">
        <v>161</v>
      </c>
      <c r="N47" s="193">
        <v>273</v>
      </c>
      <c r="O47" s="193">
        <v>405</v>
      </c>
      <c r="P47" s="193">
        <v>591</v>
      </c>
      <c r="Q47" s="193">
        <v>975</v>
      </c>
      <c r="R47" s="193">
        <v>1532</v>
      </c>
      <c r="S47" s="193">
        <v>1868</v>
      </c>
      <c r="T47" s="193">
        <v>2219</v>
      </c>
      <c r="U47" s="193">
        <v>2570</v>
      </c>
      <c r="V47" s="193">
        <v>2841</v>
      </c>
      <c r="W47" s="193">
        <v>3115</v>
      </c>
      <c r="X47" s="193">
        <v>3357</v>
      </c>
      <c r="Y47" s="193">
        <v>3590</v>
      </c>
      <c r="Z47" s="193">
        <v>3947</v>
      </c>
      <c r="AA47" s="193">
        <v>4205</v>
      </c>
      <c r="AB47" s="193">
        <v>4471</v>
      </c>
      <c r="AC47" s="193">
        <v>4788</v>
      </c>
      <c r="AD47" s="193">
        <v>5030</v>
      </c>
    </row>
    <row r="48" spans="1:30" ht="14.1" customHeight="1">
      <c r="A48" s="247" t="s">
        <v>264</v>
      </c>
      <c r="B48" s="246">
        <v>4598</v>
      </c>
      <c r="C48" s="193">
        <v>4893</v>
      </c>
      <c r="D48" s="193">
        <v>5082</v>
      </c>
      <c r="E48" s="193">
        <v>5291</v>
      </c>
      <c r="F48" s="193">
        <v>5594</v>
      </c>
      <c r="G48" s="193">
        <v>5785</v>
      </c>
      <c r="H48" s="193">
        <v>6139</v>
      </c>
      <c r="I48" s="193">
        <v>5982</v>
      </c>
      <c r="J48" s="193">
        <v>5933</v>
      </c>
      <c r="K48" s="193">
        <v>5736</v>
      </c>
      <c r="L48" s="193">
        <v>6243</v>
      </c>
      <c r="M48" s="193">
        <v>6366</v>
      </c>
      <c r="N48" s="193">
        <v>6315</v>
      </c>
      <c r="O48" s="193">
        <v>6349</v>
      </c>
      <c r="P48" s="193">
        <v>6306</v>
      </c>
      <c r="Q48" s="193">
        <v>6251</v>
      </c>
      <c r="R48" s="193">
        <v>6490</v>
      </c>
      <c r="S48" s="193">
        <v>7315</v>
      </c>
      <c r="T48" s="193">
        <v>7816</v>
      </c>
      <c r="U48" s="193">
        <v>8245</v>
      </c>
      <c r="V48" s="193">
        <v>8110</v>
      </c>
      <c r="W48" s="193">
        <v>8091</v>
      </c>
      <c r="X48" s="193">
        <v>8008</v>
      </c>
      <c r="Y48" s="193">
        <v>8050</v>
      </c>
      <c r="Z48" s="193">
        <v>7946</v>
      </c>
      <c r="AA48" s="193">
        <v>8726</v>
      </c>
      <c r="AB48" s="193">
        <v>8071</v>
      </c>
      <c r="AC48" s="193">
        <v>8098</v>
      </c>
      <c r="AD48" s="193">
        <v>7734</v>
      </c>
    </row>
    <row r="49" spans="1:30" ht="14.1" customHeight="1">
      <c r="A49" s="73" t="s">
        <v>218</v>
      </c>
      <c r="B49" s="246">
        <v>745</v>
      </c>
      <c r="C49" s="193">
        <v>753</v>
      </c>
      <c r="D49" s="193">
        <v>1011</v>
      </c>
      <c r="E49" s="193">
        <v>1151</v>
      </c>
      <c r="F49" s="193">
        <v>1285</v>
      </c>
      <c r="G49" s="193">
        <v>1374</v>
      </c>
      <c r="H49" s="193">
        <v>1802</v>
      </c>
      <c r="I49" s="193">
        <v>1418</v>
      </c>
      <c r="J49" s="193">
        <v>1184</v>
      </c>
      <c r="K49" s="193">
        <v>1186</v>
      </c>
      <c r="L49" s="193">
        <v>1090</v>
      </c>
      <c r="M49" s="193">
        <v>1148</v>
      </c>
      <c r="N49" s="193">
        <v>1515</v>
      </c>
      <c r="O49" s="193">
        <v>1777</v>
      </c>
      <c r="P49" s="193">
        <v>1812</v>
      </c>
      <c r="Q49" s="193">
        <v>1886</v>
      </c>
      <c r="R49" s="193">
        <v>2066</v>
      </c>
      <c r="S49" s="193">
        <v>2311</v>
      </c>
      <c r="T49" s="193">
        <v>2711</v>
      </c>
      <c r="U49" s="193">
        <v>3045</v>
      </c>
      <c r="V49" s="193">
        <v>3390</v>
      </c>
      <c r="W49" s="193">
        <v>3531</v>
      </c>
      <c r="X49" s="193">
        <v>4204</v>
      </c>
      <c r="Y49" s="193">
        <v>4945</v>
      </c>
      <c r="Z49" s="193">
        <v>5019</v>
      </c>
      <c r="AA49" s="193">
        <v>4733</v>
      </c>
      <c r="AB49" s="193">
        <v>5019</v>
      </c>
      <c r="AC49" s="193">
        <v>5410</v>
      </c>
      <c r="AD49" s="193">
        <v>5189</v>
      </c>
    </row>
    <row r="50" spans="1:30" ht="14.1" customHeight="1">
      <c r="A50" s="74" t="s">
        <v>219</v>
      </c>
      <c r="B50" s="248">
        <v>2228</v>
      </c>
      <c r="C50" s="194">
        <v>2248</v>
      </c>
      <c r="D50" s="194">
        <v>2258</v>
      </c>
      <c r="E50" s="194">
        <v>2258</v>
      </c>
      <c r="F50" s="194">
        <v>2199</v>
      </c>
      <c r="G50" s="194">
        <v>2229</v>
      </c>
      <c r="H50" s="194">
        <v>2255</v>
      </c>
      <c r="I50" s="194">
        <v>2315</v>
      </c>
      <c r="J50" s="194">
        <v>2405</v>
      </c>
      <c r="K50" s="194">
        <v>2582</v>
      </c>
      <c r="L50" s="194">
        <v>2803</v>
      </c>
      <c r="M50" s="194">
        <v>2932</v>
      </c>
      <c r="N50" s="194">
        <v>3036</v>
      </c>
      <c r="O50" s="194">
        <v>3024</v>
      </c>
      <c r="P50" s="194">
        <v>3191</v>
      </c>
      <c r="Q50" s="194">
        <v>3304</v>
      </c>
      <c r="R50" s="194">
        <v>3654</v>
      </c>
      <c r="S50" s="194">
        <v>3561</v>
      </c>
      <c r="T50" s="194">
        <v>3589</v>
      </c>
      <c r="U50" s="194">
        <v>3565</v>
      </c>
      <c r="V50" s="194">
        <v>3660</v>
      </c>
      <c r="W50" s="194">
        <v>3627</v>
      </c>
      <c r="X50" s="194">
        <v>3734</v>
      </c>
      <c r="Y50" s="194">
        <v>3883</v>
      </c>
      <c r="Z50" s="194">
        <v>3906</v>
      </c>
      <c r="AA50" s="194">
        <v>3980</v>
      </c>
      <c r="AB50" s="194">
        <v>4103</v>
      </c>
      <c r="AC50" s="194">
        <v>4105</v>
      </c>
      <c r="AD50" s="194">
        <v>4137</v>
      </c>
    </row>
    <row r="51" spans="1:30" s="1" customFormat="1" ht="3.2" customHeight="1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</row>
    <row r="52" spans="1:30" ht="15.95" customHeight="1">
      <c r="A52" s="16" t="s">
        <v>220</v>
      </c>
      <c r="B52" s="249">
        <v>31692</v>
      </c>
      <c r="C52" s="195">
        <v>32023</v>
      </c>
      <c r="D52" s="195">
        <v>32313</v>
      </c>
      <c r="E52" s="195">
        <v>32326</v>
      </c>
      <c r="F52" s="195">
        <v>32497</v>
      </c>
      <c r="G52" s="195">
        <v>32548</v>
      </c>
      <c r="H52" s="195">
        <v>33353</v>
      </c>
      <c r="I52" s="195">
        <v>32773</v>
      </c>
      <c r="J52" s="195">
        <v>32446</v>
      </c>
      <c r="K52" s="195">
        <v>32279</v>
      </c>
      <c r="L52" s="195">
        <v>32777</v>
      </c>
      <c r="M52" s="195">
        <v>32937</v>
      </c>
      <c r="N52" s="195">
        <v>33569</v>
      </c>
      <c r="O52" s="195">
        <v>33891</v>
      </c>
      <c r="P52" s="195">
        <v>34269</v>
      </c>
      <c r="Q52" s="195">
        <v>34798</v>
      </c>
      <c r="R52" s="195">
        <v>36547</v>
      </c>
      <c r="S52" s="195">
        <v>38610</v>
      </c>
      <c r="T52" s="195">
        <v>40954</v>
      </c>
      <c r="U52" s="195">
        <v>42901</v>
      </c>
      <c r="V52" s="195">
        <v>43195</v>
      </c>
      <c r="W52" s="195">
        <v>44540</v>
      </c>
      <c r="X52" s="195">
        <v>46373</v>
      </c>
      <c r="Y52" s="195">
        <v>48018</v>
      </c>
      <c r="Z52" s="195">
        <v>48600</v>
      </c>
      <c r="AA52" s="195">
        <v>47777</v>
      </c>
      <c r="AB52" s="195">
        <v>49342</v>
      </c>
      <c r="AC52" s="195">
        <v>51101</v>
      </c>
      <c r="AD52" s="195">
        <v>50353</v>
      </c>
    </row>
    <row r="53" spans="1:30" s="1" customFormat="1" ht="3.2" customHeight="1"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</row>
    <row r="54" spans="1:30" ht="15.95" customHeight="1">
      <c r="A54" s="250" t="s">
        <v>221</v>
      </c>
      <c r="B54" s="251">
        <v>29464</v>
      </c>
      <c r="C54" s="196">
        <v>29775</v>
      </c>
      <c r="D54" s="196">
        <v>30055</v>
      </c>
      <c r="E54" s="196">
        <v>30068</v>
      </c>
      <c r="F54" s="196">
        <v>30298</v>
      </c>
      <c r="G54" s="196">
        <v>30319</v>
      </c>
      <c r="H54" s="196">
        <v>31098</v>
      </c>
      <c r="I54" s="196">
        <v>30458</v>
      </c>
      <c r="J54" s="196">
        <v>30041</v>
      </c>
      <c r="K54" s="196">
        <v>29697</v>
      </c>
      <c r="L54" s="196">
        <v>29974</v>
      </c>
      <c r="M54" s="196">
        <v>30005</v>
      </c>
      <c r="N54" s="196">
        <v>30533</v>
      </c>
      <c r="O54" s="196">
        <v>30867</v>
      </c>
      <c r="P54" s="196">
        <v>31078</v>
      </c>
      <c r="Q54" s="196">
        <v>31494</v>
      </c>
      <c r="R54" s="196">
        <v>32893</v>
      </c>
      <c r="S54" s="196">
        <v>35049</v>
      </c>
      <c r="T54" s="196">
        <v>37365</v>
      </c>
      <c r="U54" s="196">
        <v>39336</v>
      </c>
      <c r="V54" s="196">
        <v>39535</v>
      </c>
      <c r="W54" s="196">
        <v>40913</v>
      </c>
      <c r="X54" s="196">
        <v>42639</v>
      </c>
      <c r="Y54" s="196">
        <v>44135</v>
      </c>
      <c r="Z54" s="196">
        <v>44694</v>
      </c>
      <c r="AA54" s="196">
        <v>43797</v>
      </c>
      <c r="AB54" s="196">
        <v>45239</v>
      </c>
      <c r="AC54" s="196">
        <v>46996</v>
      </c>
      <c r="AD54" s="196">
        <v>46216</v>
      </c>
    </row>
    <row r="55" spans="1:30" ht="16.149999999999999" customHeight="1">
      <c r="A55" s="12"/>
      <c r="B55" s="25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6.149999999999999" customHeight="1">
      <c r="A56" s="92" t="s">
        <v>320</v>
      </c>
      <c r="B56" s="25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ht="12.75">
      <c r="A57" s="92" t="s">
        <v>224</v>
      </c>
      <c r="B57" s="25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ht="12.75">
      <c r="A58" s="92"/>
      <c r="B58" s="25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>
      <c r="A59" s="12"/>
      <c r="B59" s="25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</sheetData>
  <phoneticPr fontId="1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8" orientation="landscape" r:id="rId1"/>
  <headerFooter alignWithMargins="0">
    <oddHeader>&amp;C&amp;"Arial,Fett"&amp;12Brennstoffumsatz je Sortiment&amp;"Arial,Standard"
(&amp;"Arial,Fett"&amp;10in m&amp;X3&amp;X (Festmeter) und TJ; Jahreswerte, effektiv und witterungsbereinigt)&amp;R&amp;"Arial,Standard"Tabelle R&amp;L&amp;"Arial"&amp;10 Schweizerische Holzenergiestatistik Erhebungjahr 2018</oddHeader>
    <oddFooter>&amp;R&amp;"Arial"&amp;10 12.08.2019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1">
    <pageSetUpPr fitToPage="1"/>
  </sheetPr>
  <dimension ref="A1:F36"/>
  <sheetViews>
    <sheetView zoomScaleNormal="100" zoomScalePageLayoutView="80" workbookViewId="0"/>
  </sheetViews>
  <sheetFormatPr baseColWidth="10" defaultColWidth="10.7109375" defaultRowHeight="12.75"/>
  <cols>
    <col min="1" max="1" width="10.7109375" style="143" customWidth="1"/>
    <col min="2" max="6" width="13.7109375" style="143" customWidth="1"/>
    <col min="7" max="16384" width="10.7109375" style="143"/>
  </cols>
  <sheetData>
    <row r="1" spans="1:6" ht="24">
      <c r="A1" s="119" t="s">
        <v>150</v>
      </c>
      <c r="B1" s="144" t="s">
        <v>244</v>
      </c>
      <c r="C1" s="145" t="s">
        <v>59</v>
      </c>
      <c r="D1" s="145" t="s">
        <v>106</v>
      </c>
      <c r="E1" s="145" t="s">
        <v>149</v>
      </c>
      <c r="F1" s="145" t="s">
        <v>105</v>
      </c>
    </row>
    <row r="2" spans="1:6">
      <c r="A2" s="226">
        <v>1990</v>
      </c>
      <c r="B2" s="146">
        <v>3203</v>
      </c>
      <c r="C2" s="147">
        <v>0.95820000000000005</v>
      </c>
      <c r="D2" s="147">
        <v>0.9556</v>
      </c>
      <c r="E2" s="147">
        <v>0.9728</v>
      </c>
      <c r="F2" s="147">
        <v>0.9556</v>
      </c>
    </row>
    <row r="3" spans="1:6">
      <c r="A3" s="227">
        <v>1991</v>
      </c>
      <c r="B3" s="148">
        <v>3715</v>
      </c>
      <c r="C3" s="149">
        <v>1.0516000000000001</v>
      </c>
      <c r="D3" s="149">
        <v>1.0585</v>
      </c>
      <c r="E3" s="149">
        <v>1.044</v>
      </c>
      <c r="F3" s="149">
        <v>1.0585</v>
      </c>
    </row>
    <row r="4" spans="1:6">
      <c r="A4" s="227">
        <v>1992</v>
      </c>
      <c r="B4" s="148">
        <v>3420</v>
      </c>
      <c r="C4" s="149">
        <v>1.0054000000000001</v>
      </c>
      <c r="D4" s="149">
        <v>1.0077</v>
      </c>
      <c r="E4" s="149">
        <v>1.0165</v>
      </c>
      <c r="F4" s="149">
        <v>1.0077</v>
      </c>
    </row>
    <row r="5" spans="1:6">
      <c r="A5" s="228">
        <v>1993</v>
      </c>
      <c r="B5" s="148">
        <v>3421</v>
      </c>
      <c r="C5" s="149">
        <v>1.0095000000000001</v>
      </c>
      <c r="D5" s="149">
        <v>1.0082</v>
      </c>
      <c r="E5" s="149">
        <v>1.0078</v>
      </c>
      <c r="F5" s="149">
        <v>1.0082</v>
      </c>
    </row>
    <row r="6" spans="1:6">
      <c r="A6" s="227">
        <v>1994</v>
      </c>
      <c r="B6" s="148">
        <v>3080</v>
      </c>
      <c r="C6" s="149">
        <v>0.93010000000000004</v>
      </c>
      <c r="D6" s="149">
        <v>0.92369999999999997</v>
      </c>
      <c r="E6" s="149">
        <v>0.93400000000000005</v>
      </c>
      <c r="F6" s="149">
        <v>0.92369999999999997</v>
      </c>
    </row>
    <row r="7" spans="1:6">
      <c r="A7" s="227">
        <v>1995</v>
      </c>
      <c r="B7" s="148">
        <v>3397</v>
      </c>
      <c r="C7" s="149">
        <v>0.99719999999999998</v>
      </c>
      <c r="D7" s="149">
        <v>0.99660000000000004</v>
      </c>
      <c r="E7" s="149">
        <v>0.9849</v>
      </c>
      <c r="F7" s="149">
        <v>0.99660000000000004</v>
      </c>
    </row>
    <row r="8" spans="1:6">
      <c r="A8" s="227">
        <v>1996</v>
      </c>
      <c r="B8" s="148">
        <v>3753</v>
      </c>
      <c r="C8" s="149">
        <v>1.079</v>
      </c>
      <c r="D8" s="149">
        <v>1.0833999999999999</v>
      </c>
      <c r="E8" s="149">
        <v>1.0511999999999999</v>
      </c>
      <c r="F8" s="149">
        <v>1.0833999999999999</v>
      </c>
    </row>
    <row r="9" spans="1:6">
      <c r="A9" s="228">
        <v>1997</v>
      </c>
      <c r="B9" s="148">
        <v>3281</v>
      </c>
      <c r="C9" s="149">
        <v>0.95479999999999998</v>
      </c>
      <c r="D9" s="149">
        <v>0.94930000000000003</v>
      </c>
      <c r="E9" s="149">
        <v>0.96909999999999996</v>
      </c>
      <c r="F9" s="149">
        <v>0.94930000000000003</v>
      </c>
    </row>
    <row r="10" spans="1:6">
      <c r="A10" s="227">
        <v>1998</v>
      </c>
      <c r="B10" s="148">
        <v>3400</v>
      </c>
      <c r="C10" s="149">
        <v>0.98629999999999995</v>
      </c>
      <c r="D10" s="149">
        <v>0.98609999999999998</v>
      </c>
      <c r="E10" s="149">
        <v>0.99670000000000003</v>
      </c>
      <c r="F10" s="149">
        <v>0.98609999999999998</v>
      </c>
    </row>
    <row r="11" spans="1:6">
      <c r="A11" s="227">
        <v>1999</v>
      </c>
      <c r="B11" s="148">
        <v>3313</v>
      </c>
      <c r="C11" s="149">
        <v>0.99029999999999996</v>
      </c>
      <c r="D11" s="149">
        <v>0.9929</v>
      </c>
      <c r="E11" s="149">
        <v>1.0145</v>
      </c>
      <c r="F11" s="149">
        <v>0.9929</v>
      </c>
    </row>
    <row r="12" spans="1:6">
      <c r="A12" s="227">
        <v>2000</v>
      </c>
      <c r="B12" s="148">
        <v>3081</v>
      </c>
      <c r="C12" s="149">
        <v>0.92020000000000002</v>
      </c>
      <c r="D12" s="149">
        <v>0.90949999999999998</v>
      </c>
      <c r="E12" s="149">
        <v>0.94699999999999995</v>
      </c>
      <c r="F12" s="149">
        <v>0.90949999999999998</v>
      </c>
    </row>
    <row r="13" spans="1:6">
      <c r="A13" s="228">
        <v>2001</v>
      </c>
      <c r="B13" s="148">
        <v>3256</v>
      </c>
      <c r="C13" s="149">
        <v>0.98029999999999995</v>
      </c>
      <c r="D13" s="149">
        <v>0.9798</v>
      </c>
      <c r="E13" s="149">
        <v>0.98650000000000004</v>
      </c>
      <c r="F13" s="149">
        <v>0.9798</v>
      </c>
    </row>
    <row r="14" spans="1:6">
      <c r="A14" s="227">
        <v>2002</v>
      </c>
      <c r="B14" s="148">
        <v>3135</v>
      </c>
      <c r="C14" s="149">
        <v>0.92420000000000002</v>
      </c>
      <c r="D14" s="149">
        <v>0.91620000000000001</v>
      </c>
      <c r="E14" s="149">
        <v>0.92669999999999997</v>
      </c>
      <c r="F14" s="149">
        <v>0.91620000000000001</v>
      </c>
    </row>
    <row r="15" spans="1:6">
      <c r="A15" s="227">
        <v>2003</v>
      </c>
      <c r="B15" s="148">
        <v>3357</v>
      </c>
      <c r="C15" s="149">
        <v>0.98319999999999996</v>
      </c>
      <c r="D15" s="149">
        <v>0.98660000000000003</v>
      </c>
      <c r="E15" s="149">
        <v>1.0034000000000001</v>
      </c>
      <c r="F15" s="149">
        <v>0.98660000000000003</v>
      </c>
    </row>
    <row r="16" spans="1:6">
      <c r="A16" s="227">
        <v>2004</v>
      </c>
      <c r="B16" s="148">
        <v>3339</v>
      </c>
      <c r="C16" s="149">
        <v>0.97489999999999999</v>
      </c>
      <c r="D16" s="149">
        <v>0.97270000000000001</v>
      </c>
      <c r="E16" s="149">
        <v>0.9849</v>
      </c>
      <c r="F16" s="149">
        <v>0.97270000000000001</v>
      </c>
    </row>
    <row r="17" spans="1:6">
      <c r="A17" s="228">
        <v>2005</v>
      </c>
      <c r="B17" s="148">
        <v>3518</v>
      </c>
      <c r="C17" s="149">
        <v>1.0037</v>
      </c>
      <c r="D17" s="149">
        <v>1.0037</v>
      </c>
      <c r="E17" s="149">
        <v>1.014</v>
      </c>
      <c r="F17" s="149">
        <v>1.0037</v>
      </c>
    </row>
    <row r="18" spans="1:6">
      <c r="A18" s="229">
        <v>2006</v>
      </c>
      <c r="B18" s="148">
        <v>3246</v>
      </c>
      <c r="C18" s="149">
        <v>0.98229999999999995</v>
      </c>
      <c r="D18" s="149">
        <v>0.9738</v>
      </c>
      <c r="E18" s="149">
        <v>0.9889</v>
      </c>
      <c r="F18" s="149">
        <v>0.9738</v>
      </c>
    </row>
    <row r="19" spans="1:6">
      <c r="A19" s="229">
        <v>2007</v>
      </c>
      <c r="B19" s="148">
        <v>3101</v>
      </c>
      <c r="C19" s="149">
        <v>0.88590000000000002</v>
      </c>
      <c r="D19" s="149">
        <v>0.87690000000000001</v>
      </c>
      <c r="E19" s="149">
        <v>0.92159999999999997</v>
      </c>
      <c r="F19" s="149">
        <v>0.87690000000000001</v>
      </c>
    </row>
    <row r="20" spans="1:6">
      <c r="A20" s="229">
        <v>2008</v>
      </c>
      <c r="B20" s="148">
        <v>3347.26</v>
      </c>
      <c r="C20" s="149">
        <v>0.96050000000000002</v>
      </c>
      <c r="D20" s="149">
        <v>0.96130000000000004</v>
      </c>
      <c r="E20" s="149">
        <v>0.9738</v>
      </c>
      <c r="F20" s="149">
        <v>0.96130000000000004</v>
      </c>
    </row>
    <row r="21" spans="1:6">
      <c r="A21" s="230">
        <v>2009</v>
      </c>
      <c r="B21" s="148">
        <v>3181.8</v>
      </c>
      <c r="C21" s="149">
        <v>0.9466</v>
      </c>
      <c r="D21" s="149">
        <v>0.94489999999999996</v>
      </c>
      <c r="E21" s="149">
        <v>0.97989999999999999</v>
      </c>
      <c r="F21" s="149">
        <v>0.94489999999999996</v>
      </c>
    </row>
    <row r="22" spans="1:6">
      <c r="A22" s="229">
        <v>2010</v>
      </c>
      <c r="B22" s="148">
        <v>3585.6</v>
      </c>
      <c r="C22" s="149">
        <v>1.0456000000000001</v>
      </c>
      <c r="D22" s="149">
        <v>1.0466</v>
      </c>
      <c r="E22" s="149">
        <v>1.0331999999999999</v>
      </c>
      <c r="F22" s="149">
        <v>1.0466</v>
      </c>
    </row>
    <row r="23" spans="1:6">
      <c r="A23" s="229">
        <v>2011</v>
      </c>
      <c r="B23" s="148">
        <v>2938</v>
      </c>
      <c r="C23" s="149">
        <v>0.8548</v>
      </c>
      <c r="D23" s="149">
        <v>0.84930000000000005</v>
      </c>
      <c r="E23" s="149">
        <v>0.90539999999999998</v>
      </c>
      <c r="F23" s="149">
        <v>0.84930000000000005</v>
      </c>
    </row>
    <row r="24" spans="1:6">
      <c r="A24" s="229">
        <v>2012</v>
      </c>
      <c r="B24" s="148">
        <v>3281</v>
      </c>
      <c r="C24" s="149">
        <v>0.94799999999999995</v>
      </c>
      <c r="D24" s="149">
        <v>0.95269999999999999</v>
      </c>
      <c r="E24" s="149">
        <v>0.96789999999999998</v>
      </c>
      <c r="F24" s="149">
        <v>0.95269999999999999</v>
      </c>
    </row>
    <row r="25" spans="1:6">
      <c r="A25" s="230">
        <v>2013</v>
      </c>
      <c r="B25" s="148">
        <v>3471</v>
      </c>
      <c r="C25" s="149">
        <v>1.0351999999999999</v>
      </c>
      <c r="D25" s="149">
        <v>1.0367</v>
      </c>
      <c r="E25" s="149">
        <v>1.0269999999999999</v>
      </c>
      <c r="F25" s="149">
        <v>1.0367</v>
      </c>
    </row>
    <row r="26" spans="1:6">
      <c r="A26" s="229">
        <v>2014</v>
      </c>
      <c r="B26" s="148">
        <v>2782</v>
      </c>
      <c r="C26" s="149">
        <v>0.82089999999999996</v>
      </c>
      <c r="D26" s="149">
        <v>0.81479999999999997</v>
      </c>
      <c r="E26" s="149">
        <v>0.85419999999999996</v>
      </c>
      <c r="F26" s="149">
        <v>0.81479999999999997</v>
      </c>
    </row>
    <row r="27" spans="1:6">
      <c r="A27" s="227">
        <v>2015</v>
      </c>
      <c r="B27" s="148">
        <v>3075</v>
      </c>
      <c r="C27" s="149">
        <v>0.89390000000000003</v>
      </c>
      <c r="D27" s="149">
        <v>0.89690000000000003</v>
      </c>
      <c r="E27" s="149">
        <v>0.91800000000000004</v>
      </c>
      <c r="F27" s="149">
        <v>0.89690000000000003</v>
      </c>
    </row>
    <row r="28" spans="1:6">
      <c r="A28" s="227">
        <v>2016</v>
      </c>
      <c r="B28" s="148">
        <v>3281</v>
      </c>
      <c r="C28" s="149">
        <v>0.95009999999999994</v>
      </c>
      <c r="D28" s="149">
        <v>0.95150000000000001</v>
      </c>
      <c r="E28" s="149">
        <v>0.96899999999999997</v>
      </c>
      <c r="F28" s="149">
        <v>0.95150000000000001</v>
      </c>
    </row>
    <row r="29" spans="1:6">
      <c r="A29" s="227">
        <v>2017</v>
      </c>
      <c r="B29" s="148">
        <v>3233</v>
      </c>
      <c r="C29" s="149">
        <v>0.92310000000000003</v>
      </c>
      <c r="D29" s="149">
        <v>0.92600000000000005</v>
      </c>
      <c r="E29" s="149">
        <v>0.94540000000000002</v>
      </c>
      <c r="F29" s="149">
        <v>0.92600000000000005</v>
      </c>
    </row>
    <row r="31" spans="1:6" ht="43.7" customHeight="1">
      <c r="A31" s="277" t="s">
        <v>254</v>
      </c>
      <c r="B31" s="278"/>
      <c r="C31" s="278"/>
      <c r="D31" s="278"/>
      <c r="E31" s="278"/>
      <c r="F31" s="279"/>
    </row>
    <row r="32" spans="1:6" ht="15.95" customHeight="1">
      <c r="A32" s="277" t="s">
        <v>253</v>
      </c>
      <c r="B32" s="278"/>
      <c r="C32" s="278"/>
      <c r="D32" s="278"/>
      <c r="E32" s="278"/>
      <c r="F32" s="279"/>
    </row>
    <row r="33" spans="1:6" ht="42.95" customHeight="1">
      <c r="A33" s="280" t="s">
        <v>156</v>
      </c>
      <c r="B33" s="281"/>
      <c r="C33" s="281"/>
      <c r="D33" s="281"/>
      <c r="E33" s="281"/>
      <c r="F33" s="282"/>
    </row>
    <row r="34" spans="1:6" ht="28.5" customHeight="1">
      <c r="A34" s="280" t="s">
        <v>157</v>
      </c>
      <c r="B34" s="281"/>
      <c r="C34" s="281"/>
      <c r="D34" s="281"/>
      <c r="E34" s="281"/>
      <c r="F34" s="282"/>
    </row>
    <row r="35" spans="1:6" ht="30.2" customHeight="1">
      <c r="A35" s="280" t="s">
        <v>155</v>
      </c>
      <c r="B35" s="281"/>
      <c r="C35" s="281"/>
      <c r="D35" s="281"/>
      <c r="E35" s="281"/>
      <c r="F35" s="282"/>
    </row>
    <row r="36" spans="1:6">
      <c r="A36" s="276"/>
      <c r="B36" s="276"/>
      <c r="C36" s="276"/>
      <c r="D36" s="276"/>
      <c r="E36" s="276"/>
    </row>
  </sheetData>
  <mergeCells count="6">
    <mergeCell ref="A36:E36"/>
    <mergeCell ref="A31:F31"/>
    <mergeCell ref="A32:F32"/>
    <mergeCell ref="A33:F33"/>
    <mergeCell ref="A34:F34"/>
    <mergeCell ref="A35:F35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83" orientation="landscape" r:id="rId1"/>
  <headerFooter alignWithMargins="0">
    <oddHeader>&amp;C&amp;"Arial,Standard"&amp;12Witterungskorrekturfaktoren&amp;R&amp;"Arial,Standard"Tabelle AB&amp;L&amp;"Arial"&amp;10 Schweizerische Holzenergiestatistik Erhebungjahr 2018</oddHeader>
    <oddFooter>&amp;R&amp;"Arial"&amp;10 12.08.2019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G33"/>
  <sheetViews>
    <sheetView zoomScaleNormal="100" zoomScalePageLayoutView="80" workbookViewId="0"/>
  </sheetViews>
  <sheetFormatPr baseColWidth="10" defaultColWidth="10.7109375" defaultRowHeight="12.75"/>
  <cols>
    <col min="1" max="1" width="10.7109375" style="123" customWidth="1"/>
    <col min="2" max="2" width="38" style="123" customWidth="1"/>
    <col min="3" max="3" width="9.7109375" style="123" customWidth="1"/>
    <col min="4" max="4" width="15.5703125" style="123" customWidth="1"/>
    <col min="5" max="5" width="11.85546875" style="123" customWidth="1"/>
    <col min="6" max="6" width="14.7109375" style="123" customWidth="1"/>
    <col min="7" max="7" width="7.5703125" style="123" customWidth="1"/>
    <col min="8" max="16384" width="10.7109375" style="123"/>
  </cols>
  <sheetData>
    <row r="1" spans="1:7" s="121" customFormat="1" ht="24">
      <c r="A1" s="119" t="s">
        <v>214</v>
      </c>
      <c r="B1" s="110" t="s">
        <v>36</v>
      </c>
      <c r="C1" s="111" t="s">
        <v>59</v>
      </c>
      <c r="D1" s="111" t="s">
        <v>106</v>
      </c>
      <c r="E1" s="111" t="s">
        <v>42</v>
      </c>
      <c r="F1" s="111" t="s">
        <v>105</v>
      </c>
      <c r="G1" s="120"/>
    </row>
    <row r="2" spans="1:7">
      <c r="A2" s="116" t="s">
        <v>62</v>
      </c>
      <c r="B2" s="112" t="s">
        <v>43</v>
      </c>
      <c r="C2" s="113"/>
      <c r="D2" s="113" t="s">
        <v>107</v>
      </c>
      <c r="E2" s="113"/>
      <c r="F2" s="113"/>
      <c r="G2" s="122"/>
    </row>
    <row r="3" spans="1:7">
      <c r="A3" s="117" t="s">
        <v>60</v>
      </c>
      <c r="B3" s="114" t="s">
        <v>44</v>
      </c>
      <c r="C3" s="115"/>
      <c r="D3" s="115" t="s">
        <v>107</v>
      </c>
      <c r="E3" s="115"/>
      <c r="F3" s="115"/>
      <c r="G3" s="122"/>
    </row>
    <row r="4" spans="1:7">
      <c r="A4" s="117" t="s">
        <v>63</v>
      </c>
      <c r="B4" s="114" t="s">
        <v>45</v>
      </c>
      <c r="C4" s="115"/>
      <c r="D4" s="115"/>
      <c r="E4" s="115" t="s">
        <v>107</v>
      </c>
      <c r="F4" s="115"/>
      <c r="G4" s="122"/>
    </row>
    <row r="5" spans="1:7">
      <c r="A5" s="118" t="s">
        <v>64</v>
      </c>
      <c r="B5" s="114" t="s">
        <v>46</v>
      </c>
      <c r="C5" s="115"/>
      <c r="D5" s="115"/>
      <c r="E5" s="115" t="s">
        <v>107</v>
      </c>
      <c r="F5" s="115"/>
      <c r="G5" s="122"/>
    </row>
    <row r="6" spans="1:7">
      <c r="A6" s="117" t="s">
        <v>65</v>
      </c>
      <c r="B6" s="114" t="s">
        <v>152</v>
      </c>
      <c r="C6" s="115"/>
      <c r="D6" s="115"/>
      <c r="E6" s="115" t="s">
        <v>107</v>
      </c>
      <c r="F6" s="115"/>
      <c r="G6" s="122"/>
    </row>
    <row r="7" spans="1:7">
      <c r="A7" s="117" t="s">
        <v>66</v>
      </c>
      <c r="B7" s="114" t="s">
        <v>47</v>
      </c>
      <c r="C7" s="115"/>
      <c r="D7" s="115"/>
      <c r="E7" s="115" t="s">
        <v>107</v>
      </c>
      <c r="F7" s="115"/>
      <c r="G7" s="122"/>
    </row>
    <row r="8" spans="1:7">
      <c r="A8" s="117" t="s">
        <v>67</v>
      </c>
      <c r="B8" s="114" t="s">
        <v>48</v>
      </c>
      <c r="C8" s="115"/>
      <c r="D8" s="115"/>
      <c r="E8" s="115" t="s">
        <v>107</v>
      </c>
      <c r="F8" s="115"/>
      <c r="G8" s="122"/>
    </row>
    <row r="9" spans="1:7">
      <c r="A9" s="118" t="s">
        <v>68</v>
      </c>
      <c r="B9" s="114" t="s">
        <v>49</v>
      </c>
      <c r="C9" s="115"/>
      <c r="D9" s="115"/>
      <c r="E9" s="115" t="s">
        <v>107</v>
      </c>
      <c r="F9" s="115"/>
      <c r="G9" s="122"/>
    </row>
    <row r="10" spans="1:7">
      <c r="A10" s="117" t="s">
        <v>79</v>
      </c>
      <c r="B10" s="114" t="s">
        <v>153</v>
      </c>
      <c r="C10" s="115"/>
      <c r="D10" s="115"/>
      <c r="E10" s="115" t="s">
        <v>107</v>
      </c>
      <c r="F10" s="115"/>
      <c r="G10" s="122"/>
    </row>
    <row r="11" spans="1:7">
      <c r="A11" s="117" t="s">
        <v>80</v>
      </c>
      <c r="B11" s="114" t="s">
        <v>82</v>
      </c>
      <c r="C11" s="115"/>
      <c r="D11" s="115"/>
      <c r="E11" s="115" t="s">
        <v>107</v>
      </c>
      <c r="F11" s="115"/>
      <c r="G11" s="122"/>
    </row>
    <row r="12" spans="1:7">
      <c r="A12" s="117" t="s">
        <v>78</v>
      </c>
      <c r="B12" s="114" t="s">
        <v>83</v>
      </c>
      <c r="C12" s="115"/>
      <c r="D12" s="115"/>
      <c r="E12" s="115" t="s">
        <v>107</v>
      </c>
      <c r="F12" s="115"/>
      <c r="G12" s="122"/>
    </row>
    <row r="13" spans="1:7">
      <c r="A13" s="118" t="s">
        <v>81</v>
      </c>
      <c r="B13" s="114" t="s">
        <v>84</v>
      </c>
      <c r="C13" s="115"/>
      <c r="D13" s="115"/>
      <c r="E13" s="115" t="s">
        <v>107</v>
      </c>
      <c r="F13" s="115"/>
      <c r="G13" s="122"/>
    </row>
    <row r="14" spans="1:7">
      <c r="A14" s="117" t="s">
        <v>0</v>
      </c>
      <c r="B14" s="114" t="s">
        <v>50</v>
      </c>
      <c r="C14" s="115"/>
      <c r="D14" s="115"/>
      <c r="E14" s="115" t="s">
        <v>107</v>
      </c>
      <c r="F14" s="115"/>
      <c r="G14" s="122"/>
    </row>
    <row r="15" spans="1:7">
      <c r="A15" s="117" t="s">
        <v>1</v>
      </c>
      <c r="B15" s="114" t="s">
        <v>51</v>
      </c>
      <c r="C15" s="115"/>
      <c r="D15" s="115"/>
      <c r="E15" s="115" t="s">
        <v>107</v>
      </c>
      <c r="F15" s="115"/>
      <c r="G15" s="122"/>
    </row>
    <row r="16" spans="1:7">
      <c r="A16" s="117" t="s">
        <v>2</v>
      </c>
      <c r="B16" s="114" t="s">
        <v>52</v>
      </c>
      <c r="C16" s="115"/>
      <c r="D16" s="115"/>
      <c r="E16" s="115" t="s">
        <v>107</v>
      </c>
      <c r="F16" s="115"/>
      <c r="G16" s="122"/>
    </row>
    <row r="17" spans="1:7">
      <c r="A17" s="118" t="s">
        <v>38</v>
      </c>
      <c r="B17" s="114" t="s">
        <v>53</v>
      </c>
      <c r="C17" s="115"/>
      <c r="D17" s="115"/>
      <c r="E17" s="115"/>
      <c r="F17" s="115" t="s">
        <v>107</v>
      </c>
      <c r="G17" s="122"/>
    </row>
    <row r="18" spans="1:7">
      <c r="A18" s="117" t="s">
        <v>116</v>
      </c>
      <c r="B18" s="114" t="s">
        <v>117</v>
      </c>
      <c r="C18" s="115"/>
      <c r="D18" s="115"/>
      <c r="E18" s="115"/>
      <c r="F18" s="115" t="s">
        <v>107</v>
      </c>
      <c r="G18" s="122"/>
    </row>
    <row r="19" spans="1:7">
      <c r="A19" s="117" t="s">
        <v>115</v>
      </c>
      <c r="B19" s="114" t="s">
        <v>114</v>
      </c>
      <c r="C19" s="115"/>
      <c r="D19" s="115"/>
      <c r="E19" s="115"/>
      <c r="F19" s="115" t="s">
        <v>108</v>
      </c>
      <c r="G19" s="122"/>
    </row>
    <row r="20" spans="1:7">
      <c r="A20" s="117" t="s">
        <v>3</v>
      </c>
      <c r="B20" s="114" t="s">
        <v>54</v>
      </c>
      <c r="C20" s="115"/>
      <c r="D20" s="115"/>
      <c r="E20" s="115"/>
      <c r="F20" s="115" t="s">
        <v>107</v>
      </c>
      <c r="G20" s="122"/>
    </row>
    <row r="21" spans="1:7">
      <c r="A21" s="117" t="s">
        <v>61</v>
      </c>
      <c r="B21" s="114" t="s">
        <v>55</v>
      </c>
      <c r="C21" s="115"/>
      <c r="D21" s="115"/>
      <c r="E21" s="115"/>
      <c r="F21" s="115" t="s">
        <v>107</v>
      </c>
      <c r="G21" s="122"/>
    </row>
    <row r="22" spans="1:7">
      <c r="A22" s="117" t="s">
        <v>4</v>
      </c>
      <c r="B22" s="114" t="s">
        <v>56</v>
      </c>
      <c r="C22" s="115"/>
      <c r="D22" s="115"/>
      <c r="E22" s="115"/>
      <c r="F22" s="115" t="s">
        <v>107</v>
      </c>
      <c r="G22" s="122"/>
    </row>
    <row r="23" spans="1:7">
      <c r="A23" s="118" t="s">
        <v>6</v>
      </c>
      <c r="B23" s="114" t="s">
        <v>57</v>
      </c>
      <c r="C23" s="115"/>
      <c r="D23" s="115"/>
      <c r="E23" s="115"/>
      <c r="F23" s="115" t="s">
        <v>215</v>
      </c>
      <c r="G23" s="122"/>
    </row>
    <row r="24" spans="1:7">
      <c r="A24" s="117" t="s">
        <v>5</v>
      </c>
      <c r="B24" s="114" t="s">
        <v>58</v>
      </c>
      <c r="C24" s="115" t="s">
        <v>107</v>
      </c>
      <c r="D24" s="115"/>
      <c r="E24" s="115"/>
      <c r="F24" s="115"/>
      <c r="G24" s="122"/>
    </row>
    <row r="25" spans="1:7">
      <c r="A25" s="124"/>
      <c r="B25" s="124"/>
      <c r="C25" s="124"/>
      <c r="D25" s="124"/>
      <c r="E25" s="124"/>
      <c r="F25" s="124"/>
    </row>
    <row r="26" spans="1:7" ht="42.95" customHeight="1">
      <c r="A26" s="125" t="s">
        <v>113</v>
      </c>
      <c r="B26" s="284" t="s">
        <v>225</v>
      </c>
      <c r="C26" s="284"/>
      <c r="D26" s="284"/>
      <c r="E26" s="284"/>
      <c r="F26" s="284"/>
    </row>
    <row r="27" spans="1:7" ht="44.25" customHeight="1">
      <c r="A27" s="125" t="s">
        <v>118</v>
      </c>
      <c r="B27" s="284" t="s">
        <v>109</v>
      </c>
      <c r="C27" s="284"/>
      <c r="D27" s="284"/>
      <c r="E27" s="284"/>
      <c r="F27" s="284"/>
    </row>
    <row r="28" spans="1:7">
      <c r="A28" s="283"/>
      <c r="B28" s="283"/>
      <c r="C28" s="283"/>
      <c r="D28" s="283"/>
      <c r="E28" s="283"/>
      <c r="F28" s="283"/>
    </row>
    <row r="29" spans="1:7">
      <c r="A29" s="283" t="s">
        <v>111</v>
      </c>
      <c r="B29" s="285"/>
      <c r="C29" s="285"/>
      <c r="D29" s="285"/>
      <c r="E29" s="285"/>
      <c r="F29" s="285"/>
    </row>
    <row r="30" spans="1:7">
      <c r="A30" s="283" t="s">
        <v>154</v>
      </c>
      <c r="B30" s="285"/>
      <c r="C30" s="285"/>
      <c r="D30" s="285"/>
      <c r="E30" s="285"/>
      <c r="F30" s="285"/>
    </row>
    <row r="31" spans="1:7">
      <c r="A31" s="283" t="s">
        <v>110</v>
      </c>
      <c r="B31" s="285"/>
      <c r="C31" s="285"/>
      <c r="D31" s="285"/>
      <c r="E31" s="285"/>
      <c r="F31" s="285"/>
    </row>
    <row r="32" spans="1:7">
      <c r="A32" s="283" t="s">
        <v>112</v>
      </c>
      <c r="B32" s="283"/>
      <c r="C32" s="283"/>
      <c r="D32" s="283"/>
      <c r="E32" s="283"/>
      <c r="F32" s="283"/>
    </row>
    <row r="33" spans="1:6">
      <c r="A33" s="283"/>
      <c r="B33" s="283"/>
      <c r="C33" s="283"/>
      <c r="D33" s="283"/>
      <c r="E33" s="283"/>
      <c r="F33" s="283"/>
    </row>
  </sheetData>
  <mergeCells count="8">
    <mergeCell ref="A32:F32"/>
    <mergeCell ref="A28:F28"/>
    <mergeCell ref="A33:F33"/>
    <mergeCell ref="B26:F26"/>
    <mergeCell ref="B27:F27"/>
    <mergeCell ref="A29:F29"/>
    <mergeCell ref="A30:F30"/>
    <mergeCell ref="A31:F3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95" orientation="landscape" r:id="rId1"/>
  <headerFooter alignWithMargins="0">
    <oddHeader>&amp;C&amp;"Arial,Standard"&amp;12Zuordnung zu BFE-Verbrauchergruppen&amp;R&amp;"Arial,Standard"Tabelle AC&amp;L&amp;"Arial"&amp;10 Schweizerische Holzenergiestatistik Erhebungjahr 2018</oddHeader>
    <oddFooter>&amp;R&amp;"Arial"&amp;10 12.08.2019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1">
    <pageSetUpPr fitToPage="1"/>
  </sheetPr>
  <dimension ref="A1:Q69"/>
  <sheetViews>
    <sheetView zoomScaleNormal="100" zoomScalePageLayoutView="80" workbookViewId="0"/>
  </sheetViews>
  <sheetFormatPr baseColWidth="10" defaultColWidth="11.42578125" defaultRowHeight="12.75"/>
  <cols>
    <col min="1" max="1" width="4.7109375" style="5" customWidth="1"/>
    <col min="2" max="2" width="5.85546875" style="8" customWidth="1"/>
    <col min="3" max="3" width="39.7109375" style="5" customWidth="1"/>
    <col min="4" max="14" width="4.7109375" style="5" customWidth="1"/>
    <col min="15" max="15" width="26" style="5" customWidth="1"/>
    <col min="16" max="16" width="2.7109375" style="5" customWidth="1"/>
    <col min="17" max="16384" width="11.42578125" style="5"/>
  </cols>
  <sheetData>
    <row r="1" spans="1:17" ht="18">
      <c r="A1" s="197" t="s">
        <v>123</v>
      </c>
      <c r="B1" s="198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200">
        <v>43708</v>
      </c>
      <c r="P1" s="4"/>
      <c r="Q1" s="4"/>
    </row>
    <row r="2" spans="1:17">
      <c r="A2" s="199"/>
      <c r="B2" s="198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4"/>
      <c r="Q2" s="4"/>
    </row>
    <row r="3" spans="1:17">
      <c r="A3" s="265" t="s">
        <v>147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4"/>
      <c r="Q3" s="4"/>
    </row>
    <row r="4" spans="1:17">
      <c r="A4" s="199"/>
      <c r="B4" s="198"/>
      <c r="C4" s="199"/>
      <c r="D4" s="201"/>
      <c r="E4" s="201"/>
      <c r="F4" s="201"/>
      <c r="G4" s="201"/>
      <c r="H4" s="201"/>
      <c r="I4" s="199"/>
      <c r="J4" s="199"/>
      <c r="K4" s="199"/>
      <c r="L4" s="199"/>
      <c r="M4" s="199"/>
      <c r="N4" s="199"/>
      <c r="O4" s="199"/>
      <c r="P4" s="4"/>
      <c r="Q4" s="4"/>
    </row>
    <row r="5" spans="1:17" ht="28.5" customHeight="1">
      <c r="A5" s="202">
        <v>1</v>
      </c>
      <c r="B5" s="266" t="str">
        <f>+"SFIH Markteinschätzung 1994 bis "&amp;YEAR(O1)-1&amp;", Absatzstatistik der Vereinigung Schweizerischer Fabrikanten und Importeure von Holzfeuerungsanlagen und Geräten, SFIH, Zürich, "&amp;YEAR(O1)</f>
        <v>SFIH Markteinschätzung 1994 bis 2018, Absatzstatistik der Vereinigung Schweizerischer Fabrikanten und Importeure von Holzfeuerungsanlagen und Geräten, SFIH, Zürich, 2019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4"/>
      <c r="Q5" s="4"/>
    </row>
    <row r="6" spans="1:17" ht="15" customHeight="1">
      <c r="A6" s="203" t="s">
        <v>163</v>
      </c>
      <c r="B6" s="266" t="str">
        <f>+"Gesamtabsatz Einzelraumfeuerungen "&amp;YEAR(O1)-1&amp;" auf Basis Absatzerhebung April "&amp;YEAR(O1)&amp;", Bewertung des Erfassungsgrades "&amp;YEAR(O1)-1&amp;" gutachtlich."</f>
        <v>Gesamtabsatz Einzelraumfeuerungen 2018 auf Basis Absatzerhebung April 2019, Bewertung des Erfassungsgrades 2018 gutachtlich.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4"/>
      <c r="Q6" s="4"/>
    </row>
    <row r="7" spans="1:17" ht="27" customHeight="1">
      <c r="A7" s="202">
        <v>2</v>
      </c>
      <c r="B7" s="268" t="str">
        <f>+"Erhebung individuell gesetzter Holz-Feuerstätten im Wohnbereich im Jahr "&amp;YEAR(O1)-1&amp;", feu suisse, Olten, "&amp;YEAR(O1)&amp;"; Bewertung des Erfassungsgrades "&amp;YEAR(O1)-1&amp;" gutachtlich."</f>
        <v>Erhebung individuell gesetzter Holz-Feuerstätten im Wohnbereich im Jahr 2018, feu suisse, Olten, 2019; Bewertung des Erfassungsgrades 2018 gutachtlich.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4"/>
      <c r="Q7" s="4"/>
    </row>
    <row r="8" spans="1:17" ht="15" customHeight="1">
      <c r="A8" s="202">
        <v>3</v>
      </c>
      <c r="B8" s="266" t="s">
        <v>318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4"/>
      <c r="Q8" s="4"/>
    </row>
    <row r="9" spans="1:17" ht="15" customHeight="1">
      <c r="A9" s="202">
        <v>4</v>
      </c>
      <c r="B9" s="266" t="s">
        <v>319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4"/>
      <c r="Q9" s="4"/>
    </row>
    <row r="10" spans="1:17" ht="15" customHeight="1">
      <c r="A10" s="202">
        <v>5</v>
      </c>
      <c r="B10" s="266" t="str">
        <f>+"Datenbank der automatischen Holzfeuerungen, Holzenergie Schweiz, Zürich, "&amp;YEAR(O1)</f>
        <v>Datenbank der automatischen Holzfeuerungen, Holzenergie Schweiz, Zürich, 2019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4"/>
      <c r="Q10" s="4"/>
    </row>
    <row r="11" spans="1:17" ht="15" customHeight="1">
      <c r="A11" s="202">
        <v>6</v>
      </c>
      <c r="B11" s="266" t="str">
        <f>+"Schweizerische Statistik der Wärmekraftkopplungsanlagen, "&amp;YEAR(O1)-1&amp;", individuelle Erhebung "&amp;YEAR(O1)</f>
        <v>Schweizerische Statistik der Wärmekraftkopplungsanlagen, 2018, individuelle Erhebung 2019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4"/>
      <c r="Q11" s="4"/>
    </row>
    <row r="12" spans="1:17" ht="31.7" customHeight="1">
      <c r="A12" s="202">
        <v>7</v>
      </c>
      <c r="B12" s="266" t="str">
        <f>+"Spezielle energetische Holznutzungen: Anlagen für erneuerbare Abfälle, Statistik "&amp;YEAR(O1)-1&amp;", Teilstatistik der Holzenergiestatistik und Statistik der erneuerbaren Energien, Ingenieurbüro Abfall und Recycling, Maschwanden, April "&amp;YEAR(O1)</f>
        <v>Spezielle energetische Holznutzungen: Anlagen für erneuerbare Abfälle, Statistik 2018, Teilstatistik der Holzenergiestatistik und Statistik der erneuerbaren Energien, Ingenieurbüro Abfall und Recycling, Maschwanden, April 2019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4"/>
      <c r="Q12" s="4"/>
    </row>
    <row r="13" spans="1:17" ht="43.7" customHeight="1">
      <c r="A13" s="202">
        <v>8</v>
      </c>
      <c r="B13" s="272" t="str">
        <f>+"Abfallstatistiken 2012, BAFU, Bern; Abfallwirtschaftsbericht 2008, BAFU, Bern; Aktualisierung auf Basis der Gesamtabfallmengen für das Jahr "&amp;YEAR(O1)-1&amp;", VBSA "&amp;YEAR(O1)&amp;". Erhebung der Kehrichtzusammensetzung 2012, BAFU, Bern. Abfallfraktionsanalyse von Industrie- und Gewerbeabfall (I+G-Abfall) in der KVA Thurgau, Bundesamt für Umwelt (BAFU) 2006"</f>
        <v>Abfallstatistiken 2012, BAFU, Bern; Abfallwirtschaftsbericht 2008, BAFU, Bern; Aktualisierung auf Basis der Gesamtabfallmengen für das Jahr 2018, VBSA 2019. Erhebung der Kehrichtzusammensetzung 2012, BAFU, Bern. Abfallfraktionsanalyse von Industrie- und Gewerbeabfall (I+G-Abfall) in der KVA Thurgau, Bundesamt für Umwelt (BAFU) 2006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4"/>
      <c r="Q13" s="4"/>
    </row>
    <row r="14" spans="1:17" ht="30.2" customHeight="1">
      <c r="A14" s="202">
        <v>9</v>
      </c>
      <c r="B14" s="272" t="str">
        <f>+"Erhebung Verbrauchssplitt bei automatischen Holzfeuerungen, April 2006; Erhebung 2009 automatischen Holzfeuerungen &gt; 1 MW sowie Nachführung neuer Anlagen &gt;50 kW in Datenbank der aut. Holzfeuerungen Stand "&amp;YEAR(O1)&amp;"."</f>
        <v>Erhebung Verbrauchssplitt bei automatischen Holzfeuerungen, April 2006; Erhebung 2009 automatischen Holzfeuerungen &gt; 1 MW sowie Nachführung neuer Anlagen &gt;50 kW in Datenbank der aut. Holzfeuerungen Stand 2019.</v>
      </c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4"/>
      <c r="Q14" s="4"/>
    </row>
    <row r="15" spans="1:17" ht="26.25" customHeight="1">
      <c r="A15" s="202">
        <v>10</v>
      </c>
      <c r="B15" s="272" t="str">
        <f>+"Holzbedarf Haushalte (provisorischer Endenergiebedarf klimaneutral und klimakorrigiert) aus der Modellberechnung Prognos; 
Stand Februar "&amp;YEAR(O1)</f>
        <v>Holzbedarf Haushalte (provisorischer Endenergiebedarf klimaneutral und klimakorrigiert) aus der Modellberechnung Prognos; 
Stand Februar 2019</v>
      </c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4"/>
      <c r="Q15" s="4"/>
    </row>
    <row r="16" spans="1:17">
      <c r="A16" s="199"/>
      <c r="B16" s="198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4"/>
      <c r="Q16" s="4"/>
    </row>
    <row r="17" spans="1:17">
      <c r="A17" s="204"/>
      <c r="B17" s="205" t="s">
        <v>7</v>
      </c>
      <c r="C17" s="204" t="s">
        <v>8</v>
      </c>
      <c r="D17" s="204" t="s">
        <v>124</v>
      </c>
      <c r="E17" s="204" t="s">
        <v>162</v>
      </c>
      <c r="F17" s="204" t="s">
        <v>125</v>
      </c>
      <c r="G17" s="204" t="s">
        <v>126</v>
      </c>
      <c r="H17" s="204" t="s">
        <v>127</v>
      </c>
      <c r="I17" s="204" t="s">
        <v>128</v>
      </c>
      <c r="J17" s="204" t="s">
        <v>129</v>
      </c>
      <c r="K17" s="204" t="s">
        <v>130</v>
      </c>
      <c r="L17" s="204" t="s">
        <v>131</v>
      </c>
      <c r="M17" s="204" t="s">
        <v>148</v>
      </c>
      <c r="N17" s="204" t="s">
        <v>151</v>
      </c>
      <c r="O17" s="199"/>
      <c r="P17" s="6"/>
      <c r="Q17" s="6"/>
    </row>
    <row r="18" spans="1:17">
      <c r="A18" s="206" t="s">
        <v>23</v>
      </c>
      <c r="B18" s="205">
        <v>1</v>
      </c>
      <c r="C18" s="204" t="s">
        <v>132</v>
      </c>
      <c r="D18" s="204"/>
      <c r="E18" s="204" t="s">
        <v>107</v>
      </c>
      <c r="F18" s="204" t="s">
        <v>107</v>
      </c>
      <c r="G18" s="204"/>
      <c r="H18" s="204"/>
      <c r="I18" s="204"/>
      <c r="J18" s="204"/>
      <c r="K18" s="204"/>
      <c r="L18" s="204"/>
      <c r="M18" s="204"/>
      <c r="N18" s="204" t="s">
        <v>136</v>
      </c>
      <c r="O18" s="199"/>
      <c r="P18" s="6"/>
      <c r="Q18" s="6"/>
    </row>
    <row r="19" spans="1:17">
      <c r="A19" s="207"/>
      <c r="B19" s="205">
        <v>2</v>
      </c>
      <c r="C19" s="204" t="s">
        <v>10</v>
      </c>
      <c r="D19" s="204"/>
      <c r="E19" s="204" t="s">
        <v>107</v>
      </c>
      <c r="F19" s="204"/>
      <c r="G19" s="204"/>
      <c r="H19" s="204"/>
      <c r="I19" s="204"/>
      <c r="J19" s="204"/>
      <c r="K19" s="204"/>
      <c r="L19" s="204"/>
      <c r="M19" s="204"/>
      <c r="N19" s="204" t="s">
        <v>136</v>
      </c>
      <c r="O19" s="199"/>
      <c r="P19" s="6"/>
      <c r="Q19" s="6"/>
    </row>
    <row r="20" spans="1:17">
      <c r="A20" s="207"/>
      <c r="B20" s="205">
        <v>3</v>
      </c>
      <c r="C20" s="204" t="s">
        <v>133</v>
      </c>
      <c r="D20" s="204"/>
      <c r="E20" s="204" t="s">
        <v>107</v>
      </c>
      <c r="F20" s="204"/>
      <c r="G20" s="204"/>
      <c r="H20" s="204"/>
      <c r="I20" s="204"/>
      <c r="J20" s="204"/>
      <c r="K20" s="204"/>
      <c r="L20" s="204"/>
      <c r="M20" s="204"/>
      <c r="N20" s="204" t="s">
        <v>136</v>
      </c>
      <c r="O20" s="199"/>
      <c r="P20" s="6"/>
      <c r="Q20" s="6"/>
    </row>
    <row r="21" spans="1:17">
      <c r="A21" s="207"/>
      <c r="B21" s="205" t="s">
        <v>70</v>
      </c>
      <c r="C21" s="204" t="s">
        <v>134</v>
      </c>
      <c r="D21" s="204"/>
      <c r="E21" s="204" t="s">
        <v>107</v>
      </c>
      <c r="F21" s="204" t="s">
        <v>107</v>
      </c>
      <c r="G21" s="204"/>
      <c r="H21" s="204"/>
      <c r="I21" s="204"/>
      <c r="J21" s="204"/>
      <c r="K21" s="204"/>
      <c r="L21" s="204"/>
      <c r="M21" s="204"/>
      <c r="N21" s="204" t="s">
        <v>136</v>
      </c>
      <c r="O21" s="199"/>
      <c r="P21" s="6"/>
      <c r="Q21" s="6"/>
    </row>
    <row r="22" spans="1:17">
      <c r="A22" s="207"/>
      <c r="B22" s="205" t="s">
        <v>69</v>
      </c>
      <c r="C22" s="204" t="s">
        <v>255</v>
      </c>
      <c r="D22" s="204"/>
      <c r="E22" s="204" t="s">
        <v>107</v>
      </c>
      <c r="F22" s="204"/>
      <c r="G22" s="204"/>
      <c r="H22" s="204"/>
      <c r="I22" s="204"/>
      <c r="J22" s="204"/>
      <c r="K22" s="204"/>
      <c r="L22" s="204"/>
      <c r="M22" s="204"/>
      <c r="N22" s="204" t="s">
        <v>136</v>
      </c>
      <c r="O22" s="199"/>
      <c r="P22" s="6"/>
      <c r="Q22" s="6"/>
    </row>
    <row r="23" spans="1:17">
      <c r="A23" s="207"/>
      <c r="B23" s="205">
        <v>5</v>
      </c>
      <c r="C23" s="204" t="s">
        <v>13</v>
      </c>
      <c r="D23" s="204"/>
      <c r="E23" s="204" t="s">
        <v>107</v>
      </c>
      <c r="F23" s="204" t="s">
        <v>107</v>
      </c>
      <c r="G23" s="204"/>
      <c r="H23" s="204"/>
      <c r="I23" s="204"/>
      <c r="J23" s="204"/>
      <c r="K23" s="204"/>
      <c r="L23" s="204"/>
      <c r="M23" s="204"/>
      <c r="N23" s="204" t="s">
        <v>136</v>
      </c>
      <c r="O23" s="199"/>
      <c r="P23" s="6"/>
      <c r="Q23" s="6"/>
    </row>
    <row r="24" spans="1:17">
      <c r="A24" s="208"/>
      <c r="B24" s="205">
        <v>6</v>
      </c>
      <c r="C24" s="204" t="s">
        <v>14</v>
      </c>
      <c r="D24" s="204"/>
      <c r="E24" s="204" t="s">
        <v>107</v>
      </c>
      <c r="F24" s="204" t="s">
        <v>107</v>
      </c>
      <c r="G24" s="204"/>
      <c r="H24" s="204"/>
      <c r="I24" s="204"/>
      <c r="J24" s="204"/>
      <c r="K24" s="204"/>
      <c r="L24" s="204"/>
      <c r="M24" s="204"/>
      <c r="N24" s="204" t="s">
        <v>136</v>
      </c>
      <c r="O24" s="199"/>
      <c r="P24" s="6"/>
      <c r="Q24" s="6"/>
    </row>
    <row r="25" spans="1:17">
      <c r="A25" s="206" t="s">
        <v>25</v>
      </c>
      <c r="B25" s="205">
        <v>7</v>
      </c>
      <c r="C25" s="204" t="s">
        <v>15</v>
      </c>
      <c r="D25" s="204"/>
      <c r="E25" s="204" t="s">
        <v>107</v>
      </c>
      <c r="F25" s="204"/>
      <c r="G25" s="204"/>
      <c r="H25" s="204"/>
      <c r="I25" s="204"/>
      <c r="J25" s="204"/>
      <c r="K25" s="204"/>
      <c r="L25" s="204"/>
      <c r="M25" s="204"/>
      <c r="N25" s="204" t="s">
        <v>136</v>
      </c>
      <c r="O25" s="199"/>
      <c r="P25" s="6"/>
      <c r="Q25" s="6"/>
    </row>
    <row r="26" spans="1:17">
      <c r="A26" s="207"/>
      <c r="B26" s="205">
        <v>8</v>
      </c>
      <c r="C26" s="204" t="s">
        <v>73</v>
      </c>
      <c r="D26" s="204" t="s">
        <v>107</v>
      </c>
      <c r="E26" s="204"/>
      <c r="F26" s="204"/>
      <c r="G26" s="204"/>
      <c r="H26" s="204"/>
      <c r="I26" s="204"/>
      <c r="J26" s="204"/>
      <c r="K26" s="204"/>
      <c r="L26" s="204"/>
      <c r="M26" s="204"/>
      <c r="N26" s="204" t="s">
        <v>136</v>
      </c>
      <c r="O26" s="199"/>
      <c r="P26" s="6"/>
      <c r="Q26" s="6"/>
    </row>
    <row r="27" spans="1:17">
      <c r="A27" s="207"/>
      <c r="B27" s="205">
        <v>9</v>
      </c>
      <c r="C27" s="204" t="s">
        <v>135</v>
      </c>
      <c r="D27" s="204" t="s">
        <v>107</v>
      </c>
      <c r="E27" s="204"/>
      <c r="F27" s="204"/>
      <c r="G27" s="204"/>
      <c r="H27" s="204" t="s">
        <v>136</v>
      </c>
      <c r="I27" s="204"/>
      <c r="J27" s="204"/>
      <c r="K27" s="204"/>
      <c r="L27" s="204"/>
      <c r="M27" s="204"/>
      <c r="N27" s="204" t="s">
        <v>136</v>
      </c>
      <c r="O27" s="199"/>
      <c r="P27" s="6"/>
      <c r="Q27" s="6"/>
    </row>
    <row r="28" spans="1:17">
      <c r="A28" s="207"/>
      <c r="B28" s="205"/>
      <c r="C28" s="204" t="s">
        <v>137</v>
      </c>
      <c r="D28" s="204" t="s">
        <v>107</v>
      </c>
      <c r="E28" s="204"/>
      <c r="F28" s="204"/>
      <c r="G28" s="204"/>
      <c r="H28" s="204"/>
      <c r="I28" s="204"/>
      <c r="J28" s="204"/>
      <c r="K28" s="204"/>
      <c r="L28" s="204"/>
      <c r="M28" s="204"/>
      <c r="N28" s="204" t="s">
        <v>136</v>
      </c>
      <c r="O28" s="199"/>
      <c r="P28" s="6"/>
      <c r="Q28" s="6"/>
    </row>
    <row r="29" spans="1:17">
      <c r="A29" s="207"/>
      <c r="B29" s="205" t="s">
        <v>72</v>
      </c>
      <c r="C29" s="204" t="s">
        <v>75</v>
      </c>
      <c r="D29" s="204" t="s">
        <v>107</v>
      </c>
      <c r="E29" s="204"/>
      <c r="F29" s="204"/>
      <c r="G29" s="204" t="s">
        <v>136</v>
      </c>
      <c r="H29" s="204"/>
      <c r="I29" s="204" t="s">
        <v>136</v>
      </c>
      <c r="J29" s="204"/>
      <c r="K29" s="204"/>
      <c r="L29" s="204"/>
      <c r="M29" s="204"/>
      <c r="N29" s="204" t="s">
        <v>136</v>
      </c>
      <c r="O29" s="199"/>
      <c r="P29" s="6"/>
      <c r="Q29" s="6"/>
    </row>
    <row r="30" spans="1:17">
      <c r="A30" s="208"/>
      <c r="B30" s="205" t="s">
        <v>71</v>
      </c>
      <c r="C30" s="204" t="s">
        <v>256</v>
      </c>
      <c r="D30" s="204" t="s">
        <v>107</v>
      </c>
      <c r="E30" s="204"/>
      <c r="F30" s="204"/>
      <c r="G30" s="204" t="s">
        <v>136</v>
      </c>
      <c r="H30" s="204"/>
      <c r="I30" s="204"/>
      <c r="J30" s="204"/>
      <c r="K30" s="204"/>
      <c r="L30" s="204"/>
      <c r="M30" s="204"/>
      <c r="N30" s="204" t="s">
        <v>136</v>
      </c>
      <c r="O30" s="199"/>
      <c r="P30" s="6"/>
      <c r="Q30" s="6"/>
    </row>
    <row r="31" spans="1:17">
      <c r="A31" s="206" t="s">
        <v>27</v>
      </c>
      <c r="B31" s="205" t="s">
        <v>87</v>
      </c>
      <c r="C31" s="204" t="s">
        <v>138</v>
      </c>
      <c r="D31" s="204" t="s">
        <v>136</v>
      </c>
      <c r="E31" s="204"/>
      <c r="F31" s="204"/>
      <c r="G31" s="204" t="s">
        <v>136</v>
      </c>
      <c r="H31" s="204" t="s">
        <v>136</v>
      </c>
      <c r="I31" s="204" t="s">
        <v>107</v>
      </c>
      <c r="J31" s="204"/>
      <c r="K31" s="204"/>
      <c r="L31" s="204"/>
      <c r="M31" s="204" t="s">
        <v>107</v>
      </c>
      <c r="N31" s="204" t="s">
        <v>136</v>
      </c>
      <c r="O31" s="199"/>
      <c r="P31" s="6"/>
      <c r="Q31" s="6"/>
    </row>
    <row r="32" spans="1:17">
      <c r="A32" s="207"/>
      <c r="B32" s="205" t="s">
        <v>88</v>
      </c>
      <c r="C32" s="204" t="s">
        <v>257</v>
      </c>
      <c r="D32" s="204" t="s">
        <v>136</v>
      </c>
      <c r="E32" s="204"/>
      <c r="F32" s="204"/>
      <c r="G32" s="204" t="s">
        <v>136</v>
      </c>
      <c r="H32" s="204" t="s">
        <v>136</v>
      </c>
      <c r="I32" s="204" t="s">
        <v>107</v>
      </c>
      <c r="J32" s="204"/>
      <c r="K32" s="204"/>
      <c r="L32" s="204"/>
      <c r="M32" s="204" t="s">
        <v>107</v>
      </c>
      <c r="N32" s="204" t="s">
        <v>136</v>
      </c>
      <c r="O32" s="199"/>
      <c r="P32" s="6"/>
      <c r="Q32" s="6"/>
    </row>
    <row r="33" spans="1:17">
      <c r="A33" s="207"/>
      <c r="B33" s="205">
        <v>13</v>
      </c>
      <c r="C33" s="204" t="s">
        <v>139</v>
      </c>
      <c r="D33" s="204" t="s">
        <v>136</v>
      </c>
      <c r="E33" s="204"/>
      <c r="F33" s="204"/>
      <c r="G33" s="204" t="s">
        <v>136</v>
      </c>
      <c r="H33" s="204" t="s">
        <v>136</v>
      </c>
      <c r="I33" s="204" t="s">
        <v>107</v>
      </c>
      <c r="J33" s="204"/>
      <c r="K33" s="204"/>
      <c r="L33" s="204"/>
      <c r="M33" s="204" t="s">
        <v>107</v>
      </c>
      <c r="N33" s="204" t="s">
        <v>136</v>
      </c>
      <c r="O33" s="199"/>
      <c r="P33" s="6"/>
      <c r="Q33" s="6"/>
    </row>
    <row r="34" spans="1:17">
      <c r="A34" s="207"/>
      <c r="B34" s="205" t="s">
        <v>89</v>
      </c>
      <c r="C34" s="204" t="s">
        <v>140</v>
      </c>
      <c r="D34" s="204" t="s">
        <v>136</v>
      </c>
      <c r="E34" s="204"/>
      <c r="F34" s="204"/>
      <c r="G34" s="204" t="s">
        <v>136</v>
      </c>
      <c r="H34" s="204" t="s">
        <v>136</v>
      </c>
      <c r="I34" s="204" t="s">
        <v>107</v>
      </c>
      <c r="J34" s="204"/>
      <c r="K34" s="204"/>
      <c r="L34" s="204"/>
      <c r="M34" s="204" t="s">
        <v>107</v>
      </c>
      <c r="N34" s="204" t="s">
        <v>136</v>
      </c>
      <c r="O34" s="199"/>
      <c r="P34" s="6"/>
      <c r="Q34" s="6"/>
    </row>
    <row r="35" spans="1:17">
      <c r="A35" s="207"/>
      <c r="B35" s="205" t="s">
        <v>90</v>
      </c>
      <c r="C35" s="204" t="s">
        <v>258</v>
      </c>
      <c r="D35" s="204" t="s">
        <v>136</v>
      </c>
      <c r="E35" s="204"/>
      <c r="F35" s="204"/>
      <c r="G35" s="204" t="s">
        <v>136</v>
      </c>
      <c r="H35" s="204" t="s">
        <v>136</v>
      </c>
      <c r="I35" s="204" t="s">
        <v>107</v>
      </c>
      <c r="J35" s="204"/>
      <c r="K35" s="204"/>
      <c r="L35" s="204"/>
      <c r="M35" s="204" t="s">
        <v>107</v>
      </c>
      <c r="N35" s="204" t="s">
        <v>136</v>
      </c>
      <c r="O35" s="199"/>
      <c r="P35" s="6"/>
      <c r="Q35" s="6"/>
    </row>
    <row r="36" spans="1:17">
      <c r="A36" s="207"/>
      <c r="B36" s="205">
        <v>15</v>
      </c>
      <c r="C36" s="204" t="s">
        <v>141</v>
      </c>
      <c r="D36" s="204" t="s">
        <v>136</v>
      </c>
      <c r="E36" s="204"/>
      <c r="F36" s="204"/>
      <c r="G36" s="204" t="s">
        <v>136</v>
      </c>
      <c r="H36" s="204" t="s">
        <v>136</v>
      </c>
      <c r="I36" s="204" t="s">
        <v>107</v>
      </c>
      <c r="J36" s="204"/>
      <c r="K36" s="204"/>
      <c r="L36" s="204"/>
      <c r="M36" s="204" t="s">
        <v>107</v>
      </c>
      <c r="N36" s="204" t="s">
        <v>136</v>
      </c>
      <c r="O36" s="199"/>
      <c r="P36" s="6"/>
      <c r="Q36" s="6"/>
    </row>
    <row r="37" spans="1:17">
      <c r="A37" s="207"/>
      <c r="B37" s="205" t="s">
        <v>91</v>
      </c>
      <c r="C37" s="204" t="s">
        <v>142</v>
      </c>
      <c r="D37" s="204" t="s">
        <v>136</v>
      </c>
      <c r="E37" s="204"/>
      <c r="F37" s="204"/>
      <c r="G37" s="204" t="s">
        <v>136</v>
      </c>
      <c r="H37" s="204" t="s">
        <v>136</v>
      </c>
      <c r="I37" s="204" t="s">
        <v>107</v>
      </c>
      <c r="J37" s="204"/>
      <c r="K37" s="204"/>
      <c r="L37" s="204"/>
      <c r="M37" s="204" t="s">
        <v>107</v>
      </c>
      <c r="N37" s="204" t="s">
        <v>136</v>
      </c>
      <c r="O37" s="199"/>
      <c r="P37" s="6"/>
      <c r="Q37" s="6"/>
    </row>
    <row r="38" spans="1:17">
      <c r="A38" s="207"/>
      <c r="B38" s="205" t="s">
        <v>92</v>
      </c>
      <c r="C38" s="204" t="s">
        <v>259</v>
      </c>
      <c r="D38" s="204" t="s">
        <v>136</v>
      </c>
      <c r="E38" s="204"/>
      <c r="F38" s="204"/>
      <c r="G38" s="204" t="s">
        <v>136</v>
      </c>
      <c r="H38" s="204" t="s">
        <v>136</v>
      </c>
      <c r="I38" s="204" t="s">
        <v>107</v>
      </c>
      <c r="J38" s="204"/>
      <c r="K38" s="204"/>
      <c r="L38" s="204"/>
      <c r="M38" s="204" t="s">
        <v>107</v>
      </c>
      <c r="N38" s="204" t="s">
        <v>136</v>
      </c>
      <c r="O38" s="199"/>
      <c r="P38" s="6"/>
      <c r="Q38" s="6"/>
    </row>
    <row r="39" spans="1:17">
      <c r="A39" s="207"/>
      <c r="B39" s="205">
        <v>17</v>
      </c>
      <c r="C39" s="204" t="s">
        <v>143</v>
      </c>
      <c r="D39" s="204" t="s">
        <v>136</v>
      </c>
      <c r="E39" s="204"/>
      <c r="F39" s="204"/>
      <c r="G39" s="204" t="s">
        <v>136</v>
      </c>
      <c r="H39" s="204" t="s">
        <v>136</v>
      </c>
      <c r="I39" s="204" t="s">
        <v>107</v>
      </c>
      <c r="J39" s="204"/>
      <c r="K39" s="204"/>
      <c r="L39" s="204"/>
      <c r="M39" s="204" t="s">
        <v>107</v>
      </c>
      <c r="N39" s="204" t="s">
        <v>136</v>
      </c>
      <c r="O39" s="199"/>
      <c r="P39" s="6"/>
      <c r="Q39" s="6"/>
    </row>
    <row r="40" spans="1:17">
      <c r="A40" s="208"/>
      <c r="B40" s="205">
        <v>18</v>
      </c>
      <c r="C40" s="204" t="s">
        <v>144</v>
      </c>
      <c r="D40" s="204"/>
      <c r="E40" s="204"/>
      <c r="F40" s="204"/>
      <c r="G40" s="204"/>
      <c r="H40" s="204" t="s">
        <v>136</v>
      </c>
      <c r="I40" s="204" t="s">
        <v>136</v>
      </c>
      <c r="J40" s="204" t="s">
        <v>107</v>
      </c>
      <c r="K40" s="204"/>
      <c r="L40" s="204"/>
      <c r="M40" s="204" t="s">
        <v>107</v>
      </c>
      <c r="N40" s="204" t="s">
        <v>136</v>
      </c>
      <c r="O40" s="199"/>
      <c r="P40" s="6"/>
      <c r="Q40" s="6"/>
    </row>
    <row r="41" spans="1:17" ht="15.95" customHeight="1">
      <c r="A41" s="206" t="s">
        <v>29</v>
      </c>
      <c r="B41" s="205">
        <v>19</v>
      </c>
      <c r="C41" s="204" t="s">
        <v>22</v>
      </c>
      <c r="D41" s="204"/>
      <c r="E41" s="204"/>
      <c r="F41" s="204"/>
      <c r="G41" s="204"/>
      <c r="H41" s="204"/>
      <c r="I41" s="204"/>
      <c r="J41" s="204"/>
      <c r="K41" s="204" t="s">
        <v>107</v>
      </c>
      <c r="L41" s="204"/>
      <c r="M41" s="204"/>
      <c r="N41" s="204"/>
      <c r="O41" s="199"/>
      <c r="P41" s="6"/>
      <c r="Q41" s="6"/>
    </row>
    <row r="42" spans="1:17">
      <c r="A42" s="208"/>
      <c r="B42" s="205">
        <v>20</v>
      </c>
      <c r="C42" s="204" t="s">
        <v>260</v>
      </c>
      <c r="D42" s="204"/>
      <c r="E42" s="204"/>
      <c r="F42" s="204"/>
      <c r="G42" s="204"/>
      <c r="H42" s="204"/>
      <c r="I42" s="204"/>
      <c r="J42" s="204"/>
      <c r="K42" s="204"/>
      <c r="L42" s="204" t="s">
        <v>107</v>
      </c>
      <c r="M42" s="204"/>
      <c r="N42" s="204"/>
      <c r="O42" s="199"/>
      <c r="P42" s="6"/>
      <c r="Q42" s="6"/>
    </row>
    <row r="43" spans="1:17">
      <c r="A43" s="265" t="str">
        <f>+"Übersicht der Datenquellen für den Anlagenbestand "&amp;YEAR(O1)-1</f>
        <v>Übersicht der Datenquellen für den Anlagenbestand 2018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6"/>
      <c r="Q43" s="6"/>
    </row>
    <row r="44" spans="1:17">
      <c r="A44" s="267" t="s">
        <v>145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6"/>
      <c r="Q44" s="6"/>
    </row>
    <row r="45" spans="1:17">
      <c r="A45" s="267" t="s">
        <v>146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6"/>
      <c r="Q45" s="6"/>
    </row>
    <row r="46" spans="1:17">
      <c r="A46" s="11"/>
      <c r="B46" s="209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6"/>
      <c r="Q46" s="6"/>
    </row>
    <row r="47" spans="1:17">
      <c r="A47" s="201"/>
      <c r="B47" s="209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6"/>
      <c r="Q47" s="6"/>
    </row>
    <row r="48" spans="1:17">
      <c r="A48" s="264"/>
      <c r="B48" s="265"/>
      <c r="C48" s="265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6"/>
      <c r="Q48" s="6"/>
    </row>
    <row r="49" spans="1:17" ht="28.5" customHeight="1">
      <c r="A49" s="269"/>
      <c r="B49" s="271"/>
      <c r="C49" s="271"/>
      <c r="D49" s="270"/>
      <c r="E49" s="270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6"/>
      <c r="Q49" s="6"/>
    </row>
    <row r="50" spans="1:17" ht="21" customHeight="1">
      <c r="A50" s="269"/>
      <c r="B50" s="271"/>
      <c r="C50" s="271"/>
      <c r="D50" s="270"/>
      <c r="E50" s="270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6"/>
      <c r="Q50" s="6"/>
    </row>
    <row r="51" spans="1:17" ht="20.45" customHeight="1">
      <c r="A51" s="269"/>
      <c r="B51" s="269"/>
      <c r="C51" s="269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</row>
    <row r="52" spans="1:17" ht="20.45" customHeight="1">
      <c r="A52" s="269"/>
      <c r="B52" s="269"/>
      <c r="C52" s="269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</row>
    <row r="53" spans="1:17">
      <c r="A53" s="210"/>
      <c r="B53" s="211"/>
      <c r="C53" s="212"/>
      <c r="D53" s="210"/>
      <c r="E53" s="210"/>
      <c r="F53" s="212"/>
      <c r="G53" s="210"/>
      <c r="H53" s="210"/>
      <c r="I53" s="210"/>
      <c r="J53" s="210"/>
      <c r="K53" s="210"/>
      <c r="L53" s="210"/>
      <c r="M53" s="210"/>
      <c r="N53" s="210"/>
      <c r="O53" s="210"/>
    </row>
    <row r="54" spans="1:17">
      <c r="A54" s="210"/>
      <c r="B54" s="211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</row>
    <row r="55" spans="1:17">
      <c r="A55" s="210"/>
      <c r="B55" s="211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</row>
    <row r="56" spans="1:17">
      <c r="A56" s="210"/>
      <c r="B56" s="211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</row>
    <row r="57" spans="1:17">
      <c r="A57" s="210"/>
      <c r="B57" s="211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</row>
    <row r="58" spans="1:17">
      <c r="A58" s="210"/>
      <c r="B58" s="211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</row>
    <row r="59" spans="1:17">
      <c r="A59" s="210"/>
      <c r="B59" s="211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</row>
    <row r="60" spans="1:17">
      <c r="A60" s="210"/>
      <c r="B60" s="211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</row>
    <row r="61" spans="1:17">
      <c r="A61" s="210"/>
      <c r="B61" s="211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</row>
    <row r="62" spans="1:17">
      <c r="A62" s="210"/>
      <c r="B62" s="211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</row>
    <row r="63" spans="1:17">
      <c r="A63" s="210"/>
      <c r="B63" s="211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</row>
    <row r="64" spans="1:17">
      <c r="A64" s="210"/>
      <c r="B64" s="211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</row>
    <row r="65" spans="1:15">
      <c r="A65" s="210"/>
      <c r="B65" s="211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</row>
    <row r="66" spans="1:15">
      <c r="A66" s="210"/>
      <c r="B66" s="211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</row>
    <row r="67" spans="1:15">
      <c r="A67" s="210"/>
      <c r="B67" s="211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</row>
    <row r="68" spans="1:15">
      <c r="A68" s="210"/>
      <c r="B68" s="211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</row>
    <row r="69" spans="1:15">
      <c r="A69" s="210"/>
      <c r="B69" s="211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</row>
  </sheetData>
  <mergeCells count="24">
    <mergeCell ref="A3:O3"/>
    <mergeCell ref="A43:O43"/>
    <mergeCell ref="B10:O10"/>
    <mergeCell ref="B11:O11"/>
    <mergeCell ref="B14:O14"/>
    <mergeCell ref="B12:O12"/>
    <mergeCell ref="B13:O13"/>
    <mergeCell ref="B15:O15"/>
    <mergeCell ref="A52:C52"/>
    <mergeCell ref="D52:O52"/>
    <mergeCell ref="A51:C51"/>
    <mergeCell ref="D51:O51"/>
    <mergeCell ref="A49:C49"/>
    <mergeCell ref="D49:O49"/>
    <mergeCell ref="A50:C50"/>
    <mergeCell ref="D50:O50"/>
    <mergeCell ref="A48:C48"/>
    <mergeCell ref="B5:O5"/>
    <mergeCell ref="B9:O9"/>
    <mergeCell ref="A44:O44"/>
    <mergeCell ref="A45:O45"/>
    <mergeCell ref="B6:O6"/>
    <mergeCell ref="B7:O7"/>
    <mergeCell ref="B8:O8"/>
  </mergeCells>
  <phoneticPr fontId="0" type="noConversion"/>
  <printOptions horizontalCentered="1" verticalCentered="1"/>
  <pageMargins left="0.59055118110236227" right="0.59055118110236227" top="0.94488188976377963" bottom="0.59166666666666667" header="0.51181102362204722" footer="0.43307086614173229"/>
  <pageSetup paperSize="9" scale="71" orientation="portrait" horizontalDpi="4294967292" verticalDpi="4294967292" r:id="rId1"/>
  <headerFooter alignWithMargins="0">
    <oddHeader>&amp;C&amp;"Arial,Standard"&amp;12Informationen zu den Daten
&amp;L&amp;"Arial"&amp;10 Schweizerische Holzenergiestatistik Erhebungjahr 2018</oddHeader>
    <oddFooter>&amp;R&amp;"Arial"&amp;10 12.08.2019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E40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45639</v>
      </c>
      <c r="D2" s="49">
        <v>48790</v>
      </c>
      <c r="E2" s="49">
        <v>50990</v>
      </c>
      <c r="F2" s="49">
        <v>52252</v>
      </c>
      <c r="G2" s="49">
        <v>52831</v>
      </c>
      <c r="H2" s="49">
        <v>52880</v>
      </c>
      <c r="I2" s="49">
        <v>51255</v>
      </c>
      <c r="J2" s="49">
        <v>49130</v>
      </c>
      <c r="K2" s="49">
        <v>46567</v>
      </c>
      <c r="L2" s="49">
        <v>44091</v>
      </c>
      <c r="M2" s="49">
        <v>41428</v>
      </c>
      <c r="N2" s="49">
        <v>40034</v>
      </c>
      <c r="O2" s="49">
        <v>39192</v>
      </c>
      <c r="P2" s="49">
        <v>37588</v>
      </c>
      <c r="Q2" s="49">
        <v>36023</v>
      </c>
      <c r="R2" s="49">
        <v>34834</v>
      </c>
      <c r="S2" s="49">
        <v>33676</v>
      </c>
      <c r="T2" s="49">
        <v>32734</v>
      </c>
      <c r="U2" s="49">
        <v>30294</v>
      </c>
      <c r="V2" s="49">
        <v>27896</v>
      </c>
      <c r="W2" s="49">
        <v>22865</v>
      </c>
      <c r="X2" s="49">
        <v>19656</v>
      </c>
      <c r="Y2" s="49">
        <v>17223</v>
      </c>
      <c r="Z2" s="49">
        <v>15633</v>
      </c>
      <c r="AA2" s="49">
        <v>14585</v>
      </c>
      <c r="AB2" s="49">
        <v>13944</v>
      </c>
      <c r="AC2" s="49">
        <v>14011</v>
      </c>
      <c r="AD2" s="49">
        <v>14061</v>
      </c>
      <c r="AE2" s="49">
        <v>14101</v>
      </c>
    </row>
    <row r="3" spans="1:31" ht="14.1" customHeight="1">
      <c r="A3" s="34">
        <v>2</v>
      </c>
      <c r="B3" s="35" t="s">
        <v>10</v>
      </c>
      <c r="C3" s="36">
        <v>34694</v>
      </c>
      <c r="D3" s="37">
        <v>43118</v>
      </c>
      <c r="E3" s="37">
        <v>51093</v>
      </c>
      <c r="F3" s="37">
        <v>58071</v>
      </c>
      <c r="G3" s="37">
        <v>64434</v>
      </c>
      <c r="H3" s="37">
        <v>71102</v>
      </c>
      <c r="I3" s="37">
        <v>79235</v>
      </c>
      <c r="J3" s="37">
        <v>87321</v>
      </c>
      <c r="K3" s="37">
        <v>95396</v>
      </c>
      <c r="L3" s="37">
        <v>102078</v>
      </c>
      <c r="M3" s="37">
        <v>108247</v>
      </c>
      <c r="N3" s="37">
        <v>113415</v>
      </c>
      <c r="O3" s="37">
        <v>118336</v>
      </c>
      <c r="P3" s="37">
        <v>122689</v>
      </c>
      <c r="Q3" s="37">
        <v>127001</v>
      </c>
      <c r="R3" s="37">
        <v>131328</v>
      </c>
      <c r="S3" s="37">
        <v>135675</v>
      </c>
      <c r="T3" s="37">
        <v>138989</v>
      </c>
      <c r="U3" s="37">
        <v>142610</v>
      </c>
      <c r="V3" s="37">
        <v>144670</v>
      </c>
      <c r="W3" s="37">
        <v>140176</v>
      </c>
      <c r="X3" s="37">
        <v>137494</v>
      </c>
      <c r="Y3" s="37">
        <v>135261</v>
      </c>
      <c r="Z3" s="37">
        <v>134025</v>
      </c>
      <c r="AA3" s="37">
        <v>131415</v>
      </c>
      <c r="AB3" s="37">
        <v>126628.15</v>
      </c>
      <c r="AC3" s="37">
        <v>120339</v>
      </c>
      <c r="AD3" s="37">
        <v>113988</v>
      </c>
      <c r="AE3" s="37">
        <v>107534</v>
      </c>
    </row>
    <row r="4" spans="1:31" ht="14.1" customHeight="1">
      <c r="A4" s="34">
        <v>3</v>
      </c>
      <c r="B4" s="35" t="s">
        <v>11</v>
      </c>
      <c r="C4" s="36">
        <v>76838</v>
      </c>
      <c r="D4" s="37">
        <v>85376</v>
      </c>
      <c r="E4" s="37">
        <v>93376</v>
      </c>
      <c r="F4" s="37">
        <v>99473</v>
      </c>
      <c r="G4" s="37">
        <v>107542</v>
      </c>
      <c r="H4" s="37">
        <v>115375</v>
      </c>
      <c r="I4" s="37">
        <v>122632</v>
      </c>
      <c r="J4" s="37">
        <v>131660</v>
      </c>
      <c r="K4" s="37">
        <v>141491</v>
      </c>
      <c r="L4" s="37">
        <v>148418</v>
      </c>
      <c r="M4" s="37">
        <v>151844</v>
      </c>
      <c r="N4" s="37">
        <v>159363</v>
      </c>
      <c r="O4" s="37">
        <v>166173</v>
      </c>
      <c r="P4" s="37">
        <v>174510</v>
      </c>
      <c r="Q4" s="37">
        <v>182198</v>
      </c>
      <c r="R4" s="37">
        <v>192220</v>
      </c>
      <c r="S4" s="37">
        <v>202656</v>
      </c>
      <c r="T4" s="37">
        <v>211192</v>
      </c>
      <c r="U4" s="37">
        <v>219299</v>
      </c>
      <c r="V4" s="37">
        <v>224234</v>
      </c>
      <c r="W4" s="37">
        <v>224443</v>
      </c>
      <c r="X4" s="37">
        <v>225104</v>
      </c>
      <c r="Y4" s="37">
        <v>226303</v>
      </c>
      <c r="Z4" s="37">
        <v>229405</v>
      </c>
      <c r="AA4" s="37">
        <v>229162</v>
      </c>
      <c r="AB4" s="37">
        <v>228641.9</v>
      </c>
      <c r="AC4" s="37">
        <v>228354</v>
      </c>
      <c r="AD4" s="37">
        <v>226056</v>
      </c>
      <c r="AE4" s="37">
        <v>221846</v>
      </c>
    </row>
    <row r="5" spans="1:31" ht="14.1" customHeight="1">
      <c r="A5" s="34" t="s">
        <v>70</v>
      </c>
      <c r="B5" s="35" t="s">
        <v>12</v>
      </c>
      <c r="C5" s="36">
        <v>119734</v>
      </c>
      <c r="D5" s="37">
        <v>118911</v>
      </c>
      <c r="E5" s="37">
        <v>117763</v>
      </c>
      <c r="F5" s="37">
        <v>116790</v>
      </c>
      <c r="G5" s="37">
        <v>115124</v>
      </c>
      <c r="H5" s="37">
        <v>112684</v>
      </c>
      <c r="I5" s="37">
        <v>111015</v>
      </c>
      <c r="J5" s="37">
        <v>106309</v>
      </c>
      <c r="K5" s="37">
        <v>97305</v>
      </c>
      <c r="L5" s="37">
        <v>88577</v>
      </c>
      <c r="M5" s="37">
        <v>79643</v>
      </c>
      <c r="N5" s="37">
        <v>71226</v>
      </c>
      <c r="O5" s="37">
        <v>63074</v>
      </c>
      <c r="P5" s="37">
        <v>57919</v>
      </c>
      <c r="Q5" s="37">
        <v>53327</v>
      </c>
      <c r="R5" s="37">
        <v>48786</v>
      </c>
      <c r="S5" s="37">
        <v>42372</v>
      </c>
      <c r="T5" s="37">
        <v>35829</v>
      </c>
      <c r="U5" s="37">
        <v>28717</v>
      </c>
      <c r="V5" s="37">
        <v>22841</v>
      </c>
      <c r="W5" s="37">
        <v>17465</v>
      </c>
      <c r="X5" s="37">
        <v>15568</v>
      </c>
      <c r="Y5" s="37">
        <v>13976</v>
      </c>
      <c r="Z5" s="37">
        <v>12289</v>
      </c>
      <c r="AA5" s="37">
        <v>10581</v>
      </c>
      <c r="AB5" s="37">
        <v>9094</v>
      </c>
      <c r="AC5" s="37">
        <v>7818</v>
      </c>
      <c r="AD5" s="37">
        <v>6339</v>
      </c>
      <c r="AE5" s="37">
        <v>6192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120</v>
      </c>
      <c r="L6" s="37">
        <v>200</v>
      </c>
      <c r="M6" s="37">
        <v>368</v>
      </c>
      <c r="N6" s="37">
        <v>636</v>
      </c>
      <c r="O6" s="37">
        <v>1128</v>
      </c>
      <c r="P6" s="37">
        <v>1558</v>
      </c>
      <c r="Q6" s="37">
        <v>2120</v>
      </c>
      <c r="R6" s="37">
        <v>2829</v>
      </c>
      <c r="S6" s="37">
        <v>3943</v>
      </c>
      <c r="T6" s="37">
        <v>4856</v>
      </c>
      <c r="U6" s="37">
        <v>5805</v>
      </c>
      <c r="V6" s="37">
        <v>6605</v>
      </c>
      <c r="W6" s="37">
        <v>7361</v>
      </c>
      <c r="X6" s="37">
        <v>8080</v>
      </c>
      <c r="Y6" s="37">
        <v>8799</v>
      </c>
      <c r="Z6" s="37">
        <v>9398</v>
      </c>
      <c r="AA6" s="37">
        <v>9943</v>
      </c>
      <c r="AB6" s="37">
        <v>10397.1</v>
      </c>
      <c r="AC6" s="37">
        <v>10732</v>
      </c>
      <c r="AD6" s="37">
        <v>10901</v>
      </c>
      <c r="AE6" s="37">
        <v>11143</v>
      </c>
    </row>
    <row r="7" spans="1:31" ht="14.1" customHeight="1">
      <c r="A7" s="34">
        <v>5</v>
      </c>
      <c r="B7" s="35" t="s">
        <v>13</v>
      </c>
      <c r="C7" s="36">
        <v>125363</v>
      </c>
      <c r="D7" s="37">
        <v>125007</v>
      </c>
      <c r="E7" s="37">
        <v>124612</v>
      </c>
      <c r="F7" s="37">
        <v>124236</v>
      </c>
      <c r="G7" s="37">
        <v>123828</v>
      </c>
      <c r="H7" s="37">
        <v>124222</v>
      </c>
      <c r="I7" s="37">
        <v>124296</v>
      </c>
      <c r="J7" s="37">
        <v>124372</v>
      </c>
      <c r="K7" s="37">
        <v>124150</v>
      </c>
      <c r="L7" s="37">
        <v>125161</v>
      </c>
      <c r="M7" s="37">
        <v>125439</v>
      </c>
      <c r="N7" s="37">
        <v>125439</v>
      </c>
      <c r="O7" s="37">
        <v>124992</v>
      </c>
      <c r="P7" s="37">
        <v>123992</v>
      </c>
      <c r="Q7" s="37">
        <v>122522</v>
      </c>
      <c r="R7" s="37">
        <v>120751</v>
      </c>
      <c r="S7" s="37">
        <v>118845</v>
      </c>
      <c r="T7" s="37">
        <v>116271</v>
      </c>
      <c r="U7" s="37">
        <v>115105</v>
      </c>
      <c r="V7" s="37">
        <v>113791</v>
      </c>
      <c r="W7" s="37">
        <v>113147</v>
      </c>
      <c r="X7" s="37">
        <v>113067</v>
      </c>
      <c r="Y7" s="37">
        <v>113921</v>
      </c>
      <c r="Z7" s="37">
        <v>115116</v>
      </c>
      <c r="AA7" s="37">
        <v>116434</v>
      </c>
      <c r="AB7" s="37">
        <v>116852.1</v>
      </c>
      <c r="AC7" s="37">
        <v>117977</v>
      </c>
      <c r="AD7" s="37">
        <v>118606</v>
      </c>
      <c r="AE7" s="37">
        <v>119318</v>
      </c>
    </row>
    <row r="8" spans="1:31" ht="14.1" customHeight="1">
      <c r="A8" s="34">
        <v>6</v>
      </c>
      <c r="B8" s="35" t="s">
        <v>14</v>
      </c>
      <c r="C8" s="36">
        <v>135257</v>
      </c>
      <c r="D8" s="37">
        <v>133925</v>
      </c>
      <c r="E8" s="37">
        <v>131247</v>
      </c>
      <c r="F8" s="37">
        <v>127714</v>
      </c>
      <c r="G8" s="37">
        <v>124476</v>
      </c>
      <c r="H8" s="37">
        <v>120280</v>
      </c>
      <c r="I8" s="37">
        <v>116255</v>
      </c>
      <c r="J8" s="37">
        <v>109114</v>
      </c>
      <c r="K8" s="37">
        <v>101421</v>
      </c>
      <c r="L8" s="37">
        <v>94157</v>
      </c>
      <c r="M8" s="37">
        <v>88580</v>
      </c>
      <c r="N8" s="37">
        <v>85240</v>
      </c>
      <c r="O8" s="37">
        <v>81805</v>
      </c>
      <c r="P8" s="37">
        <v>78365</v>
      </c>
      <c r="Q8" s="37">
        <v>74471</v>
      </c>
      <c r="R8" s="37">
        <v>71531</v>
      </c>
      <c r="S8" s="37">
        <v>64551</v>
      </c>
      <c r="T8" s="37">
        <v>58161</v>
      </c>
      <c r="U8" s="37">
        <v>52332</v>
      </c>
      <c r="V8" s="37">
        <v>45005</v>
      </c>
      <c r="W8" s="37">
        <v>37346</v>
      </c>
      <c r="X8" s="37">
        <v>34017</v>
      </c>
      <c r="Y8" s="37">
        <v>31466</v>
      </c>
      <c r="Z8" s="37">
        <v>29250</v>
      </c>
      <c r="AA8" s="37">
        <v>26919</v>
      </c>
      <c r="AB8" s="37">
        <v>25084.799999999999</v>
      </c>
      <c r="AC8" s="37">
        <v>23439</v>
      </c>
      <c r="AD8" s="37">
        <v>22138</v>
      </c>
      <c r="AE8" s="37">
        <v>21077</v>
      </c>
    </row>
    <row r="9" spans="1:31" ht="14.1" customHeight="1">
      <c r="A9" s="34">
        <v>7</v>
      </c>
      <c r="B9" s="35" t="s">
        <v>15</v>
      </c>
      <c r="C9" s="36">
        <v>48591</v>
      </c>
      <c r="D9" s="37">
        <v>47594</v>
      </c>
      <c r="E9" s="37">
        <v>46405</v>
      </c>
      <c r="F9" s="37">
        <v>45227</v>
      </c>
      <c r="G9" s="37">
        <v>43965</v>
      </c>
      <c r="H9" s="37">
        <v>42454</v>
      </c>
      <c r="I9" s="37">
        <v>40919</v>
      </c>
      <c r="J9" s="37">
        <v>39346</v>
      </c>
      <c r="K9" s="37">
        <v>37701</v>
      </c>
      <c r="L9" s="37">
        <v>36068</v>
      </c>
      <c r="M9" s="37">
        <v>34391</v>
      </c>
      <c r="N9" s="37">
        <v>32777</v>
      </c>
      <c r="O9" s="37">
        <v>31053</v>
      </c>
      <c r="P9" s="37">
        <v>29351</v>
      </c>
      <c r="Q9" s="37">
        <v>27667</v>
      </c>
      <c r="R9" s="37">
        <v>25998</v>
      </c>
      <c r="S9" s="37">
        <v>23977</v>
      </c>
      <c r="T9" s="37">
        <v>21367</v>
      </c>
      <c r="U9" s="37">
        <v>19327</v>
      </c>
      <c r="V9" s="37">
        <v>17434</v>
      </c>
      <c r="W9" s="37">
        <v>14376</v>
      </c>
      <c r="X9" s="37">
        <v>11703</v>
      </c>
      <c r="Y9" s="37">
        <v>9460</v>
      </c>
      <c r="Z9" s="37">
        <v>7351</v>
      </c>
      <c r="AA9" s="37">
        <v>5671</v>
      </c>
      <c r="AB9" s="37">
        <v>5337.25</v>
      </c>
      <c r="AC9" s="37">
        <v>5024</v>
      </c>
      <c r="AD9" s="37">
        <v>4740</v>
      </c>
      <c r="AE9" s="37">
        <v>4524</v>
      </c>
    </row>
    <row r="10" spans="1:31" ht="14.1" customHeight="1">
      <c r="A10" s="34">
        <v>8</v>
      </c>
      <c r="B10" s="35" t="s">
        <v>73</v>
      </c>
      <c r="C10" s="36">
        <v>45416</v>
      </c>
      <c r="D10" s="37">
        <v>46400</v>
      </c>
      <c r="E10" s="37">
        <v>46650</v>
      </c>
      <c r="F10" s="37">
        <v>46726</v>
      </c>
      <c r="G10" s="37">
        <v>46593</v>
      </c>
      <c r="H10" s="37">
        <v>45750</v>
      </c>
      <c r="I10" s="37">
        <v>45989</v>
      </c>
      <c r="J10" s="37">
        <v>45911</v>
      </c>
      <c r="K10" s="37">
        <v>45507</v>
      </c>
      <c r="L10" s="37">
        <v>44806</v>
      </c>
      <c r="M10" s="37">
        <v>44528</v>
      </c>
      <c r="N10" s="37">
        <v>44605</v>
      </c>
      <c r="O10" s="37">
        <v>44247</v>
      </c>
      <c r="P10" s="37">
        <v>43354</v>
      </c>
      <c r="Q10" s="37">
        <v>42593</v>
      </c>
      <c r="R10" s="37">
        <v>41718</v>
      </c>
      <c r="S10" s="37">
        <v>40965</v>
      </c>
      <c r="T10" s="37">
        <v>40065</v>
      </c>
      <c r="U10" s="37">
        <v>39444</v>
      </c>
      <c r="V10" s="37">
        <v>38595</v>
      </c>
      <c r="W10" s="37">
        <v>35992</v>
      </c>
      <c r="X10" s="37">
        <v>32623</v>
      </c>
      <c r="Y10" s="37">
        <v>30363</v>
      </c>
      <c r="Z10" s="37">
        <v>28290</v>
      </c>
      <c r="AA10" s="37">
        <v>25591</v>
      </c>
      <c r="AB10" s="37">
        <v>24781</v>
      </c>
      <c r="AC10" s="37">
        <v>23870</v>
      </c>
      <c r="AD10" s="37">
        <v>23121</v>
      </c>
      <c r="AE10" s="37">
        <v>22542</v>
      </c>
    </row>
    <row r="11" spans="1:31" ht="14.1" customHeight="1">
      <c r="A11" s="34">
        <v>9</v>
      </c>
      <c r="B11" s="35" t="s">
        <v>74</v>
      </c>
      <c r="C11" s="36">
        <v>756</v>
      </c>
      <c r="D11" s="37">
        <v>820</v>
      </c>
      <c r="E11" s="37">
        <v>925</v>
      </c>
      <c r="F11" s="37">
        <v>1070</v>
      </c>
      <c r="G11" s="37">
        <v>1246</v>
      </c>
      <c r="H11" s="37">
        <v>1450</v>
      </c>
      <c r="I11" s="37">
        <v>1630</v>
      </c>
      <c r="J11" s="37">
        <v>1778</v>
      </c>
      <c r="K11" s="37">
        <v>1906</v>
      </c>
      <c r="L11" s="37">
        <v>2027</v>
      </c>
      <c r="M11" s="37">
        <v>2185</v>
      </c>
      <c r="N11" s="37">
        <v>2433</v>
      </c>
      <c r="O11" s="37">
        <v>2605</v>
      </c>
      <c r="P11" s="37">
        <v>2731</v>
      </c>
      <c r="Q11" s="37">
        <v>2868</v>
      </c>
      <c r="R11" s="37">
        <v>2988</v>
      </c>
      <c r="S11" s="37">
        <v>3083</v>
      </c>
      <c r="T11" s="37">
        <v>3159</v>
      </c>
      <c r="U11" s="37">
        <v>3266</v>
      </c>
      <c r="V11" s="37">
        <v>3317</v>
      </c>
      <c r="W11" s="37">
        <v>3362</v>
      </c>
      <c r="X11" s="37">
        <v>3371</v>
      </c>
      <c r="Y11" s="37">
        <v>3365</v>
      </c>
      <c r="Z11" s="37">
        <v>3297</v>
      </c>
      <c r="AA11" s="37">
        <v>3205</v>
      </c>
      <c r="AB11" s="37">
        <v>3064</v>
      </c>
      <c r="AC11" s="37">
        <v>2924</v>
      </c>
      <c r="AD11" s="37">
        <v>2849</v>
      </c>
      <c r="AE11" s="37">
        <v>2795</v>
      </c>
    </row>
    <row r="12" spans="1:31" ht="14.1" customHeight="1">
      <c r="A12" s="34">
        <v>10</v>
      </c>
      <c r="B12" s="35" t="s">
        <v>16</v>
      </c>
      <c r="C12" s="36">
        <v>56896</v>
      </c>
      <c r="D12" s="37">
        <v>56844</v>
      </c>
      <c r="E12" s="37">
        <v>56063</v>
      </c>
      <c r="F12" s="37">
        <v>54711</v>
      </c>
      <c r="G12" s="37">
        <v>52835</v>
      </c>
      <c r="H12" s="37">
        <v>50312</v>
      </c>
      <c r="I12" s="37">
        <v>47196</v>
      </c>
      <c r="J12" s="37">
        <v>43757</v>
      </c>
      <c r="K12" s="37">
        <v>39701</v>
      </c>
      <c r="L12" s="37">
        <v>34985</v>
      </c>
      <c r="M12" s="37">
        <v>29761</v>
      </c>
      <c r="N12" s="37">
        <v>24080</v>
      </c>
      <c r="O12" s="37">
        <v>20120</v>
      </c>
      <c r="P12" s="37">
        <v>17215</v>
      </c>
      <c r="Q12" s="37">
        <v>14932</v>
      </c>
      <c r="R12" s="37">
        <v>13351</v>
      </c>
      <c r="S12" s="37">
        <v>12035</v>
      </c>
      <c r="T12" s="37">
        <v>10922</v>
      </c>
      <c r="U12" s="37">
        <v>9851</v>
      </c>
      <c r="V12" s="37">
        <v>8487</v>
      </c>
      <c r="W12" s="37">
        <v>7290</v>
      </c>
      <c r="X12" s="37">
        <v>6327</v>
      </c>
      <c r="Y12" s="37">
        <v>5586</v>
      </c>
      <c r="Z12" s="37">
        <v>4909</v>
      </c>
      <c r="AA12" s="37">
        <v>4249</v>
      </c>
      <c r="AB12" s="37">
        <v>3729</v>
      </c>
      <c r="AC12" s="37">
        <v>3295</v>
      </c>
      <c r="AD12" s="37">
        <v>2677</v>
      </c>
      <c r="AE12" s="37">
        <v>2169</v>
      </c>
    </row>
    <row r="13" spans="1:31">
      <c r="A13" s="34" t="s">
        <v>72</v>
      </c>
      <c r="B13" s="35" t="s">
        <v>75</v>
      </c>
      <c r="C13" s="36">
        <v>1014</v>
      </c>
      <c r="D13" s="37">
        <v>1254</v>
      </c>
      <c r="E13" s="37">
        <v>1443</v>
      </c>
      <c r="F13" s="37">
        <v>1568</v>
      </c>
      <c r="G13" s="37">
        <v>1710</v>
      </c>
      <c r="H13" s="37">
        <v>1793</v>
      </c>
      <c r="I13" s="37">
        <v>1959</v>
      </c>
      <c r="J13" s="37">
        <v>2142</v>
      </c>
      <c r="K13" s="37">
        <v>2265</v>
      </c>
      <c r="L13" s="37">
        <v>2389</v>
      </c>
      <c r="M13" s="37">
        <v>2456</v>
      </c>
      <c r="N13" s="37">
        <v>2609</v>
      </c>
      <c r="O13" s="37">
        <v>2785</v>
      </c>
      <c r="P13" s="37">
        <v>2921</v>
      </c>
      <c r="Q13" s="37">
        <v>2943</v>
      </c>
      <c r="R13" s="37">
        <v>3068</v>
      </c>
      <c r="S13" s="37">
        <v>3232</v>
      </c>
      <c r="T13" s="37">
        <v>3342</v>
      </c>
      <c r="U13" s="37">
        <v>3547</v>
      </c>
      <c r="V13" s="37">
        <v>3705</v>
      </c>
      <c r="W13" s="37">
        <v>3947</v>
      </c>
      <c r="X13" s="37">
        <v>3808</v>
      </c>
      <c r="Y13" s="37">
        <v>3729</v>
      </c>
      <c r="Z13" s="37">
        <v>3742</v>
      </c>
      <c r="AA13" s="37">
        <v>3685</v>
      </c>
      <c r="AB13" s="37">
        <v>3596</v>
      </c>
      <c r="AC13" s="37">
        <v>3447</v>
      </c>
      <c r="AD13" s="37">
        <v>3303</v>
      </c>
      <c r="AE13" s="37">
        <v>3186</v>
      </c>
    </row>
    <row r="14" spans="1:31" ht="13.5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52</v>
      </c>
      <c r="L14" s="37">
        <v>135</v>
      </c>
      <c r="M14" s="37">
        <v>330</v>
      </c>
      <c r="N14" s="37">
        <v>765</v>
      </c>
      <c r="O14" s="37">
        <v>1302</v>
      </c>
      <c r="P14" s="37">
        <v>1917</v>
      </c>
      <c r="Q14" s="37">
        <v>2727</v>
      </c>
      <c r="R14" s="37">
        <v>4297</v>
      </c>
      <c r="S14" s="37">
        <v>6519</v>
      </c>
      <c r="T14" s="37">
        <v>7545</v>
      </c>
      <c r="U14" s="37">
        <v>8742</v>
      </c>
      <c r="V14" s="37">
        <v>9795</v>
      </c>
      <c r="W14" s="37">
        <v>10807</v>
      </c>
      <c r="X14" s="37">
        <v>11366</v>
      </c>
      <c r="Y14" s="37">
        <v>12182</v>
      </c>
      <c r="Z14" s="37">
        <v>13024</v>
      </c>
      <c r="AA14" s="37">
        <v>13775</v>
      </c>
      <c r="AB14" s="37">
        <v>14305</v>
      </c>
      <c r="AC14" s="37">
        <v>14806</v>
      </c>
      <c r="AD14" s="37">
        <v>15323</v>
      </c>
      <c r="AE14" s="37">
        <v>15951</v>
      </c>
    </row>
    <row r="15" spans="1:31" ht="25.15" customHeight="1">
      <c r="A15" s="34" t="s">
        <v>87</v>
      </c>
      <c r="B15" s="35" t="s">
        <v>76</v>
      </c>
      <c r="C15" s="36">
        <v>459</v>
      </c>
      <c r="D15" s="37">
        <v>526</v>
      </c>
      <c r="E15" s="37">
        <v>590</v>
      </c>
      <c r="F15" s="37">
        <v>657</v>
      </c>
      <c r="G15" s="37">
        <v>734</v>
      </c>
      <c r="H15" s="37">
        <v>827</v>
      </c>
      <c r="I15" s="37">
        <v>907</v>
      </c>
      <c r="J15" s="37">
        <v>987</v>
      </c>
      <c r="K15" s="37">
        <v>1119</v>
      </c>
      <c r="L15" s="37">
        <v>1221</v>
      </c>
      <c r="M15" s="37">
        <v>1367</v>
      </c>
      <c r="N15" s="37">
        <v>1613</v>
      </c>
      <c r="O15" s="37">
        <v>1777</v>
      </c>
      <c r="P15" s="37">
        <v>1899</v>
      </c>
      <c r="Q15" s="37">
        <v>2044</v>
      </c>
      <c r="R15" s="37">
        <v>2229</v>
      </c>
      <c r="S15" s="37">
        <v>2476</v>
      </c>
      <c r="T15" s="37">
        <v>2658</v>
      </c>
      <c r="U15" s="37">
        <v>2785</v>
      </c>
      <c r="V15" s="37">
        <v>2856</v>
      </c>
      <c r="W15" s="37">
        <v>2990</v>
      </c>
      <c r="X15" s="37">
        <v>3107</v>
      </c>
      <c r="Y15" s="37">
        <v>3304</v>
      </c>
      <c r="Z15" s="37">
        <v>3441</v>
      </c>
      <c r="AA15" s="37">
        <v>3583</v>
      </c>
      <c r="AB15" s="37">
        <v>3763</v>
      </c>
      <c r="AC15" s="37">
        <v>3905</v>
      </c>
      <c r="AD15" s="37">
        <v>4030</v>
      </c>
      <c r="AE15" s="37">
        <v>4127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5</v>
      </c>
      <c r="N16" s="37">
        <v>13</v>
      </c>
      <c r="O16" s="37">
        <v>19</v>
      </c>
      <c r="P16" s="37">
        <v>23</v>
      </c>
      <c r="Q16" s="37">
        <v>47</v>
      </c>
      <c r="R16" s="37">
        <v>114</v>
      </c>
      <c r="S16" s="37">
        <v>185</v>
      </c>
      <c r="T16" s="37">
        <v>274</v>
      </c>
      <c r="U16" s="37">
        <v>322</v>
      </c>
      <c r="V16" s="37">
        <v>385</v>
      </c>
      <c r="W16" s="37">
        <v>434</v>
      </c>
      <c r="X16" s="37">
        <v>495</v>
      </c>
      <c r="Y16" s="37">
        <v>562</v>
      </c>
      <c r="Z16" s="37">
        <v>612</v>
      </c>
      <c r="AA16" s="37">
        <v>750</v>
      </c>
      <c r="AB16" s="37">
        <v>919</v>
      </c>
      <c r="AC16" s="37">
        <v>1045</v>
      </c>
      <c r="AD16" s="37">
        <v>1238</v>
      </c>
      <c r="AE16" s="37">
        <v>1350</v>
      </c>
    </row>
    <row r="17" spans="1:31" ht="25.15" customHeight="1">
      <c r="A17" s="34">
        <v>13</v>
      </c>
      <c r="B17" s="35" t="s">
        <v>77</v>
      </c>
      <c r="C17" s="36">
        <v>1277</v>
      </c>
      <c r="D17" s="37">
        <v>1398</v>
      </c>
      <c r="E17" s="37">
        <v>1470</v>
      </c>
      <c r="F17" s="37">
        <v>1544</v>
      </c>
      <c r="G17" s="37">
        <v>1603</v>
      </c>
      <c r="H17" s="37">
        <v>1669</v>
      </c>
      <c r="I17" s="37">
        <v>1735</v>
      </c>
      <c r="J17" s="37">
        <v>1763</v>
      </c>
      <c r="K17" s="37">
        <v>1777</v>
      </c>
      <c r="L17" s="37">
        <v>1797</v>
      </c>
      <c r="M17" s="37">
        <v>1798</v>
      </c>
      <c r="N17" s="37">
        <v>1823</v>
      </c>
      <c r="O17" s="37">
        <v>1831</v>
      </c>
      <c r="P17" s="37">
        <v>1842</v>
      </c>
      <c r="Q17" s="37">
        <v>1828</v>
      </c>
      <c r="R17" s="37">
        <v>1851</v>
      </c>
      <c r="S17" s="37">
        <v>1875</v>
      </c>
      <c r="T17" s="37">
        <v>1900</v>
      </c>
      <c r="U17" s="37">
        <v>1902</v>
      </c>
      <c r="V17" s="37">
        <v>1911</v>
      </c>
      <c r="W17" s="37">
        <v>1924</v>
      </c>
      <c r="X17" s="37">
        <v>1935</v>
      </c>
      <c r="Y17" s="37">
        <v>1947</v>
      </c>
      <c r="Z17" s="37">
        <v>1958</v>
      </c>
      <c r="AA17" s="37">
        <v>1986</v>
      </c>
      <c r="AB17" s="37">
        <v>2022</v>
      </c>
      <c r="AC17" s="37">
        <v>2034</v>
      </c>
      <c r="AD17" s="37">
        <v>2101</v>
      </c>
      <c r="AE17" s="37">
        <v>2113</v>
      </c>
    </row>
    <row r="18" spans="1:31" ht="25.15" customHeight="1">
      <c r="A18" s="34" t="s">
        <v>89</v>
      </c>
      <c r="B18" s="35" t="s">
        <v>17</v>
      </c>
      <c r="C18" s="36">
        <v>87</v>
      </c>
      <c r="D18" s="37">
        <v>102</v>
      </c>
      <c r="E18" s="37">
        <v>122</v>
      </c>
      <c r="F18" s="37">
        <v>135</v>
      </c>
      <c r="G18" s="37">
        <v>157</v>
      </c>
      <c r="H18" s="37">
        <v>175</v>
      </c>
      <c r="I18" s="37">
        <v>194</v>
      </c>
      <c r="J18" s="37">
        <v>211</v>
      </c>
      <c r="K18" s="37">
        <v>226</v>
      </c>
      <c r="L18" s="37">
        <v>242</v>
      </c>
      <c r="M18" s="37">
        <v>253</v>
      </c>
      <c r="N18" s="37">
        <v>260</v>
      </c>
      <c r="O18" s="37">
        <v>276</v>
      </c>
      <c r="P18" s="37">
        <v>286</v>
      </c>
      <c r="Q18" s="37">
        <v>300</v>
      </c>
      <c r="R18" s="37">
        <v>317</v>
      </c>
      <c r="S18" s="37">
        <v>341</v>
      </c>
      <c r="T18" s="37">
        <v>370</v>
      </c>
      <c r="U18" s="37">
        <v>397</v>
      </c>
      <c r="V18" s="37">
        <v>412</v>
      </c>
      <c r="W18" s="37">
        <v>424</v>
      </c>
      <c r="X18" s="37">
        <v>450</v>
      </c>
      <c r="Y18" s="37">
        <v>472</v>
      </c>
      <c r="Z18" s="37">
        <v>487</v>
      </c>
      <c r="AA18" s="37">
        <v>506</v>
      </c>
      <c r="AB18" s="37">
        <v>527</v>
      </c>
      <c r="AC18" s="37">
        <v>546</v>
      </c>
      <c r="AD18" s="37">
        <v>565</v>
      </c>
      <c r="AE18" s="37">
        <v>576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2</v>
      </c>
      <c r="Q19" s="37">
        <v>2</v>
      </c>
      <c r="R19" s="37">
        <v>5</v>
      </c>
      <c r="S19" s="37">
        <v>15</v>
      </c>
      <c r="T19" s="37">
        <v>23</v>
      </c>
      <c r="U19" s="37">
        <v>38</v>
      </c>
      <c r="V19" s="37">
        <v>46</v>
      </c>
      <c r="W19" s="37">
        <v>53</v>
      </c>
      <c r="X19" s="37">
        <v>64</v>
      </c>
      <c r="Y19" s="37">
        <v>66</v>
      </c>
      <c r="Z19" s="37">
        <v>67</v>
      </c>
      <c r="AA19" s="37">
        <v>76</v>
      </c>
      <c r="AB19" s="37">
        <v>79</v>
      </c>
      <c r="AC19" s="37">
        <v>88</v>
      </c>
      <c r="AD19" s="37">
        <v>98</v>
      </c>
      <c r="AE19" s="37">
        <v>106</v>
      </c>
    </row>
    <row r="20" spans="1:31" ht="25.15" customHeight="1">
      <c r="A20" s="34">
        <v>15</v>
      </c>
      <c r="B20" s="35" t="s">
        <v>18</v>
      </c>
      <c r="C20" s="36">
        <v>195</v>
      </c>
      <c r="D20" s="37">
        <v>216</v>
      </c>
      <c r="E20" s="37">
        <v>238</v>
      </c>
      <c r="F20" s="37">
        <v>251</v>
      </c>
      <c r="G20" s="37">
        <v>260</v>
      </c>
      <c r="H20" s="37">
        <v>270</v>
      </c>
      <c r="I20" s="37">
        <v>272</v>
      </c>
      <c r="J20" s="37">
        <v>282</v>
      </c>
      <c r="K20" s="37">
        <v>279</v>
      </c>
      <c r="L20" s="37">
        <v>284</v>
      </c>
      <c r="M20" s="37">
        <v>288</v>
      </c>
      <c r="N20" s="37">
        <v>290</v>
      </c>
      <c r="O20" s="37">
        <v>290</v>
      </c>
      <c r="P20" s="37">
        <v>290</v>
      </c>
      <c r="Q20" s="37">
        <v>283</v>
      </c>
      <c r="R20" s="37">
        <v>282</v>
      </c>
      <c r="S20" s="37">
        <v>284</v>
      </c>
      <c r="T20" s="37">
        <v>284</v>
      </c>
      <c r="U20" s="37">
        <v>288</v>
      </c>
      <c r="V20" s="37">
        <v>285</v>
      </c>
      <c r="W20" s="37">
        <v>285</v>
      </c>
      <c r="X20" s="37">
        <v>291</v>
      </c>
      <c r="Y20" s="37">
        <v>290</v>
      </c>
      <c r="Z20" s="37">
        <v>291</v>
      </c>
      <c r="AA20" s="37">
        <v>289</v>
      </c>
      <c r="AB20" s="37">
        <v>286</v>
      </c>
      <c r="AC20" s="37">
        <v>286</v>
      </c>
      <c r="AD20" s="37">
        <v>286</v>
      </c>
      <c r="AE20" s="37">
        <v>286</v>
      </c>
    </row>
    <row r="21" spans="1:31" ht="25.15" customHeight="1">
      <c r="A21" s="34" t="s">
        <v>91</v>
      </c>
      <c r="B21" s="35" t="s">
        <v>19</v>
      </c>
      <c r="C21" s="36">
        <v>53</v>
      </c>
      <c r="D21" s="37">
        <v>68</v>
      </c>
      <c r="E21" s="37">
        <v>78</v>
      </c>
      <c r="F21" s="37">
        <v>88</v>
      </c>
      <c r="G21" s="37">
        <v>108</v>
      </c>
      <c r="H21" s="37">
        <v>134</v>
      </c>
      <c r="I21" s="37">
        <v>162</v>
      </c>
      <c r="J21" s="37">
        <v>185</v>
      </c>
      <c r="K21" s="37">
        <v>199</v>
      </c>
      <c r="L21" s="37">
        <v>223</v>
      </c>
      <c r="M21" s="37">
        <v>240</v>
      </c>
      <c r="N21" s="37">
        <v>246</v>
      </c>
      <c r="O21" s="37">
        <v>266</v>
      </c>
      <c r="P21" s="37">
        <v>280</v>
      </c>
      <c r="Q21" s="37">
        <v>291</v>
      </c>
      <c r="R21" s="37">
        <v>304</v>
      </c>
      <c r="S21" s="37">
        <v>340</v>
      </c>
      <c r="T21" s="37">
        <v>372</v>
      </c>
      <c r="U21" s="37">
        <v>406</v>
      </c>
      <c r="V21" s="37">
        <v>430</v>
      </c>
      <c r="W21" s="37">
        <v>451</v>
      </c>
      <c r="X21" s="37">
        <v>499</v>
      </c>
      <c r="Y21" s="37">
        <v>534</v>
      </c>
      <c r="Z21" s="37">
        <v>573</v>
      </c>
      <c r="AA21" s="37">
        <v>619</v>
      </c>
      <c r="AB21" s="37">
        <v>651</v>
      </c>
      <c r="AC21" s="37">
        <v>685</v>
      </c>
      <c r="AD21" s="37">
        <v>729</v>
      </c>
      <c r="AE21" s="37">
        <v>734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</v>
      </c>
      <c r="R22" s="37">
        <v>2</v>
      </c>
      <c r="S22" s="37">
        <v>9</v>
      </c>
      <c r="T22" s="37">
        <v>14</v>
      </c>
      <c r="U22" s="37">
        <v>18</v>
      </c>
      <c r="V22" s="37">
        <v>19</v>
      </c>
      <c r="W22" s="37">
        <v>19</v>
      </c>
      <c r="X22" s="37">
        <v>24</v>
      </c>
      <c r="Y22" s="37">
        <v>26</v>
      </c>
      <c r="Z22" s="37">
        <v>28</v>
      </c>
      <c r="AA22" s="37">
        <v>32</v>
      </c>
      <c r="AB22" s="37">
        <v>33</v>
      </c>
      <c r="AC22" s="37">
        <v>38</v>
      </c>
      <c r="AD22" s="37">
        <v>40</v>
      </c>
      <c r="AE22" s="37">
        <v>43</v>
      </c>
    </row>
    <row r="23" spans="1:31" ht="25.15" customHeight="1">
      <c r="A23" s="34">
        <v>17</v>
      </c>
      <c r="B23" s="35" t="s">
        <v>20</v>
      </c>
      <c r="C23" s="36">
        <v>173</v>
      </c>
      <c r="D23" s="37">
        <v>191</v>
      </c>
      <c r="E23" s="37">
        <v>206</v>
      </c>
      <c r="F23" s="37">
        <v>219</v>
      </c>
      <c r="G23" s="37">
        <v>234</v>
      </c>
      <c r="H23" s="37">
        <v>246</v>
      </c>
      <c r="I23" s="37">
        <v>255</v>
      </c>
      <c r="J23" s="37">
        <v>264</v>
      </c>
      <c r="K23" s="37">
        <v>264</v>
      </c>
      <c r="L23" s="37">
        <v>268</v>
      </c>
      <c r="M23" s="37">
        <v>269</v>
      </c>
      <c r="N23" s="37">
        <v>280</v>
      </c>
      <c r="O23" s="37">
        <v>290</v>
      </c>
      <c r="P23" s="37">
        <v>287</v>
      </c>
      <c r="Q23" s="37">
        <v>286</v>
      </c>
      <c r="R23" s="37">
        <v>287</v>
      </c>
      <c r="S23" s="37">
        <v>288</v>
      </c>
      <c r="T23" s="37">
        <v>290</v>
      </c>
      <c r="U23" s="37">
        <v>290</v>
      </c>
      <c r="V23" s="37">
        <v>291</v>
      </c>
      <c r="W23" s="37">
        <v>293</v>
      </c>
      <c r="X23" s="37">
        <v>293</v>
      </c>
      <c r="Y23" s="37">
        <v>290</v>
      </c>
      <c r="Z23" s="37">
        <v>288</v>
      </c>
      <c r="AA23" s="37">
        <v>292</v>
      </c>
      <c r="AB23" s="37">
        <v>287</v>
      </c>
      <c r="AC23" s="37">
        <v>287</v>
      </c>
      <c r="AD23" s="37">
        <v>287</v>
      </c>
      <c r="AE23" s="37">
        <v>283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2</v>
      </c>
      <c r="I24" s="37">
        <v>2</v>
      </c>
      <c r="J24" s="37">
        <v>2</v>
      </c>
      <c r="K24" s="37">
        <v>3</v>
      </c>
      <c r="L24" s="37">
        <v>3</v>
      </c>
      <c r="M24" s="37">
        <v>3</v>
      </c>
      <c r="N24" s="37">
        <v>3</v>
      </c>
      <c r="O24" s="37">
        <v>4</v>
      </c>
      <c r="P24" s="37">
        <v>4</v>
      </c>
      <c r="Q24" s="37">
        <v>4</v>
      </c>
      <c r="R24" s="37">
        <v>3</v>
      </c>
      <c r="S24" s="37">
        <v>4</v>
      </c>
      <c r="T24" s="37">
        <v>5</v>
      </c>
      <c r="U24" s="37">
        <v>5</v>
      </c>
      <c r="V24" s="37">
        <v>5</v>
      </c>
      <c r="W24" s="37">
        <v>9</v>
      </c>
      <c r="X24" s="37">
        <v>9</v>
      </c>
      <c r="Y24" s="37">
        <v>10</v>
      </c>
      <c r="Z24" s="37">
        <v>10</v>
      </c>
      <c r="AA24" s="37">
        <v>9</v>
      </c>
      <c r="AB24" s="37">
        <v>11</v>
      </c>
      <c r="AC24" s="37">
        <v>10</v>
      </c>
      <c r="AD24" s="37">
        <v>12</v>
      </c>
      <c r="AE24" s="37">
        <v>14</v>
      </c>
    </row>
    <row r="25" spans="1:31" ht="14.1" customHeight="1">
      <c r="A25" s="34">
        <v>19</v>
      </c>
      <c r="B25" s="35" t="s">
        <v>22</v>
      </c>
      <c r="C25" s="36">
        <v>22</v>
      </c>
      <c r="D25" s="37">
        <v>24</v>
      </c>
      <c r="E25" s="37">
        <v>26</v>
      </c>
      <c r="F25" s="37">
        <v>28</v>
      </c>
      <c r="G25" s="37">
        <v>32</v>
      </c>
      <c r="H25" s="37">
        <v>32</v>
      </c>
      <c r="I25" s="37">
        <v>34</v>
      </c>
      <c r="J25" s="37">
        <v>37</v>
      </c>
      <c r="K25" s="37">
        <v>34</v>
      </c>
      <c r="L25" s="37">
        <v>36</v>
      </c>
      <c r="M25" s="37">
        <v>38</v>
      </c>
      <c r="N25" s="37">
        <v>41</v>
      </c>
      <c r="O25" s="37">
        <v>48</v>
      </c>
      <c r="P25" s="37">
        <v>47</v>
      </c>
      <c r="Q25" s="37">
        <v>46</v>
      </c>
      <c r="R25" s="37">
        <v>47</v>
      </c>
      <c r="S25" s="37">
        <v>47</v>
      </c>
      <c r="T25" s="37">
        <v>49</v>
      </c>
      <c r="U25" s="37">
        <v>48</v>
      </c>
      <c r="V25" s="37">
        <v>50</v>
      </c>
      <c r="W25" s="37">
        <v>56</v>
      </c>
      <c r="X25" s="37">
        <v>58</v>
      </c>
      <c r="Y25" s="37">
        <v>61</v>
      </c>
      <c r="Z25" s="37">
        <v>63</v>
      </c>
      <c r="AA25" s="37">
        <v>64</v>
      </c>
      <c r="AB25" s="37">
        <v>65</v>
      </c>
      <c r="AC25" s="37">
        <v>74</v>
      </c>
      <c r="AD25" s="37">
        <v>78</v>
      </c>
      <c r="AE25" s="37">
        <v>77</v>
      </c>
    </row>
    <row r="26" spans="1:31" ht="14.1" customHeight="1">
      <c r="A26" s="38">
        <v>20</v>
      </c>
      <c r="B26" s="39" t="s">
        <v>251</v>
      </c>
      <c r="C26" s="40">
        <v>26</v>
      </c>
      <c r="D26" s="41">
        <v>26</v>
      </c>
      <c r="E26" s="41">
        <v>26</v>
      </c>
      <c r="F26" s="41">
        <v>26</v>
      </c>
      <c r="G26" s="41">
        <v>27</v>
      </c>
      <c r="H26" s="41">
        <v>27</v>
      </c>
      <c r="I26" s="41">
        <v>28</v>
      </c>
      <c r="J26" s="41">
        <v>27</v>
      </c>
      <c r="K26" s="41">
        <v>28</v>
      </c>
      <c r="L26" s="41">
        <v>28</v>
      </c>
      <c r="M26" s="41">
        <v>28</v>
      </c>
      <c r="N26" s="41">
        <v>29</v>
      </c>
      <c r="O26" s="41">
        <v>29</v>
      </c>
      <c r="P26" s="41">
        <v>28</v>
      </c>
      <c r="Q26" s="41">
        <v>29</v>
      </c>
      <c r="R26" s="41">
        <v>29</v>
      </c>
      <c r="S26" s="41">
        <v>29</v>
      </c>
      <c r="T26" s="41">
        <v>29</v>
      </c>
      <c r="U26" s="41">
        <v>29</v>
      </c>
      <c r="V26" s="41">
        <v>29</v>
      </c>
      <c r="W26" s="41">
        <v>30</v>
      </c>
      <c r="X26" s="41">
        <v>30</v>
      </c>
      <c r="Y26" s="41">
        <v>30</v>
      </c>
      <c r="Z26" s="41">
        <v>30</v>
      </c>
      <c r="AA26" s="41">
        <v>30</v>
      </c>
      <c r="AB26" s="41">
        <v>30</v>
      </c>
      <c r="AC26" s="41">
        <v>30</v>
      </c>
      <c r="AD26" s="41">
        <v>30</v>
      </c>
      <c r="AE26" s="41">
        <v>30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537525</v>
      </c>
      <c r="D28" s="49">
        <v>555127</v>
      </c>
      <c r="E28" s="49">
        <v>569081</v>
      </c>
      <c r="F28" s="49">
        <v>578536</v>
      </c>
      <c r="G28" s="49">
        <v>588235</v>
      </c>
      <c r="H28" s="49">
        <v>596543</v>
      </c>
      <c r="I28" s="49">
        <v>604688</v>
      </c>
      <c r="J28" s="49">
        <v>607906</v>
      </c>
      <c r="K28" s="49">
        <v>606450</v>
      </c>
      <c r="L28" s="49">
        <v>602682</v>
      </c>
      <c r="M28" s="49">
        <v>595549</v>
      </c>
      <c r="N28" s="49">
        <v>595353</v>
      </c>
      <c r="O28" s="49">
        <v>594700</v>
      </c>
      <c r="P28" s="49">
        <v>596621</v>
      </c>
      <c r="Q28" s="49">
        <v>597662</v>
      </c>
      <c r="R28" s="49">
        <v>602279</v>
      </c>
      <c r="S28" s="49">
        <v>601718</v>
      </c>
      <c r="T28" s="49">
        <v>598032</v>
      </c>
      <c r="U28" s="49">
        <v>594162</v>
      </c>
      <c r="V28" s="49">
        <v>585042</v>
      </c>
      <c r="W28" s="49">
        <v>562803</v>
      </c>
      <c r="X28" s="49">
        <v>552986</v>
      </c>
      <c r="Y28" s="49">
        <v>546949</v>
      </c>
      <c r="Z28" s="49">
        <v>545116</v>
      </c>
      <c r="AA28" s="49">
        <v>539039</v>
      </c>
      <c r="AB28" s="49">
        <v>530642</v>
      </c>
      <c r="AC28" s="49">
        <v>522669</v>
      </c>
      <c r="AD28" s="49">
        <v>512088</v>
      </c>
      <c r="AE28" s="49">
        <v>501211</v>
      </c>
    </row>
    <row r="29" spans="1:31" ht="15.95" customHeight="1">
      <c r="A29" s="50" t="s">
        <v>25</v>
      </c>
      <c r="B29" s="51" t="s">
        <v>26</v>
      </c>
      <c r="C29" s="36">
        <v>152673</v>
      </c>
      <c r="D29" s="37">
        <v>152912</v>
      </c>
      <c r="E29" s="37">
        <v>151486</v>
      </c>
      <c r="F29" s="37">
        <v>149302</v>
      </c>
      <c r="G29" s="37">
        <v>146349</v>
      </c>
      <c r="H29" s="37">
        <v>141759</v>
      </c>
      <c r="I29" s="37">
        <v>137693</v>
      </c>
      <c r="J29" s="37">
        <v>132934</v>
      </c>
      <c r="K29" s="37">
        <v>127132</v>
      </c>
      <c r="L29" s="37">
        <v>120410</v>
      </c>
      <c r="M29" s="37">
        <v>113651</v>
      </c>
      <c r="N29" s="37">
        <v>107269</v>
      </c>
      <c r="O29" s="37">
        <v>102112</v>
      </c>
      <c r="P29" s="37">
        <v>97489</v>
      </c>
      <c r="Q29" s="37">
        <v>93730</v>
      </c>
      <c r="R29" s="37">
        <v>91420</v>
      </c>
      <c r="S29" s="37">
        <v>89811</v>
      </c>
      <c r="T29" s="37">
        <v>86400</v>
      </c>
      <c r="U29" s="37">
        <v>84177</v>
      </c>
      <c r="V29" s="37">
        <v>81333</v>
      </c>
      <c r="W29" s="37">
        <v>75774</v>
      </c>
      <c r="X29" s="37">
        <v>69197</v>
      </c>
      <c r="Y29" s="37">
        <v>64684</v>
      </c>
      <c r="Z29" s="37">
        <v>60612</v>
      </c>
      <c r="AA29" s="37">
        <v>56175</v>
      </c>
      <c r="AB29" s="37">
        <v>54812</v>
      </c>
      <c r="AC29" s="37">
        <v>53366</v>
      </c>
      <c r="AD29" s="37">
        <v>52013</v>
      </c>
      <c r="AE29" s="37">
        <v>51166</v>
      </c>
    </row>
    <row r="30" spans="1:31" ht="15.95" customHeight="1">
      <c r="A30" s="50" t="s">
        <v>27</v>
      </c>
      <c r="B30" s="51" t="s">
        <v>28</v>
      </c>
      <c r="C30" s="36">
        <v>2244</v>
      </c>
      <c r="D30" s="37">
        <v>2501</v>
      </c>
      <c r="E30" s="37">
        <v>2704</v>
      </c>
      <c r="F30" s="37">
        <v>2894</v>
      </c>
      <c r="G30" s="37">
        <v>3096</v>
      </c>
      <c r="H30" s="37">
        <v>3323</v>
      </c>
      <c r="I30" s="37">
        <v>3527</v>
      </c>
      <c r="J30" s="37">
        <v>3694</v>
      </c>
      <c r="K30" s="37">
        <v>3867</v>
      </c>
      <c r="L30" s="37">
        <v>4038</v>
      </c>
      <c r="M30" s="37">
        <v>4223</v>
      </c>
      <c r="N30" s="37">
        <v>4528</v>
      </c>
      <c r="O30" s="37">
        <v>4753</v>
      </c>
      <c r="P30" s="37">
        <v>4913</v>
      </c>
      <c r="Q30" s="37">
        <v>5087</v>
      </c>
      <c r="R30" s="37">
        <v>5394</v>
      </c>
      <c r="S30" s="37">
        <v>5817</v>
      </c>
      <c r="T30" s="37">
        <v>6190</v>
      </c>
      <c r="U30" s="37">
        <v>6451</v>
      </c>
      <c r="V30" s="37">
        <v>6640</v>
      </c>
      <c r="W30" s="37">
        <v>6882</v>
      </c>
      <c r="X30" s="37">
        <v>7167</v>
      </c>
      <c r="Y30" s="37">
        <v>7501</v>
      </c>
      <c r="Z30" s="37">
        <v>7755</v>
      </c>
      <c r="AA30" s="37">
        <v>8142</v>
      </c>
      <c r="AB30" s="37">
        <v>8578</v>
      </c>
      <c r="AC30" s="37">
        <v>8924</v>
      </c>
      <c r="AD30" s="37">
        <v>9386</v>
      </c>
      <c r="AE30" s="37">
        <v>9632</v>
      </c>
    </row>
    <row r="31" spans="1:31" ht="15.95" customHeight="1">
      <c r="A31" s="52" t="s">
        <v>29</v>
      </c>
      <c r="B31" s="53" t="s">
        <v>30</v>
      </c>
      <c r="C31" s="40">
        <v>48</v>
      </c>
      <c r="D31" s="41">
        <v>50</v>
      </c>
      <c r="E31" s="41">
        <v>52</v>
      </c>
      <c r="F31" s="41">
        <v>54</v>
      </c>
      <c r="G31" s="41">
        <v>59</v>
      </c>
      <c r="H31" s="41">
        <v>59</v>
      </c>
      <c r="I31" s="41">
        <v>62</v>
      </c>
      <c r="J31" s="41">
        <v>64</v>
      </c>
      <c r="K31" s="41">
        <v>62</v>
      </c>
      <c r="L31" s="41">
        <v>64</v>
      </c>
      <c r="M31" s="41">
        <v>66</v>
      </c>
      <c r="N31" s="41">
        <v>70</v>
      </c>
      <c r="O31" s="41">
        <v>77</v>
      </c>
      <c r="P31" s="41">
        <v>75</v>
      </c>
      <c r="Q31" s="41">
        <v>75</v>
      </c>
      <c r="R31" s="41">
        <v>76</v>
      </c>
      <c r="S31" s="41">
        <v>76</v>
      </c>
      <c r="T31" s="41">
        <v>78</v>
      </c>
      <c r="U31" s="41">
        <v>77</v>
      </c>
      <c r="V31" s="41">
        <v>79</v>
      </c>
      <c r="W31" s="41">
        <v>86</v>
      </c>
      <c r="X31" s="41">
        <v>88</v>
      </c>
      <c r="Y31" s="41">
        <v>91</v>
      </c>
      <c r="Z31" s="41">
        <v>93</v>
      </c>
      <c r="AA31" s="41">
        <v>94</v>
      </c>
      <c r="AB31" s="41">
        <v>95</v>
      </c>
      <c r="AC31" s="41">
        <v>104</v>
      </c>
      <c r="AD31" s="41">
        <v>108</v>
      </c>
      <c r="AE31" s="41">
        <v>107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56">
        <v>692490</v>
      </c>
      <c r="D33" s="56">
        <v>710590</v>
      </c>
      <c r="E33" s="56">
        <v>723323</v>
      </c>
      <c r="F33" s="56">
        <v>730786</v>
      </c>
      <c r="G33" s="56">
        <v>737739</v>
      </c>
      <c r="H33" s="56">
        <v>741684</v>
      </c>
      <c r="I33" s="56">
        <v>745970</v>
      </c>
      <c r="J33" s="56">
        <v>744598</v>
      </c>
      <c r="K33" s="56">
        <v>737511</v>
      </c>
      <c r="L33" s="56">
        <v>727194</v>
      </c>
      <c r="M33" s="56">
        <v>713489</v>
      </c>
      <c r="N33" s="56">
        <v>707220</v>
      </c>
      <c r="O33" s="56">
        <v>701642</v>
      </c>
      <c r="P33" s="56">
        <v>699098</v>
      </c>
      <c r="Q33" s="56">
        <v>696554</v>
      </c>
      <c r="R33" s="56">
        <v>699169</v>
      </c>
      <c r="S33" s="56">
        <v>697422</v>
      </c>
      <c r="T33" s="56">
        <v>690700</v>
      </c>
      <c r="U33" s="56">
        <v>684867</v>
      </c>
      <c r="V33" s="56">
        <v>673094</v>
      </c>
      <c r="W33" s="56">
        <v>645545</v>
      </c>
      <c r="X33" s="56">
        <v>629438</v>
      </c>
      <c r="Y33" s="56">
        <v>619225</v>
      </c>
      <c r="Z33" s="56">
        <v>613576</v>
      </c>
      <c r="AA33" s="56">
        <v>603450</v>
      </c>
      <c r="AB33" s="56">
        <v>594127</v>
      </c>
      <c r="AC33" s="56">
        <v>585063</v>
      </c>
      <c r="AD33" s="56">
        <v>573595</v>
      </c>
      <c r="AE33" s="56">
        <v>562117</v>
      </c>
    </row>
    <row r="34" spans="1:31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95" customHeight="1">
      <c r="A35" s="46" t="s">
        <v>31</v>
      </c>
      <c r="B35" s="59" t="s">
        <v>85</v>
      </c>
      <c r="C35" s="49">
        <v>692464</v>
      </c>
      <c r="D35" s="49">
        <v>710564</v>
      </c>
      <c r="E35" s="49">
        <v>723297</v>
      </c>
      <c r="F35" s="49">
        <v>730760</v>
      </c>
      <c r="G35" s="49">
        <v>737712</v>
      </c>
      <c r="H35" s="49">
        <v>741657</v>
      </c>
      <c r="I35" s="49">
        <v>745942</v>
      </c>
      <c r="J35" s="49">
        <v>744571</v>
      </c>
      <c r="K35" s="49">
        <v>737483</v>
      </c>
      <c r="L35" s="49">
        <v>727166</v>
      </c>
      <c r="M35" s="49">
        <v>713461</v>
      </c>
      <c r="N35" s="49">
        <v>707191</v>
      </c>
      <c r="O35" s="49">
        <v>701613</v>
      </c>
      <c r="P35" s="49">
        <v>699070</v>
      </c>
      <c r="Q35" s="49">
        <v>696525</v>
      </c>
      <c r="R35" s="49">
        <v>699140</v>
      </c>
      <c r="S35" s="49">
        <v>697393</v>
      </c>
      <c r="T35" s="49">
        <v>690671</v>
      </c>
      <c r="U35" s="49">
        <v>684838</v>
      </c>
      <c r="V35" s="49">
        <v>673065</v>
      </c>
      <c r="W35" s="49">
        <v>645515</v>
      </c>
      <c r="X35" s="49">
        <v>629408</v>
      </c>
      <c r="Y35" s="49">
        <v>619195</v>
      </c>
      <c r="Z35" s="49">
        <v>613546</v>
      </c>
      <c r="AA35" s="49">
        <v>603420</v>
      </c>
      <c r="AB35" s="49">
        <v>594097</v>
      </c>
      <c r="AC35" s="49">
        <v>585033</v>
      </c>
      <c r="AD35" s="49">
        <v>573565</v>
      </c>
      <c r="AE35" s="49">
        <v>562087</v>
      </c>
    </row>
    <row r="36" spans="1:31">
      <c r="P36" s="31"/>
    </row>
    <row r="39" spans="1:31">
      <c r="Y39" s="31"/>
      <c r="Z39" s="31"/>
      <c r="AA39" s="31"/>
    </row>
    <row r="40" spans="1:31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&amp;C&amp;"Arial,Fett"&amp;12Anlagenbestand&amp;"Arial,Standard"
&amp;10(Stückzahl per 31.12.)&amp;R&amp;"Arial,Standard"Tabelle A&amp;L&amp;"Arial"&amp;10 Schweizerische Holzenergiestatistik Erhebungjahr 2018</oddHeader>
    <oddFooter>&amp;R&amp;"Arial"&amp;10 12.08.2019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E34"/>
  <sheetViews>
    <sheetView zoomScaleNormal="100" zoomScaleSheetLayoutView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  <c r="AD2" s="49">
        <v>0</v>
      </c>
      <c r="AE2" s="49">
        <v>0</v>
      </c>
    </row>
    <row r="3" spans="1:31" ht="14.1" customHeight="1">
      <c r="A3" s="34">
        <v>2</v>
      </c>
      <c r="B3" s="35" t="s">
        <v>10</v>
      </c>
      <c r="C3" s="36">
        <v>346940</v>
      </c>
      <c r="D3" s="37">
        <v>431180</v>
      </c>
      <c r="E3" s="37">
        <v>510930</v>
      </c>
      <c r="F3" s="37">
        <v>580710</v>
      </c>
      <c r="G3" s="37">
        <v>644340</v>
      </c>
      <c r="H3" s="37">
        <v>711020</v>
      </c>
      <c r="I3" s="37">
        <v>792350</v>
      </c>
      <c r="J3" s="37">
        <v>873210</v>
      </c>
      <c r="K3" s="37">
        <v>953960</v>
      </c>
      <c r="L3" s="37">
        <v>1020780</v>
      </c>
      <c r="M3" s="37">
        <v>1082470</v>
      </c>
      <c r="N3" s="37">
        <v>1134150</v>
      </c>
      <c r="O3" s="37">
        <v>1183360</v>
      </c>
      <c r="P3" s="37">
        <v>1226890</v>
      </c>
      <c r="Q3" s="37">
        <v>1270010</v>
      </c>
      <c r="R3" s="37">
        <v>1313280</v>
      </c>
      <c r="S3" s="37">
        <v>1356750</v>
      </c>
      <c r="T3" s="37">
        <v>1389890</v>
      </c>
      <c r="U3" s="37">
        <v>1426100</v>
      </c>
      <c r="V3" s="37">
        <v>1446700</v>
      </c>
      <c r="W3" s="37">
        <v>1401760</v>
      </c>
      <c r="X3" s="37">
        <v>1374940</v>
      </c>
      <c r="Y3" s="37">
        <v>1352610</v>
      </c>
      <c r="Z3" s="37">
        <v>1340250</v>
      </c>
      <c r="AA3" s="37">
        <v>1314150</v>
      </c>
      <c r="AB3" s="37">
        <v>1266282</v>
      </c>
      <c r="AC3" s="37">
        <v>1203392</v>
      </c>
      <c r="AD3" s="37">
        <v>1139880</v>
      </c>
      <c r="AE3" s="37">
        <v>1075344</v>
      </c>
    </row>
    <row r="4" spans="1:31" ht="14.1" customHeight="1">
      <c r="A4" s="34">
        <v>3</v>
      </c>
      <c r="B4" s="35" t="s">
        <v>11</v>
      </c>
      <c r="C4" s="36">
        <v>768380</v>
      </c>
      <c r="D4" s="37">
        <v>853760</v>
      </c>
      <c r="E4" s="37">
        <v>933760</v>
      </c>
      <c r="F4" s="37">
        <v>994730</v>
      </c>
      <c r="G4" s="37">
        <v>1075420</v>
      </c>
      <c r="H4" s="37">
        <v>1153750</v>
      </c>
      <c r="I4" s="37">
        <v>1226320</v>
      </c>
      <c r="J4" s="37">
        <v>1316600</v>
      </c>
      <c r="K4" s="37">
        <v>1414910</v>
      </c>
      <c r="L4" s="37">
        <v>1484180</v>
      </c>
      <c r="M4" s="37">
        <v>1518440</v>
      </c>
      <c r="N4" s="37">
        <v>1593630</v>
      </c>
      <c r="O4" s="37">
        <v>1661730</v>
      </c>
      <c r="P4" s="37">
        <v>1745100</v>
      </c>
      <c r="Q4" s="37">
        <v>1821980</v>
      </c>
      <c r="R4" s="37">
        <v>1922200</v>
      </c>
      <c r="S4" s="37">
        <v>2026560</v>
      </c>
      <c r="T4" s="37">
        <v>2111920</v>
      </c>
      <c r="U4" s="37">
        <v>2192990</v>
      </c>
      <c r="V4" s="37">
        <v>2242340</v>
      </c>
      <c r="W4" s="37">
        <v>2244430</v>
      </c>
      <c r="X4" s="37">
        <v>2251040</v>
      </c>
      <c r="Y4" s="37">
        <v>2263030</v>
      </c>
      <c r="Z4" s="37">
        <v>2294050</v>
      </c>
      <c r="AA4" s="37">
        <v>2291620</v>
      </c>
      <c r="AB4" s="37">
        <v>2286419</v>
      </c>
      <c r="AC4" s="37">
        <v>2283537</v>
      </c>
      <c r="AD4" s="37">
        <v>2260558</v>
      </c>
      <c r="AE4" s="37">
        <v>2218461</v>
      </c>
    </row>
    <row r="5" spans="1:31" ht="14.1" customHeight="1">
      <c r="A5" s="34" t="s">
        <v>70</v>
      </c>
      <c r="B5" s="35" t="s">
        <v>12</v>
      </c>
      <c r="C5" s="36">
        <v>1197340</v>
      </c>
      <c r="D5" s="37">
        <v>1189110</v>
      </c>
      <c r="E5" s="37">
        <v>1177630</v>
      </c>
      <c r="F5" s="37">
        <v>1167900</v>
      </c>
      <c r="G5" s="37">
        <v>1151240</v>
      </c>
      <c r="H5" s="37">
        <v>1126840</v>
      </c>
      <c r="I5" s="37">
        <v>1110150</v>
      </c>
      <c r="J5" s="37">
        <v>1063090</v>
      </c>
      <c r="K5" s="37">
        <v>973050</v>
      </c>
      <c r="L5" s="37">
        <v>885770</v>
      </c>
      <c r="M5" s="37">
        <v>796430</v>
      </c>
      <c r="N5" s="37">
        <v>712260</v>
      </c>
      <c r="O5" s="37">
        <v>630740</v>
      </c>
      <c r="P5" s="37">
        <v>579190</v>
      </c>
      <c r="Q5" s="37">
        <v>533270</v>
      </c>
      <c r="R5" s="37">
        <v>487860</v>
      </c>
      <c r="S5" s="37">
        <v>423720</v>
      </c>
      <c r="T5" s="37">
        <v>358290</v>
      </c>
      <c r="U5" s="37">
        <v>287170</v>
      </c>
      <c r="V5" s="37">
        <v>228410</v>
      </c>
      <c r="W5" s="37">
        <v>174650</v>
      </c>
      <c r="X5" s="37">
        <v>155680</v>
      </c>
      <c r="Y5" s="37">
        <v>139760</v>
      </c>
      <c r="Z5" s="37">
        <v>122890</v>
      </c>
      <c r="AA5" s="37">
        <v>105810</v>
      </c>
      <c r="AB5" s="37">
        <v>90940</v>
      </c>
      <c r="AC5" s="37">
        <v>78180</v>
      </c>
      <c r="AD5" s="37">
        <v>63390</v>
      </c>
      <c r="AE5" s="37">
        <v>61920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600</v>
      </c>
      <c r="L6" s="37">
        <v>1000</v>
      </c>
      <c r="M6" s="37">
        <v>1840</v>
      </c>
      <c r="N6" s="37">
        <v>3180</v>
      </c>
      <c r="O6" s="37">
        <v>5640</v>
      </c>
      <c r="P6" s="37">
        <v>7790</v>
      </c>
      <c r="Q6" s="37">
        <v>10600</v>
      </c>
      <c r="R6" s="37">
        <v>14145</v>
      </c>
      <c r="S6" s="37">
        <v>19715</v>
      </c>
      <c r="T6" s="37">
        <v>24280</v>
      </c>
      <c r="U6" s="37">
        <v>29025</v>
      </c>
      <c r="V6" s="37">
        <v>33025</v>
      </c>
      <c r="W6" s="37">
        <v>36805</v>
      </c>
      <c r="X6" s="37">
        <v>40400</v>
      </c>
      <c r="Y6" s="37">
        <v>43995</v>
      </c>
      <c r="Z6" s="37">
        <v>46990</v>
      </c>
      <c r="AA6" s="37">
        <v>49715</v>
      </c>
      <c r="AB6" s="37">
        <v>51986</v>
      </c>
      <c r="AC6" s="37">
        <v>53661</v>
      </c>
      <c r="AD6" s="37">
        <v>54505</v>
      </c>
      <c r="AE6" s="37">
        <v>55716</v>
      </c>
    </row>
    <row r="7" spans="1:31" ht="14.1" customHeight="1">
      <c r="A7" s="34">
        <v>5</v>
      </c>
      <c r="B7" s="35" t="s">
        <v>13</v>
      </c>
      <c r="C7" s="36">
        <v>1880445</v>
      </c>
      <c r="D7" s="37">
        <v>1875105</v>
      </c>
      <c r="E7" s="37">
        <v>1869180</v>
      </c>
      <c r="F7" s="37">
        <v>1863540</v>
      </c>
      <c r="G7" s="37">
        <v>1857420</v>
      </c>
      <c r="H7" s="37">
        <v>1863330</v>
      </c>
      <c r="I7" s="37">
        <v>1864440</v>
      </c>
      <c r="J7" s="37">
        <v>1865580</v>
      </c>
      <c r="K7" s="37">
        <v>1862250</v>
      </c>
      <c r="L7" s="37">
        <v>1877415</v>
      </c>
      <c r="M7" s="37">
        <v>1881585</v>
      </c>
      <c r="N7" s="37">
        <v>1881585</v>
      </c>
      <c r="O7" s="37">
        <v>1874880</v>
      </c>
      <c r="P7" s="37">
        <v>1859880</v>
      </c>
      <c r="Q7" s="37">
        <v>1837830</v>
      </c>
      <c r="R7" s="37">
        <v>1811265</v>
      </c>
      <c r="S7" s="37">
        <v>1782675</v>
      </c>
      <c r="T7" s="37">
        <v>1744065</v>
      </c>
      <c r="U7" s="37">
        <v>1726575</v>
      </c>
      <c r="V7" s="37">
        <v>1706865</v>
      </c>
      <c r="W7" s="37">
        <v>1697205</v>
      </c>
      <c r="X7" s="37">
        <v>1696005</v>
      </c>
      <c r="Y7" s="37">
        <v>1708815</v>
      </c>
      <c r="Z7" s="37">
        <v>1726740</v>
      </c>
      <c r="AA7" s="37">
        <v>1746510</v>
      </c>
      <c r="AB7" s="37">
        <v>1752782</v>
      </c>
      <c r="AC7" s="37">
        <v>1769648</v>
      </c>
      <c r="AD7" s="37">
        <v>1779084</v>
      </c>
      <c r="AE7" s="37">
        <v>1789763</v>
      </c>
    </row>
    <row r="8" spans="1:31" ht="14.1" customHeight="1">
      <c r="A8" s="34">
        <v>6</v>
      </c>
      <c r="B8" s="35" t="s">
        <v>14</v>
      </c>
      <c r="C8" s="36">
        <v>1082056</v>
      </c>
      <c r="D8" s="37">
        <v>1071400</v>
      </c>
      <c r="E8" s="37">
        <v>1049976</v>
      </c>
      <c r="F8" s="37">
        <v>1021712</v>
      </c>
      <c r="G8" s="37">
        <v>995808</v>
      </c>
      <c r="H8" s="37">
        <v>962240</v>
      </c>
      <c r="I8" s="37">
        <v>930040</v>
      </c>
      <c r="J8" s="37">
        <v>872912</v>
      </c>
      <c r="K8" s="37">
        <v>811368</v>
      </c>
      <c r="L8" s="37">
        <v>753256</v>
      </c>
      <c r="M8" s="37">
        <v>708640</v>
      </c>
      <c r="N8" s="37">
        <v>681920</v>
      </c>
      <c r="O8" s="37">
        <v>654440</v>
      </c>
      <c r="P8" s="37">
        <v>626920</v>
      </c>
      <c r="Q8" s="37">
        <v>595768</v>
      </c>
      <c r="R8" s="37">
        <v>572248</v>
      </c>
      <c r="S8" s="37">
        <v>516408</v>
      </c>
      <c r="T8" s="37">
        <v>465288</v>
      </c>
      <c r="U8" s="37">
        <v>418656</v>
      </c>
      <c r="V8" s="37">
        <v>360040</v>
      </c>
      <c r="W8" s="37">
        <v>298768</v>
      </c>
      <c r="X8" s="37">
        <v>272136</v>
      </c>
      <c r="Y8" s="37">
        <v>251728</v>
      </c>
      <c r="Z8" s="37">
        <v>234000</v>
      </c>
      <c r="AA8" s="37">
        <v>215352</v>
      </c>
      <c r="AB8" s="37">
        <v>200678</v>
      </c>
      <c r="AC8" s="37">
        <v>187511</v>
      </c>
      <c r="AD8" s="37">
        <v>177106</v>
      </c>
      <c r="AE8" s="37">
        <v>168617</v>
      </c>
    </row>
    <row r="9" spans="1:31" ht="14.1" customHeight="1">
      <c r="A9" s="34">
        <v>7</v>
      </c>
      <c r="B9" s="35" t="s">
        <v>15</v>
      </c>
      <c r="C9" s="36">
        <v>971820</v>
      </c>
      <c r="D9" s="37">
        <v>951880</v>
      </c>
      <c r="E9" s="37">
        <v>928100</v>
      </c>
      <c r="F9" s="37">
        <v>904540</v>
      </c>
      <c r="G9" s="37">
        <v>879300</v>
      </c>
      <c r="H9" s="37">
        <v>849080</v>
      </c>
      <c r="I9" s="37">
        <v>818380</v>
      </c>
      <c r="J9" s="37">
        <v>786920</v>
      </c>
      <c r="K9" s="37">
        <v>754020</v>
      </c>
      <c r="L9" s="37">
        <v>721360</v>
      </c>
      <c r="M9" s="37">
        <v>687820</v>
      </c>
      <c r="N9" s="37">
        <v>655540</v>
      </c>
      <c r="O9" s="37">
        <v>621060</v>
      </c>
      <c r="P9" s="37">
        <v>587020</v>
      </c>
      <c r="Q9" s="37">
        <v>553340</v>
      </c>
      <c r="R9" s="37">
        <v>519960</v>
      </c>
      <c r="S9" s="37">
        <v>479540</v>
      </c>
      <c r="T9" s="37">
        <v>427340</v>
      </c>
      <c r="U9" s="37">
        <v>386540</v>
      </c>
      <c r="V9" s="37">
        <v>348680</v>
      </c>
      <c r="W9" s="37">
        <v>287520</v>
      </c>
      <c r="X9" s="37">
        <v>234060</v>
      </c>
      <c r="Y9" s="37">
        <v>189200</v>
      </c>
      <c r="Z9" s="37">
        <v>147020</v>
      </c>
      <c r="AA9" s="37">
        <v>113420</v>
      </c>
      <c r="AB9" s="37">
        <v>106745</v>
      </c>
      <c r="AC9" s="37">
        <v>100488</v>
      </c>
      <c r="AD9" s="37">
        <v>94808</v>
      </c>
      <c r="AE9" s="37">
        <v>90483</v>
      </c>
    </row>
    <row r="10" spans="1:31" ht="14.1" customHeight="1">
      <c r="A10" s="34">
        <v>8</v>
      </c>
      <c r="B10" s="35" t="s">
        <v>73</v>
      </c>
      <c r="C10" s="36">
        <v>1362480</v>
      </c>
      <c r="D10" s="37">
        <v>1392000</v>
      </c>
      <c r="E10" s="37">
        <v>1399500</v>
      </c>
      <c r="F10" s="37">
        <v>1401780</v>
      </c>
      <c r="G10" s="37">
        <v>1397790</v>
      </c>
      <c r="H10" s="37">
        <v>1372500</v>
      </c>
      <c r="I10" s="37">
        <v>1379670</v>
      </c>
      <c r="J10" s="37">
        <v>1377330</v>
      </c>
      <c r="K10" s="37">
        <v>1365210</v>
      </c>
      <c r="L10" s="37">
        <v>1344180</v>
      </c>
      <c r="M10" s="37">
        <v>1335840</v>
      </c>
      <c r="N10" s="37">
        <v>1338150</v>
      </c>
      <c r="O10" s="37">
        <v>1327410</v>
      </c>
      <c r="P10" s="37">
        <v>1300620</v>
      </c>
      <c r="Q10" s="37">
        <v>1277790</v>
      </c>
      <c r="R10" s="37">
        <v>1251540</v>
      </c>
      <c r="S10" s="37">
        <v>1228950</v>
      </c>
      <c r="T10" s="37">
        <v>1201950</v>
      </c>
      <c r="U10" s="37">
        <v>1183320</v>
      </c>
      <c r="V10" s="37">
        <v>1157850</v>
      </c>
      <c r="W10" s="37">
        <v>1079760</v>
      </c>
      <c r="X10" s="37">
        <v>978685</v>
      </c>
      <c r="Y10" s="37">
        <v>910885</v>
      </c>
      <c r="Z10" s="37">
        <v>848695</v>
      </c>
      <c r="AA10" s="37">
        <v>767725</v>
      </c>
      <c r="AB10" s="37">
        <v>743425</v>
      </c>
      <c r="AC10" s="37">
        <v>716095</v>
      </c>
      <c r="AD10" s="37">
        <v>693625</v>
      </c>
      <c r="AE10" s="37">
        <v>676255</v>
      </c>
    </row>
    <row r="11" spans="1:31" ht="14.1" customHeight="1">
      <c r="A11" s="34">
        <v>9</v>
      </c>
      <c r="B11" s="35" t="s">
        <v>74</v>
      </c>
      <c r="C11" s="36">
        <v>75600</v>
      </c>
      <c r="D11" s="37">
        <v>82000</v>
      </c>
      <c r="E11" s="37">
        <v>92500</v>
      </c>
      <c r="F11" s="37">
        <v>107000</v>
      </c>
      <c r="G11" s="37">
        <v>124600</v>
      </c>
      <c r="H11" s="37">
        <v>145000</v>
      </c>
      <c r="I11" s="37">
        <v>163000</v>
      </c>
      <c r="J11" s="37">
        <v>177800</v>
      </c>
      <c r="K11" s="37">
        <v>190600</v>
      </c>
      <c r="L11" s="37">
        <v>202700</v>
      </c>
      <c r="M11" s="37">
        <v>218500</v>
      </c>
      <c r="N11" s="37">
        <v>243300</v>
      </c>
      <c r="O11" s="37">
        <v>260500</v>
      </c>
      <c r="P11" s="37">
        <v>273100</v>
      </c>
      <c r="Q11" s="37">
        <v>286800</v>
      </c>
      <c r="R11" s="37">
        <v>298800</v>
      </c>
      <c r="S11" s="37">
        <v>308300</v>
      </c>
      <c r="T11" s="37">
        <v>315900</v>
      </c>
      <c r="U11" s="37">
        <v>326600</v>
      </c>
      <c r="V11" s="37">
        <v>331700</v>
      </c>
      <c r="W11" s="37">
        <v>336200</v>
      </c>
      <c r="X11" s="37">
        <v>337094</v>
      </c>
      <c r="Y11" s="37">
        <v>336494</v>
      </c>
      <c r="Z11" s="37">
        <v>329694</v>
      </c>
      <c r="AA11" s="37">
        <v>320494</v>
      </c>
      <c r="AB11" s="37">
        <v>306394</v>
      </c>
      <c r="AC11" s="37">
        <v>292394</v>
      </c>
      <c r="AD11" s="37">
        <v>284894</v>
      </c>
      <c r="AE11" s="37">
        <v>279494</v>
      </c>
    </row>
    <row r="12" spans="1:31" ht="14.1" customHeight="1">
      <c r="A12" s="34">
        <v>10</v>
      </c>
      <c r="B12" s="35" t="s">
        <v>16</v>
      </c>
      <c r="C12" s="36">
        <v>3982720</v>
      </c>
      <c r="D12" s="37">
        <v>3979080</v>
      </c>
      <c r="E12" s="37">
        <v>3924410</v>
      </c>
      <c r="F12" s="37">
        <v>3829770</v>
      </c>
      <c r="G12" s="37">
        <v>3698450</v>
      </c>
      <c r="H12" s="37">
        <v>3521840</v>
      </c>
      <c r="I12" s="37">
        <v>3303720</v>
      </c>
      <c r="J12" s="37">
        <v>3062990</v>
      </c>
      <c r="K12" s="37">
        <v>2779070</v>
      </c>
      <c r="L12" s="37">
        <v>2448950</v>
      </c>
      <c r="M12" s="37">
        <v>2083270</v>
      </c>
      <c r="N12" s="37">
        <v>1685600</v>
      </c>
      <c r="O12" s="37">
        <v>1408400</v>
      </c>
      <c r="P12" s="37">
        <v>1205050</v>
      </c>
      <c r="Q12" s="37">
        <v>1045240</v>
      </c>
      <c r="R12" s="37">
        <v>934570</v>
      </c>
      <c r="S12" s="37">
        <v>842450</v>
      </c>
      <c r="T12" s="37">
        <v>764540</v>
      </c>
      <c r="U12" s="37">
        <v>689570</v>
      </c>
      <c r="V12" s="37">
        <v>594090</v>
      </c>
      <c r="W12" s="37">
        <v>510300</v>
      </c>
      <c r="X12" s="37">
        <v>442890</v>
      </c>
      <c r="Y12" s="37">
        <v>391020</v>
      </c>
      <c r="Z12" s="37">
        <v>343630</v>
      </c>
      <c r="AA12" s="37">
        <v>297430</v>
      </c>
      <c r="AB12" s="37">
        <v>261030</v>
      </c>
      <c r="AC12" s="37">
        <v>230650</v>
      </c>
      <c r="AD12" s="37">
        <v>187390</v>
      </c>
      <c r="AE12" s="37">
        <v>151830</v>
      </c>
    </row>
    <row r="13" spans="1:31">
      <c r="A13" s="34" t="s">
        <v>72</v>
      </c>
      <c r="B13" s="35" t="s">
        <v>75</v>
      </c>
      <c r="C13" s="36">
        <v>30420</v>
      </c>
      <c r="D13" s="37">
        <v>37620</v>
      </c>
      <c r="E13" s="37">
        <v>43290</v>
      </c>
      <c r="F13" s="37">
        <v>47040</v>
      </c>
      <c r="G13" s="37">
        <v>51300</v>
      </c>
      <c r="H13" s="37">
        <v>53790</v>
      </c>
      <c r="I13" s="37">
        <v>58770</v>
      </c>
      <c r="J13" s="37">
        <v>64260</v>
      </c>
      <c r="K13" s="37">
        <v>67950</v>
      </c>
      <c r="L13" s="37">
        <v>71670</v>
      </c>
      <c r="M13" s="37">
        <v>73680</v>
      </c>
      <c r="N13" s="37">
        <v>78270</v>
      </c>
      <c r="O13" s="37">
        <v>83550</v>
      </c>
      <c r="P13" s="37">
        <v>87630</v>
      </c>
      <c r="Q13" s="37">
        <v>88290</v>
      </c>
      <c r="R13" s="37">
        <v>92040</v>
      </c>
      <c r="S13" s="37">
        <v>96960</v>
      </c>
      <c r="T13" s="37">
        <v>100260</v>
      </c>
      <c r="U13" s="37">
        <v>106410</v>
      </c>
      <c r="V13" s="37">
        <v>111150</v>
      </c>
      <c r="W13" s="37">
        <v>118410</v>
      </c>
      <c r="X13" s="37">
        <v>114233</v>
      </c>
      <c r="Y13" s="37">
        <v>111863</v>
      </c>
      <c r="Z13" s="37">
        <v>112253</v>
      </c>
      <c r="AA13" s="37">
        <v>110543</v>
      </c>
      <c r="AB13" s="37">
        <v>107873</v>
      </c>
      <c r="AC13" s="37">
        <v>103403</v>
      </c>
      <c r="AD13" s="37">
        <v>99083</v>
      </c>
      <c r="AE13" s="37">
        <v>95573</v>
      </c>
    </row>
    <row r="14" spans="1:31" ht="13.5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1040</v>
      </c>
      <c r="L14" s="37">
        <v>2700</v>
      </c>
      <c r="M14" s="37">
        <v>6600</v>
      </c>
      <c r="N14" s="37">
        <v>15300</v>
      </c>
      <c r="O14" s="37">
        <v>26040</v>
      </c>
      <c r="P14" s="37">
        <v>38340</v>
      </c>
      <c r="Q14" s="37">
        <v>54540</v>
      </c>
      <c r="R14" s="37">
        <v>85940</v>
      </c>
      <c r="S14" s="37">
        <v>130380</v>
      </c>
      <c r="T14" s="37">
        <v>150900</v>
      </c>
      <c r="U14" s="37">
        <v>174840</v>
      </c>
      <c r="V14" s="37">
        <v>195900</v>
      </c>
      <c r="W14" s="37">
        <v>216140</v>
      </c>
      <c r="X14" s="37">
        <v>227316</v>
      </c>
      <c r="Y14" s="37">
        <v>243636</v>
      </c>
      <c r="Z14" s="37">
        <v>260476</v>
      </c>
      <c r="AA14" s="37">
        <v>275496</v>
      </c>
      <c r="AB14" s="37">
        <v>286096</v>
      </c>
      <c r="AC14" s="37">
        <v>296116</v>
      </c>
      <c r="AD14" s="37">
        <v>306456</v>
      </c>
      <c r="AE14" s="37">
        <v>319016</v>
      </c>
    </row>
    <row r="15" spans="1:31" ht="25.15" customHeight="1">
      <c r="A15" s="34" t="s">
        <v>87</v>
      </c>
      <c r="B15" s="35" t="s">
        <v>76</v>
      </c>
      <c r="C15" s="36">
        <v>59925</v>
      </c>
      <c r="D15" s="37">
        <v>68112</v>
      </c>
      <c r="E15" s="37">
        <v>75651</v>
      </c>
      <c r="F15" s="37">
        <v>84740</v>
      </c>
      <c r="G15" s="37">
        <v>94826</v>
      </c>
      <c r="H15" s="37">
        <v>106507</v>
      </c>
      <c r="I15" s="37">
        <v>116913</v>
      </c>
      <c r="J15" s="37">
        <v>125924</v>
      </c>
      <c r="K15" s="37">
        <v>136983</v>
      </c>
      <c r="L15" s="37">
        <v>146329</v>
      </c>
      <c r="M15" s="37">
        <v>155383</v>
      </c>
      <c r="N15" s="37">
        <v>172338</v>
      </c>
      <c r="O15" s="37">
        <v>185477</v>
      </c>
      <c r="P15" s="37">
        <v>196901</v>
      </c>
      <c r="Q15" s="37">
        <v>208116</v>
      </c>
      <c r="R15" s="37">
        <v>223155</v>
      </c>
      <c r="S15" s="37">
        <v>248375</v>
      </c>
      <c r="T15" s="37">
        <v>264321</v>
      </c>
      <c r="U15" s="37">
        <v>275279</v>
      </c>
      <c r="V15" s="37">
        <v>282442</v>
      </c>
      <c r="W15" s="37">
        <v>296889</v>
      </c>
      <c r="X15" s="37">
        <v>309829</v>
      </c>
      <c r="Y15" s="37">
        <v>328604</v>
      </c>
      <c r="Z15" s="37">
        <v>343929</v>
      </c>
      <c r="AA15" s="37">
        <v>358612</v>
      </c>
      <c r="AB15" s="37">
        <v>377693</v>
      </c>
      <c r="AC15" s="37">
        <v>394120</v>
      </c>
      <c r="AD15" s="37">
        <v>407388</v>
      </c>
      <c r="AE15" s="37">
        <v>417883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279</v>
      </c>
      <c r="N16" s="37">
        <v>897</v>
      </c>
      <c r="O16" s="37">
        <v>1337</v>
      </c>
      <c r="P16" s="37">
        <v>1747</v>
      </c>
      <c r="Q16" s="37">
        <v>3927</v>
      </c>
      <c r="R16" s="37">
        <v>10090</v>
      </c>
      <c r="S16" s="37">
        <v>17343</v>
      </c>
      <c r="T16" s="37">
        <v>27920</v>
      </c>
      <c r="U16" s="37">
        <v>34044</v>
      </c>
      <c r="V16" s="37">
        <v>40867</v>
      </c>
      <c r="W16" s="37">
        <v>46239</v>
      </c>
      <c r="X16" s="37">
        <v>52554</v>
      </c>
      <c r="Y16" s="37">
        <v>59269</v>
      </c>
      <c r="Z16" s="37">
        <v>65144</v>
      </c>
      <c r="AA16" s="37">
        <v>79720</v>
      </c>
      <c r="AB16" s="37">
        <v>96793</v>
      </c>
      <c r="AC16" s="37">
        <v>111887</v>
      </c>
      <c r="AD16" s="37">
        <v>133847</v>
      </c>
      <c r="AE16" s="37">
        <v>145316</v>
      </c>
    </row>
    <row r="17" spans="1:31" ht="25.15" customHeight="1">
      <c r="A17" s="34">
        <v>13</v>
      </c>
      <c r="B17" s="35" t="s">
        <v>77</v>
      </c>
      <c r="C17" s="36">
        <v>170415</v>
      </c>
      <c r="D17" s="37">
        <v>185939</v>
      </c>
      <c r="E17" s="37">
        <v>195234</v>
      </c>
      <c r="F17" s="37">
        <v>204278</v>
      </c>
      <c r="G17" s="37">
        <v>211601</v>
      </c>
      <c r="H17" s="37">
        <v>219209</v>
      </c>
      <c r="I17" s="37">
        <v>228650</v>
      </c>
      <c r="J17" s="37">
        <v>232239</v>
      </c>
      <c r="K17" s="37">
        <v>232846</v>
      </c>
      <c r="L17" s="37">
        <v>235203</v>
      </c>
      <c r="M17" s="37">
        <v>235490</v>
      </c>
      <c r="N17" s="37">
        <v>238871</v>
      </c>
      <c r="O17" s="37">
        <v>239650</v>
      </c>
      <c r="P17" s="37">
        <v>240598</v>
      </c>
      <c r="Q17" s="37">
        <v>238596</v>
      </c>
      <c r="R17" s="37">
        <v>240706</v>
      </c>
      <c r="S17" s="37">
        <v>242482</v>
      </c>
      <c r="T17" s="37">
        <v>244681</v>
      </c>
      <c r="U17" s="37">
        <v>244676</v>
      </c>
      <c r="V17" s="37">
        <v>245560</v>
      </c>
      <c r="W17" s="37">
        <v>246438</v>
      </c>
      <c r="X17" s="37">
        <v>246992</v>
      </c>
      <c r="Y17" s="37">
        <v>247129</v>
      </c>
      <c r="Z17" s="37">
        <v>248788</v>
      </c>
      <c r="AA17" s="37">
        <v>251470</v>
      </c>
      <c r="AB17" s="37">
        <v>255389</v>
      </c>
      <c r="AC17" s="37">
        <v>256567</v>
      </c>
      <c r="AD17" s="37">
        <v>262790</v>
      </c>
      <c r="AE17" s="37">
        <v>263186</v>
      </c>
    </row>
    <row r="18" spans="1:31" ht="25.15" customHeight="1">
      <c r="A18" s="34" t="s">
        <v>89</v>
      </c>
      <c r="B18" s="35" t="s">
        <v>17</v>
      </c>
      <c r="C18" s="36">
        <v>32021</v>
      </c>
      <c r="D18" s="37">
        <v>37481</v>
      </c>
      <c r="E18" s="37">
        <v>45001</v>
      </c>
      <c r="F18" s="37">
        <v>49441</v>
      </c>
      <c r="G18" s="37">
        <v>57596</v>
      </c>
      <c r="H18" s="37">
        <v>64222</v>
      </c>
      <c r="I18" s="37">
        <v>71412</v>
      </c>
      <c r="J18" s="37">
        <v>77922</v>
      </c>
      <c r="K18" s="37">
        <v>83548</v>
      </c>
      <c r="L18" s="37">
        <v>89488</v>
      </c>
      <c r="M18" s="37">
        <v>93548</v>
      </c>
      <c r="N18" s="37">
        <v>96148</v>
      </c>
      <c r="O18" s="37">
        <v>102203</v>
      </c>
      <c r="P18" s="37">
        <v>106003</v>
      </c>
      <c r="Q18" s="37">
        <v>111231</v>
      </c>
      <c r="R18" s="37">
        <v>117244</v>
      </c>
      <c r="S18" s="37">
        <v>126034</v>
      </c>
      <c r="T18" s="37">
        <v>136639</v>
      </c>
      <c r="U18" s="37">
        <v>146699</v>
      </c>
      <c r="V18" s="37">
        <v>152424</v>
      </c>
      <c r="W18" s="37">
        <v>156964</v>
      </c>
      <c r="X18" s="37">
        <v>167042</v>
      </c>
      <c r="Y18" s="37">
        <v>175032</v>
      </c>
      <c r="Z18" s="37">
        <v>180757</v>
      </c>
      <c r="AA18" s="37">
        <v>188020</v>
      </c>
      <c r="AB18" s="37">
        <v>195505</v>
      </c>
      <c r="AC18" s="37">
        <v>202690</v>
      </c>
      <c r="AD18" s="37">
        <v>210087</v>
      </c>
      <c r="AE18" s="37">
        <v>214122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800</v>
      </c>
      <c r="Q19" s="37">
        <v>800</v>
      </c>
      <c r="R19" s="37">
        <v>1880</v>
      </c>
      <c r="S19" s="37">
        <v>5452</v>
      </c>
      <c r="T19" s="37">
        <v>8062</v>
      </c>
      <c r="U19" s="37">
        <v>13202</v>
      </c>
      <c r="V19" s="37">
        <v>16396</v>
      </c>
      <c r="W19" s="37">
        <v>18816</v>
      </c>
      <c r="X19" s="37">
        <v>22796</v>
      </c>
      <c r="Y19" s="37">
        <v>23646</v>
      </c>
      <c r="Z19" s="37">
        <v>23946</v>
      </c>
      <c r="AA19" s="37">
        <v>26886</v>
      </c>
      <c r="AB19" s="37">
        <v>27986</v>
      </c>
      <c r="AC19" s="37">
        <v>31230</v>
      </c>
      <c r="AD19" s="37">
        <v>34950</v>
      </c>
      <c r="AE19" s="37">
        <v>37840</v>
      </c>
    </row>
    <row r="20" spans="1:31" ht="25.15" customHeight="1">
      <c r="A20" s="34">
        <v>15</v>
      </c>
      <c r="B20" s="35" t="s">
        <v>18</v>
      </c>
      <c r="C20" s="36">
        <v>74403</v>
      </c>
      <c r="D20" s="37">
        <v>82123</v>
      </c>
      <c r="E20" s="37">
        <v>89836</v>
      </c>
      <c r="F20" s="37">
        <v>94228</v>
      </c>
      <c r="G20" s="37">
        <v>97668</v>
      </c>
      <c r="H20" s="37">
        <v>101408</v>
      </c>
      <c r="I20" s="37">
        <v>102151</v>
      </c>
      <c r="J20" s="37">
        <v>105836</v>
      </c>
      <c r="K20" s="37">
        <v>104768</v>
      </c>
      <c r="L20" s="37">
        <v>106372</v>
      </c>
      <c r="M20" s="37">
        <v>108003</v>
      </c>
      <c r="N20" s="37">
        <v>108819</v>
      </c>
      <c r="O20" s="37">
        <v>108953</v>
      </c>
      <c r="P20" s="37">
        <v>109158</v>
      </c>
      <c r="Q20" s="37">
        <v>106442</v>
      </c>
      <c r="R20" s="37">
        <v>106157</v>
      </c>
      <c r="S20" s="37">
        <v>106502</v>
      </c>
      <c r="T20" s="37">
        <v>106756</v>
      </c>
      <c r="U20" s="37">
        <v>108151</v>
      </c>
      <c r="V20" s="37">
        <v>106971</v>
      </c>
      <c r="W20" s="37">
        <v>107261</v>
      </c>
      <c r="X20" s="37">
        <v>109481</v>
      </c>
      <c r="Y20" s="37">
        <v>109060</v>
      </c>
      <c r="Z20" s="37">
        <v>109290</v>
      </c>
      <c r="AA20" s="37">
        <v>108650</v>
      </c>
      <c r="AB20" s="37">
        <v>107485</v>
      </c>
      <c r="AC20" s="37">
        <v>107425</v>
      </c>
      <c r="AD20" s="37">
        <v>107515</v>
      </c>
      <c r="AE20" s="37">
        <v>107454</v>
      </c>
    </row>
    <row r="21" spans="1:31" ht="25.15" customHeight="1">
      <c r="A21" s="34" t="s">
        <v>91</v>
      </c>
      <c r="B21" s="35" t="s">
        <v>19</v>
      </c>
      <c r="C21" s="36">
        <v>44387</v>
      </c>
      <c r="D21" s="37">
        <v>56127</v>
      </c>
      <c r="E21" s="37">
        <v>66167</v>
      </c>
      <c r="F21" s="37">
        <v>73267</v>
      </c>
      <c r="G21" s="37">
        <v>90267</v>
      </c>
      <c r="H21" s="37">
        <v>125457</v>
      </c>
      <c r="I21" s="37">
        <v>151702</v>
      </c>
      <c r="J21" s="37">
        <v>173512</v>
      </c>
      <c r="K21" s="37">
        <v>184501</v>
      </c>
      <c r="L21" s="37">
        <v>201991</v>
      </c>
      <c r="M21" s="37">
        <v>219058</v>
      </c>
      <c r="N21" s="37">
        <v>222858</v>
      </c>
      <c r="O21" s="37">
        <v>237078</v>
      </c>
      <c r="P21" s="37">
        <v>249918</v>
      </c>
      <c r="Q21" s="37">
        <v>263708</v>
      </c>
      <c r="R21" s="37">
        <v>271782</v>
      </c>
      <c r="S21" s="37">
        <v>303212</v>
      </c>
      <c r="T21" s="37">
        <v>338175</v>
      </c>
      <c r="U21" s="37">
        <v>376485</v>
      </c>
      <c r="V21" s="37">
        <v>405335</v>
      </c>
      <c r="W21" s="37">
        <v>426868</v>
      </c>
      <c r="X21" s="37">
        <v>470944</v>
      </c>
      <c r="Y21" s="37">
        <v>513134</v>
      </c>
      <c r="Z21" s="37">
        <v>553454</v>
      </c>
      <c r="AA21" s="37">
        <v>607186</v>
      </c>
      <c r="AB21" s="37">
        <v>646011</v>
      </c>
      <c r="AC21" s="37">
        <v>691931</v>
      </c>
      <c r="AD21" s="37">
        <v>734396</v>
      </c>
      <c r="AE21" s="37">
        <v>740148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1190</v>
      </c>
      <c r="R22" s="37">
        <v>1190</v>
      </c>
      <c r="S22" s="37">
        <v>6040</v>
      </c>
      <c r="T22" s="37">
        <v>9030</v>
      </c>
      <c r="U22" s="37">
        <v>11530</v>
      </c>
      <c r="V22" s="37">
        <v>12170</v>
      </c>
      <c r="W22" s="37">
        <v>12170</v>
      </c>
      <c r="X22" s="37">
        <v>21458</v>
      </c>
      <c r="Y22" s="37">
        <v>22818</v>
      </c>
      <c r="Z22" s="37">
        <v>24268</v>
      </c>
      <c r="AA22" s="37">
        <v>29418</v>
      </c>
      <c r="AB22" s="37">
        <v>30018</v>
      </c>
      <c r="AC22" s="37">
        <v>32654</v>
      </c>
      <c r="AD22" s="37">
        <v>33705</v>
      </c>
      <c r="AE22" s="37">
        <v>35433</v>
      </c>
    </row>
    <row r="23" spans="1:31" ht="25.15" customHeight="1">
      <c r="A23" s="34">
        <v>17</v>
      </c>
      <c r="B23" s="35" t="s">
        <v>20</v>
      </c>
      <c r="C23" s="36">
        <v>184214</v>
      </c>
      <c r="D23" s="37">
        <v>202954</v>
      </c>
      <c r="E23" s="37">
        <v>218725</v>
      </c>
      <c r="F23" s="37">
        <v>230248</v>
      </c>
      <c r="G23" s="37">
        <v>249558</v>
      </c>
      <c r="H23" s="37">
        <v>263328</v>
      </c>
      <c r="I23" s="37">
        <v>276173</v>
      </c>
      <c r="J23" s="37">
        <v>285033</v>
      </c>
      <c r="K23" s="37">
        <v>285180</v>
      </c>
      <c r="L23" s="37">
        <v>292010</v>
      </c>
      <c r="M23" s="37">
        <v>298468</v>
      </c>
      <c r="N23" s="37">
        <v>309598</v>
      </c>
      <c r="O23" s="37">
        <v>316983</v>
      </c>
      <c r="P23" s="37">
        <v>311911</v>
      </c>
      <c r="Q23" s="37">
        <v>310571</v>
      </c>
      <c r="R23" s="37">
        <v>310321</v>
      </c>
      <c r="S23" s="37">
        <v>312636</v>
      </c>
      <c r="T23" s="37">
        <v>320406</v>
      </c>
      <c r="U23" s="37">
        <v>313456</v>
      </c>
      <c r="V23" s="37">
        <v>314956</v>
      </c>
      <c r="W23" s="37">
        <v>324963</v>
      </c>
      <c r="X23" s="37">
        <v>323890</v>
      </c>
      <c r="Y23" s="37">
        <v>319322</v>
      </c>
      <c r="Z23" s="37">
        <v>317862</v>
      </c>
      <c r="AA23" s="37">
        <v>321530</v>
      </c>
      <c r="AB23" s="37">
        <v>314255</v>
      </c>
      <c r="AC23" s="37">
        <v>313845</v>
      </c>
      <c r="AD23" s="37">
        <v>310608</v>
      </c>
      <c r="AE23" s="37">
        <v>302408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3480</v>
      </c>
      <c r="I24" s="37">
        <v>11180</v>
      </c>
      <c r="J24" s="37">
        <v>13900</v>
      </c>
      <c r="K24" s="37">
        <v>15650</v>
      </c>
      <c r="L24" s="37">
        <v>15650</v>
      </c>
      <c r="M24" s="37">
        <v>15650</v>
      </c>
      <c r="N24" s="37">
        <v>15550</v>
      </c>
      <c r="O24" s="37">
        <v>9876</v>
      </c>
      <c r="P24" s="37">
        <v>10211</v>
      </c>
      <c r="Q24" s="37">
        <v>10272</v>
      </c>
      <c r="R24" s="37">
        <v>10139</v>
      </c>
      <c r="S24" s="37">
        <v>15877</v>
      </c>
      <c r="T24" s="37">
        <v>54394</v>
      </c>
      <c r="U24" s="37">
        <v>116972</v>
      </c>
      <c r="V24" s="37">
        <v>116972</v>
      </c>
      <c r="W24" s="37">
        <v>191385</v>
      </c>
      <c r="X24" s="37">
        <v>191385</v>
      </c>
      <c r="Y24" s="37">
        <v>221385</v>
      </c>
      <c r="Z24" s="37">
        <v>222385</v>
      </c>
      <c r="AA24" s="37">
        <v>222385</v>
      </c>
      <c r="AB24" s="37">
        <v>227635</v>
      </c>
      <c r="AC24" s="37">
        <v>214635</v>
      </c>
      <c r="AD24" s="37">
        <v>218475</v>
      </c>
      <c r="AE24" s="37">
        <v>223225</v>
      </c>
    </row>
    <row r="25" spans="1:31" ht="14.1" customHeight="1">
      <c r="A25" s="34">
        <v>19</v>
      </c>
      <c r="B25" s="35" t="s">
        <v>22</v>
      </c>
      <c r="C25" s="36">
        <v>268850</v>
      </c>
      <c r="D25" s="37">
        <v>278800</v>
      </c>
      <c r="E25" s="37">
        <v>288100</v>
      </c>
      <c r="F25" s="37">
        <v>307600</v>
      </c>
      <c r="G25" s="37">
        <v>376500</v>
      </c>
      <c r="H25" s="37">
        <v>383600</v>
      </c>
      <c r="I25" s="37">
        <v>395850</v>
      </c>
      <c r="J25" s="37">
        <v>399900</v>
      </c>
      <c r="K25" s="37">
        <v>346400</v>
      </c>
      <c r="L25" s="37">
        <v>360800</v>
      </c>
      <c r="M25" s="37">
        <v>401350</v>
      </c>
      <c r="N25" s="37">
        <v>434150</v>
      </c>
      <c r="O25" s="37">
        <v>474300</v>
      </c>
      <c r="P25" s="37">
        <v>473100</v>
      </c>
      <c r="Q25" s="37">
        <v>469100</v>
      </c>
      <c r="R25" s="37">
        <v>484960</v>
      </c>
      <c r="S25" s="37">
        <v>481320</v>
      </c>
      <c r="T25" s="37">
        <v>487320</v>
      </c>
      <c r="U25" s="37">
        <v>386470</v>
      </c>
      <c r="V25" s="37">
        <v>411220</v>
      </c>
      <c r="W25" s="37">
        <v>479520</v>
      </c>
      <c r="X25" s="37">
        <v>489020</v>
      </c>
      <c r="Y25" s="37">
        <v>496280</v>
      </c>
      <c r="Z25" s="37">
        <v>497740</v>
      </c>
      <c r="AA25" s="37">
        <v>531080</v>
      </c>
      <c r="AB25" s="37">
        <v>517430</v>
      </c>
      <c r="AC25" s="37">
        <v>577770</v>
      </c>
      <c r="AD25" s="37">
        <v>612620</v>
      </c>
      <c r="AE25" s="37">
        <v>591320</v>
      </c>
    </row>
    <row r="26" spans="1:31" ht="14.1" customHeight="1">
      <c r="A26" s="38">
        <v>20</v>
      </c>
      <c r="B26" s="39" t="s">
        <v>251</v>
      </c>
      <c r="C26" s="61" t="s">
        <v>33</v>
      </c>
      <c r="D26" s="62" t="s">
        <v>33</v>
      </c>
      <c r="E26" s="62" t="s">
        <v>33</v>
      </c>
      <c r="F26" s="62" t="s">
        <v>33</v>
      </c>
      <c r="G26" s="62" t="s">
        <v>33</v>
      </c>
      <c r="H26" s="62" t="s">
        <v>33</v>
      </c>
      <c r="I26" s="62" t="s">
        <v>33</v>
      </c>
      <c r="J26" s="62" t="s">
        <v>33</v>
      </c>
      <c r="K26" s="62" t="s">
        <v>33</v>
      </c>
      <c r="L26" s="62" t="s">
        <v>33</v>
      </c>
      <c r="M26" s="62" t="s">
        <v>33</v>
      </c>
      <c r="N26" s="62" t="s">
        <v>33</v>
      </c>
      <c r="O26" s="62" t="s">
        <v>33</v>
      </c>
      <c r="P26" s="62" t="s">
        <v>33</v>
      </c>
      <c r="Q26" s="62" t="s">
        <v>33</v>
      </c>
      <c r="R26" s="62" t="s">
        <v>33</v>
      </c>
      <c r="S26" s="62" t="s">
        <v>33</v>
      </c>
      <c r="T26" s="62" t="s">
        <v>33</v>
      </c>
      <c r="U26" s="62" t="s">
        <v>33</v>
      </c>
      <c r="V26" s="62" t="s">
        <v>33</v>
      </c>
      <c r="W26" s="62" t="s">
        <v>33</v>
      </c>
      <c r="X26" s="62" t="s">
        <v>33</v>
      </c>
      <c r="Y26" s="62" t="s">
        <v>33</v>
      </c>
      <c r="Z26" s="62" t="s">
        <v>33</v>
      </c>
      <c r="AA26" s="62" t="s">
        <v>33</v>
      </c>
      <c r="AB26" s="62" t="s">
        <v>33</v>
      </c>
      <c r="AC26" s="62" t="s">
        <v>33</v>
      </c>
      <c r="AD26" s="62" t="s">
        <v>33</v>
      </c>
      <c r="AE26" s="62" t="s">
        <v>33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5275161</v>
      </c>
      <c r="D28" s="49">
        <v>5420555</v>
      </c>
      <c r="E28" s="49">
        <v>5541476</v>
      </c>
      <c r="F28" s="49">
        <v>5628592</v>
      </c>
      <c r="G28" s="49">
        <v>5724228</v>
      </c>
      <c r="H28" s="49">
        <v>5817180</v>
      </c>
      <c r="I28" s="49">
        <v>5923300</v>
      </c>
      <c r="J28" s="49">
        <v>5991392</v>
      </c>
      <c r="K28" s="49">
        <v>6016138</v>
      </c>
      <c r="L28" s="49">
        <v>6022401</v>
      </c>
      <c r="M28" s="49">
        <v>5989405</v>
      </c>
      <c r="N28" s="49">
        <v>6006725</v>
      </c>
      <c r="O28" s="49">
        <v>6010790</v>
      </c>
      <c r="P28" s="49">
        <v>6045770</v>
      </c>
      <c r="Q28" s="49">
        <v>6069458</v>
      </c>
      <c r="R28" s="49">
        <v>6120998</v>
      </c>
      <c r="S28" s="49">
        <v>6125828</v>
      </c>
      <c r="T28" s="49">
        <v>6093733</v>
      </c>
      <c r="U28" s="49">
        <v>6080516</v>
      </c>
      <c r="V28" s="49">
        <v>6017380</v>
      </c>
      <c r="W28" s="49">
        <v>5853618</v>
      </c>
      <c r="X28" s="49">
        <v>5790201</v>
      </c>
      <c r="Y28" s="49">
        <v>5759938</v>
      </c>
      <c r="Z28" s="49">
        <v>5764920</v>
      </c>
      <c r="AA28" s="49">
        <v>5723157</v>
      </c>
      <c r="AB28" s="49">
        <v>5649086</v>
      </c>
      <c r="AC28" s="49">
        <v>5575928</v>
      </c>
      <c r="AD28" s="49">
        <v>5474521</v>
      </c>
      <c r="AE28" s="49">
        <v>5369821</v>
      </c>
    </row>
    <row r="29" spans="1:31" ht="15.95" customHeight="1">
      <c r="A29" s="50" t="s">
        <v>25</v>
      </c>
      <c r="B29" s="51" t="s">
        <v>26</v>
      </c>
      <c r="C29" s="36">
        <v>6423040</v>
      </c>
      <c r="D29" s="37">
        <v>6442580</v>
      </c>
      <c r="E29" s="37">
        <v>6387800</v>
      </c>
      <c r="F29" s="37">
        <v>6290130</v>
      </c>
      <c r="G29" s="37">
        <v>6151440</v>
      </c>
      <c r="H29" s="37">
        <v>5942210</v>
      </c>
      <c r="I29" s="37">
        <v>5723540</v>
      </c>
      <c r="J29" s="37">
        <v>5469300</v>
      </c>
      <c r="K29" s="37">
        <v>5157890</v>
      </c>
      <c r="L29" s="37">
        <v>4791560</v>
      </c>
      <c r="M29" s="37">
        <v>4405710</v>
      </c>
      <c r="N29" s="37">
        <v>4016160</v>
      </c>
      <c r="O29" s="37">
        <v>3726960</v>
      </c>
      <c r="P29" s="37">
        <v>3491760</v>
      </c>
      <c r="Q29" s="37">
        <v>3306000</v>
      </c>
      <c r="R29" s="37">
        <v>3182850</v>
      </c>
      <c r="S29" s="37">
        <v>3086580</v>
      </c>
      <c r="T29" s="37">
        <v>2960890</v>
      </c>
      <c r="U29" s="37">
        <v>2867280</v>
      </c>
      <c r="V29" s="37">
        <v>2739370</v>
      </c>
      <c r="W29" s="37">
        <v>2548330</v>
      </c>
      <c r="X29" s="37">
        <v>2334278</v>
      </c>
      <c r="Y29" s="37">
        <v>2183098</v>
      </c>
      <c r="Z29" s="37">
        <v>2041768</v>
      </c>
      <c r="AA29" s="37">
        <v>1885108</v>
      </c>
      <c r="AB29" s="37">
        <v>1811563</v>
      </c>
      <c r="AC29" s="37">
        <v>1739146</v>
      </c>
      <c r="AD29" s="37">
        <v>1666256</v>
      </c>
      <c r="AE29" s="37">
        <v>1612651</v>
      </c>
    </row>
    <row r="30" spans="1:31" ht="15.95" customHeight="1">
      <c r="A30" s="50" t="s">
        <v>27</v>
      </c>
      <c r="B30" s="51" t="s">
        <v>28</v>
      </c>
      <c r="C30" s="36">
        <v>565366</v>
      </c>
      <c r="D30" s="37">
        <v>632737</v>
      </c>
      <c r="E30" s="37">
        <v>690615</v>
      </c>
      <c r="F30" s="37">
        <v>736203</v>
      </c>
      <c r="G30" s="37">
        <v>801517</v>
      </c>
      <c r="H30" s="37">
        <v>883612</v>
      </c>
      <c r="I30" s="37">
        <v>958182</v>
      </c>
      <c r="J30" s="37">
        <v>1014367</v>
      </c>
      <c r="K30" s="37">
        <v>1043477</v>
      </c>
      <c r="L30" s="37">
        <v>1087044</v>
      </c>
      <c r="M30" s="37">
        <v>1125880</v>
      </c>
      <c r="N30" s="37">
        <v>1165080</v>
      </c>
      <c r="O30" s="37">
        <v>1201557</v>
      </c>
      <c r="P30" s="37">
        <v>1227247</v>
      </c>
      <c r="Q30" s="37">
        <v>1254853</v>
      </c>
      <c r="R30" s="37">
        <v>1292663</v>
      </c>
      <c r="S30" s="37">
        <v>1383953</v>
      </c>
      <c r="T30" s="37">
        <v>1510384</v>
      </c>
      <c r="U30" s="37">
        <v>1640494</v>
      </c>
      <c r="V30" s="37">
        <v>1694092</v>
      </c>
      <c r="W30" s="37">
        <v>1827992</v>
      </c>
      <c r="X30" s="37">
        <v>1916371</v>
      </c>
      <c r="Y30" s="37">
        <v>2019399</v>
      </c>
      <c r="Z30" s="37">
        <v>2089823</v>
      </c>
      <c r="AA30" s="37">
        <v>2193877</v>
      </c>
      <c r="AB30" s="37">
        <v>2278769</v>
      </c>
      <c r="AC30" s="37">
        <v>2356983</v>
      </c>
      <c r="AD30" s="37">
        <v>2453761</v>
      </c>
      <c r="AE30" s="37">
        <v>2487015</v>
      </c>
    </row>
    <row r="31" spans="1:31" ht="15.95" customHeight="1">
      <c r="A31" s="52" t="s">
        <v>29</v>
      </c>
      <c r="B31" s="53" t="s">
        <v>34</v>
      </c>
      <c r="C31" s="40">
        <v>268850</v>
      </c>
      <c r="D31" s="41">
        <v>278800</v>
      </c>
      <c r="E31" s="41">
        <v>288100</v>
      </c>
      <c r="F31" s="41">
        <v>307600</v>
      </c>
      <c r="G31" s="41">
        <v>376500</v>
      </c>
      <c r="H31" s="41">
        <v>383600</v>
      </c>
      <c r="I31" s="41">
        <v>395850</v>
      </c>
      <c r="J31" s="41">
        <v>399900</v>
      </c>
      <c r="K31" s="41">
        <v>346400</v>
      </c>
      <c r="L31" s="41">
        <v>360800</v>
      </c>
      <c r="M31" s="41">
        <v>401350</v>
      </c>
      <c r="N31" s="41">
        <v>434150</v>
      </c>
      <c r="O31" s="41">
        <v>474300</v>
      </c>
      <c r="P31" s="41">
        <v>473100</v>
      </c>
      <c r="Q31" s="41">
        <v>469100</v>
      </c>
      <c r="R31" s="41">
        <v>484960</v>
      </c>
      <c r="S31" s="41">
        <v>481320</v>
      </c>
      <c r="T31" s="41">
        <v>487320</v>
      </c>
      <c r="U31" s="41">
        <v>386470</v>
      </c>
      <c r="V31" s="41">
        <v>411220</v>
      </c>
      <c r="W31" s="41">
        <v>479520</v>
      </c>
      <c r="X31" s="41">
        <v>489020</v>
      </c>
      <c r="Y31" s="41">
        <v>496280</v>
      </c>
      <c r="Z31" s="41">
        <v>497740</v>
      </c>
      <c r="AA31" s="41">
        <v>531080</v>
      </c>
      <c r="AB31" s="41">
        <v>517430</v>
      </c>
      <c r="AC31" s="41">
        <v>577770</v>
      </c>
      <c r="AD31" s="41">
        <v>612620</v>
      </c>
      <c r="AE31" s="41">
        <v>591320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63" t="s">
        <v>31</v>
      </c>
      <c r="B33" s="64" t="s">
        <v>35</v>
      </c>
      <c r="C33" s="65">
        <v>12532417</v>
      </c>
      <c r="D33" s="65">
        <v>12774672</v>
      </c>
      <c r="E33" s="65">
        <v>12907991</v>
      </c>
      <c r="F33" s="65">
        <v>12962525</v>
      </c>
      <c r="G33" s="65">
        <v>13053685</v>
      </c>
      <c r="H33" s="65">
        <v>13026602</v>
      </c>
      <c r="I33" s="65">
        <v>13000872</v>
      </c>
      <c r="J33" s="65">
        <v>12874959</v>
      </c>
      <c r="K33" s="65">
        <v>12563905</v>
      </c>
      <c r="L33" s="65">
        <v>12261805</v>
      </c>
      <c r="M33" s="65">
        <v>11922345</v>
      </c>
      <c r="N33" s="65">
        <v>11622115</v>
      </c>
      <c r="O33" s="65">
        <v>11413607</v>
      </c>
      <c r="P33" s="65">
        <v>11237877</v>
      </c>
      <c r="Q33" s="65">
        <v>11099411</v>
      </c>
      <c r="R33" s="65">
        <v>11081471</v>
      </c>
      <c r="S33" s="65">
        <v>11077681</v>
      </c>
      <c r="T33" s="65">
        <v>11052327</v>
      </c>
      <c r="U33" s="65">
        <v>10974760</v>
      </c>
      <c r="V33" s="65">
        <v>10862062</v>
      </c>
      <c r="W33" s="65">
        <v>10709460</v>
      </c>
      <c r="X33" s="65">
        <v>10529870</v>
      </c>
      <c r="Y33" s="65">
        <v>10458715</v>
      </c>
      <c r="Z33" s="65">
        <v>10394251</v>
      </c>
      <c r="AA33" s="65">
        <v>10333222</v>
      </c>
      <c r="AB33" s="66">
        <v>10256848</v>
      </c>
      <c r="AC33" s="66">
        <v>10249827</v>
      </c>
      <c r="AD33" s="66">
        <v>10207158</v>
      </c>
      <c r="AE33" s="66">
        <v>10060806</v>
      </c>
    </row>
    <row r="34" spans="1:31">
      <c r="Y34" s="31"/>
      <c r="Z34" s="31"/>
      <c r="AA34" s="31"/>
      <c r="AB34" s="156"/>
      <c r="AC34" s="156"/>
      <c r="AD34" s="156"/>
      <c r="AE34" s="156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&amp;C&amp;"Arial,Fett"Brennstoffumsatz/-input&amp;"Geneva,Standard"&amp;8
(&amp;"Arial,Fett"&amp;10in Kubikmeter, witterungsbereinigt)&amp;R&amp;"Arial,Fett"Tabelle C&amp;L&amp;"Arial"&amp;10 Schweizerische Holzenergiestatistik Erhebungjahr 2018</oddHeader>
    <oddFooter>&amp;R&amp;"Arial"&amp;10 12.08.2019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E40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22694</v>
      </c>
      <c r="D2" s="49">
        <v>24224</v>
      </c>
      <c r="E2" s="49">
        <v>25260</v>
      </c>
      <c r="F2" s="49">
        <v>25812</v>
      </c>
      <c r="G2" s="49">
        <v>26048</v>
      </c>
      <c r="H2" s="49">
        <v>26014</v>
      </c>
      <c r="I2" s="49">
        <v>25161</v>
      </c>
      <c r="J2" s="49">
        <v>24111</v>
      </c>
      <c r="K2" s="49">
        <v>22853</v>
      </c>
      <c r="L2" s="49">
        <v>21680</v>
      </c>
      <c r="M2" s="49">
        <v>20405</v>
      </c>
      <c r="N2" s="49">
        <v>19749</v>
      </c>
      <c r="O2" s="49">
        <v>19375</v>
      </c>
      <c r="P2" s="49">
        <v>18623</v>
      </c>
      <c r="Q2" s="49">
        <v>17848</v>
      </c>
      <c r="R2" s="49">
        <v>17245</v>
      </c>
      <c r="S2" s="49">
        <v>17215</v>
      </c>
      <c r="T2" s="49">
        <v>17271</v>
      </c>
      <c r="U2" s="49">
        <v>16500</v>
      </c>
      <c r="V2" s="49">
        <v>14514</v>
      </c>
      <c r="W2" s="49">
        <v>11325</v>
      </c>
      <c r="X2" s="49">
        <v>9736</v>
      </c>
      <c r="Y2" s="49">
        <v>8531</v>
      </c>
      <c r="Z2" s="49">
        <v>7741</v>
      </c>
      <c r="AA2" s="49">
        <v>7214</v>
      </c>
      <c r="AB2" s="49">
        <v>6896</v>
      </c>
      <c r="AC2" s="49">
        <v>6914</v>
      </c>
      <c r="AD2" s="49">
        <v>6927</v>
      </c>
      <c r="AE2" s="49">
        <v>6938</v>
      </c>
    </row>
    <row r="3" spans="1:31" ht="14.1" customHeight="1">
      <c r="A3" s="34">
        <v>2</v>
      </c>
      <c r="B3" s="35" t="s">
        <v>10</v>
      </c>
      <c r="C3" s="36">
        <v>25877</v>
      </c>
      <c r="D3" s="37">
        <v>32112</v>
      </c>
      <c r="E3" s="37">
        <v>37967</v>
      </c>
      <c r="F3" s="37">
        <v>43031</v>
      </c>
      <c r="G3" s="37">
        <v>47654</v>
      </c>
      <c r="H3" s="37">
        <v>52468</v>
      </c>
      <c r="I3" s="37">
        <v>58345</v>
      </c>
      <c r="J3" s="37">
        <v>64279</v>
      </c>
      <c r="K3" s="37">
        <v>70223</v>
      </c>
      <c r="L3" s="37">
        <v>75288</v>
      </c>
      <c r="M3" s="37">
        <v>79976</v>
      </c>
      <c r="N3" s="37">
        <v>82802</v>
      </c>
      <c r="O3" s="37">
        <v>85409</v>
      </c>
      <c r="P3" s="37">
        <v>87532</v>
      </c>
      <c r="Q3" s="37">
        <v>89350</v>
      </c>
      <c r="R3" s="37">
        <v>91019</v>
      </c>
      <c r="S3" s="37">
        <v>96203</v>
      </c>
      <c r="T3" s="37">
        <v>100835</v>
      </c>
      <c r="U3" s="37">
        <v>105920</v>
      </c>
      <c r="V3" s="37">
        <v>111110</v>
      </c>
      <c r="W3" s="37">
        <v>111087</v>
      </c>
      <c r="X3" s="37">
        <v>108961</v>
      </c>
      <c r="Y3" s="37">
        <v>107192</v>
      </c>
      <c r="Z3" s="37">
        <v>106191</v>
      </c>
      <c r="AA3" s="37">
        <v>103997</v>
      </c>
      <c r="AB3" s="37">
        <v>100198</v>
      </c>
      <c r="AC3" s="37">
        <v>95020</v>
      </c>
      <c r="AD3" s="37">
        <v>89850</v>
      </c>
      <c r="AE3" s="37">
        <v>84651</v>
      </c>
    </row>
    <row r="4" spans="1:31" ht="14.1" customHeight="1">
      <c r="A4" s="34">
        <v>3</v>
      </c>
      <c r="B4" s="35" t="s">
        <v>11</v>
      </c>
      <c r="C4" s="36">
        <v>114623</v>
      </c>
      <c r="D4" s="37">
        <v>127168</v>
      </c>
      <c r="E4" s="37">
        <v>138775</v>
      </c>
      <c r="F4" s="37">
        <v>147419</v>
      </c>
      <c r="G4" s="37">
        <v>159071</v>
      </c>
      <c r="H4" s="37">
        <v>170276</v>
      </c>
      <c r="I4" s="37">
        <v>180600</v>
      </c>
      <c r="J4" s="37">
        <v>193836</v>
      </c>
      <c r="K4" s="37">
        <v>208310</v>
      </c>
      <c r="L4" s="37">
        <v>218931</v>
      </c>
      <c r="M4" s="37">
        <v>224372</v>
      </c>
      <c r="N4" s="37">
        <v>220119</v>
      </c>
      <c r="O4" s="37">
        <v>230013</v>
      </c>
      <c r="P4" s="37">
        <v>242091</v>
      </c>
      <c r="Q4" s="37">
        <v>252756</v>
      </c>
      <c r="R4" s="37">
        <v>266444</v>
      </c>
      <c r="S4" s="37">
        <v>287395</v>
      </c>
      <c r="T4" s="37">
        <v>306434</v>
      </c>
      <c r="U4" s="37">
        <v>325758</v>
      </c>
      <c r="V4" s="37">
        <v>344435</v>
      </c>
      <c r="W4" s="37">
        <v>355733</v>
      </c>
      <c r="X4" s="37">
        <v>356781</v>
      </c>
      <c r="Y4" s="37">
        <v>358681</v>
      </c>
      <c r="Z4" s="37">
        <v>363524</v>
      </c>
      <c r="AA4" s="37">
        <v>362699</v>
      </c>
      <c r="AB4" s="37">
        <v>361840</v>
      </c>
      <c r="AC4" s="37">
        <v>360616</v>
      </c>
      <c r="AD4" s="37">
        <v>356372</v>
      </c>
      <c r="AE4" s="37">
        <v>349274</v>
      </c>
    </row>
    <row r="5" spans="1:31" ht="14.1" customHeight="1">
      <c r="A5" s="34" t="s">
        <v>70</v>
      </c>
      <c r="B5" s="35" t="s">
        <v>12</v>
      </c>
      <c r="C5" s="36">
        <v>190521</v>
      </c>
      <c r="D5" s="37">
        <v>186564</v>
      </c>
      <c r="E5" s="37">
        <v>182020</v>
      </c>
      <c r="F5" s="37">
        <v>177698</v>
      </c>
      <c r="G5" s="37">
        <v>172556</v>
      </c>
      <c r="H5" s="37">
        <v>155218</v>
      </c>
      <c r="I5" s="37">
        <v>152592</v>
      </c>
      <c r="J5" s="37">
        <v>146079</v>
      </c>
      <c r="K5" s="37">
        <v>133707</v>
      </c>
      <c r="L5" s="37">
        <v>121949</v>
      </c>
      <c r="M5" s="37">
        <v>109839</v>
      </c>
      <c r="N5" s="37">
        <v>89948</v>
      </c>
      <c r="O5" s="37">
        <v>78575</v>
      </c>
      <c r="P5" s="37">
        <v>71166</v>
      </c>
      <c r="Q5" s="37">
        <v>64467</v>
      </c>
      <c r="R5" s="37">
        <v>57964</v>
      </c>
      <c r="S5" s="37">
        <v>51705</v>
      </c>
      <c r="T5" s="37">
        <v>44898</v>
      </c>
      <c r="U5" s="37">
        <v>36970</v>
      </c>
      <c r="V5" s="37">
        <v>30558</v>
      </c>
      <c r="W5" s="37">
        <v>24221</v>
      </c>
      <c r="X5" s="37">
        <v>21899</v>
      </c>
      <c r="Y5" s="37">
        <v>19936</v>
      </c>
      <c r="Z5" s="37">
        <v>17770</v>
      </c>
      <c r="AA5" s="37">
        <v>15491</v>
      </c>
      <c r="AB5" s="37">
        <v>13492</v>
      </c>
      <c r="AC5" s="37">
        <v>11575</v>
      </c>
      <c r="AD5" s="37">
        <v>9369</v>
      </c>
      <c r="AE5" s="37">
        <v>9139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247</v>
      </c>
      <c r="L6" s="37">
        <v>413</v>
      </c>
      <c r="M6" s="37">
        <v>761</v>
      </c>
      <c r="N6" s="37">
        <v>1280</v>
      </c>
      <c r="O6" s="37">
        <v>2208</v>
      </c>
      <c r="P6" s="37">
        <v>2964</v>
      </c>
      <c r="Q6" s="37">
        <v>3907</v>
      </c>
      <c r="R6" s="37">
        <v>5042</v>
      </c>
      <c r="S6" s="37">
        <v>7217</v>
      </c>
      <c r="T6" s="37">
        <v>9128</v>
      </c>
      <c r="U6" s="37">
        <v>11210</v>
      </c>
      <c r="V6" s="37">
        <v>13255</v>
      </c>
      <c r="W6" s="37">
        <v>15313</v>
      </c>
      <c r="X6" s="37">
        <v>17049</v>
      </c>
      <c r="Y6" s="37">
        <v>18827</v>
      </c>
      <c r="Z6" s="37">
        <v>20384</v>
      </c>
      <c r="AA6" s="37">
        <v>21835</v>
      </c>
      <c r="AB6" s="37">
        <v>23138</v>
      </c>
      <c r="AC6" s="37">
        <v>23834</v>
      </c>
      <c r="AD6" s="37">
        <v>24167</v>
      </c>
      <c r="AE6" s="37">
        <v>24671</v>
      </c>
    </row>
    <row r="7" spans="1:31" ht="14.1" customHeight="1">
      <c r="A7" s="34">
        <v>5</v>
      </c>
      <c r="B7" s="35" t="s">
        <v>13</v>
      </c>
      <c r="C7" s="36">
        <v>420773</v>
      </c>
      <c r="D7" s="37">
        <v>402188</v>
      </c>
      <c r="E7" s="37">
        <v>383361</v>
      </c>
      <c r="F7" s="37">
        <v>364553</v>
      </c>
      <c r="G7" s="37">
        <v>346173</v>
      </c>
      <c r="H7" s="37">
        <v>329999</v>
      </c>
      <c r="I7" s="37">
        <v>318508</v>
      </c>
      <c r="J7" s="37">
        <v>307619</v>
      </c>
      <c r="K7" s="37">
        <v>296103</v>
      </c>
      <c r="L7" s="37">
        <v>288015</v>
      </c>
      <c r="M7" s="37">
        <v>278032</v>
      </c>
      <c r="N7" s="37">
        <v>278456</v>
      </c>
      <c r="O7" s="37">
        <v>278054</v>
      </c>
      <c r="P7" s="37">
        <v>276443</v>
      </c>
      <c r="Q7" s="37">
        <v>273166</v>
      </c>
      <c r="R7" s="37">
        <v>269000</v>
      </c>
      <c r="S7" s="37">
        <v>273386</v>
      </c>
      <c r="T7" s="37">
        <v>276065</v>
      </c>
      <c r="U7" s="37">
        <v>282121</v>
      </c>
      <c r="V7" s="37">
        <v>291784</v>
      </c>
      <c r="W7" s="37">
        <v>302625</v>
      </c>
      <c r="X7" s="37">
        <v>317532</v>
      </c>
      <c r="Y7" s="37">
        <v>335165</v>
      </c>
      <c r="Z7" s="37">
        <v>354004</v>
      </c>
      <c r="AA7" s="37">
        <v>373172</v>
      </c>
      <c r="AB7" s="37">
        <v>390077</v>
      </c>
      <c r="AC7" s="37">
        <v>387755</v>
      </c>
      <c r="AD7" s="37">
        <v>383892</v>
      </c>
      <c r="AE7" s="37">
        <v>380403</v>
      </c>
    </row>
    <row r="8" spans="1:31" ht="14.1" customHeight="1">
      <c r="A8" s="34">
        <v>6</v>
      </c>
      <c r="B8" s="35" t="s">
        <v>14</v>
      </c>
      <c r="C8" s="36">
        <v>403539</v>
      </c>
      <c r="D8" s="37">
        <v>383004</v>
      </c>
      <c r="E8" s="37">
        <v>358909</v>
      </c>
      <c r="F8" s="37">
        <v>333119</v>
      </c>
      <c r="G8" s="37">
        <v>309319</v>
      </c>
      <c r="H8" s="37">
        <v>284024</v>
      </c>
      <c r="I8" s="37">
        <v>264803</v>
      </c>
      <c r="J8" s="37">
        <v>239894</v>
      </c>
      <c r="K8" s="37">
        <v>215017</v>
      </c>
      <c r="L8" s="37">
        <v>192596</v>
      </c>
      <c r="M8" s="37">
        <v>174520</v>
      </c>
      <c r="N8" s="37">
        <v>168196</v>
      </c>
      <c r="O8" s="37">
        <v>161761</v>
      </c>
      <c r="P8" s="37">
        <v>155304</v>
      </c>
      <c r="Q8" s="37">
        <v>147587</v>
      </c>
      <c r="R8" s="37">
        <v>141646</v>
      </c>
      <c r="S8" s="37">
        <v>127734</v>
      </c>
      <c r="T8" s="37">
        <v>115077</v>
      </c>
      <c r="U8" s="37">
        <v>103649</v>
      </c>
      <c r="V8" s="37">
        <v>93660</v>
      </c>
      <c r="W8" s="37">
        <v>81389</v>
      </c>
      <c r="X8" s="37">
        <v>73171</v>
      </c>
      <c r="Y8" s="37">
        <v>71068</v>
      </c>
      <c r="Z8" s="37">
        <v>67209</v>
      </c>
      <c r="AA8" s="37">
        <v>62843</v>
      </c>
      <c r="AB8" s="37">
        <v>59547</v>
      </c>
      <c r="AC8" s="37">
        <v>54597</v>
      </c>
      <c r="AD8" s="37">
        <v>50606</v>
      </c>
      <c r="AE8" s="37">
        <v>47287</v>
      </c>
    </row>
    <row r="9" spans="1:31" ht="14.1" customHeight="1">
      <c r="A9" s="34">
        <v>7</v>
      </c>
      <c r="B9" s="35" t="s">
        <v>15</v>
      </c>
      <c r="C9" s="36">
        <v>483237</v>
      </c>
      <c r="D9" s="37">
        <v>472608</v>
      </c>
      <c r="E9" s="37">
        <v>459781</v>
      </c>
      <c r="F9" s="37">
        <v>446843</v>
      </c>
      <c r="G9" s="37">
        <v>433539</v>
      </c>
      <c r="H9" s="37">
        <v>417705</v>
      </c>
      <c r="I9" s="37">
        <v>401743</v>
      </c>
      <c r="J9" s="37">
        <v>386181</v>
      </c>
      <c r="K9" s="37">
        <v>370035</v>
      </c>
      <c r="L9" s="37">
        <v>354693</v>
      </c>
      <c r="M9" s="37">
        <v>338786</v>
      </c>
      <c r="N9" s="37">
        <v>323378</v>
      </c>
      <c r="O9" s="37">
        <v>307021</v>
      </c>
      <c r="P9" s="37">
        <v>290839</v>
      </c>
      <c r="Q9" s="37">
        <v>274152</v>
      </c>
      <c r="R9" s="37">
        <v>257406</v>
      </c>
      <c r="S9" s="37">
        <v>237228</v>
      </c>
      <c r="T9" s="37">
        <v>211384</v>
      </c>
      <c r="U9" s="37">
        <v>191395</v>
      </c>
      <c r="V9" s="37">
        <v>172771</v>
      </c>
      <c r="W9" s="37">
        <v>142409</v>
      </c>
      <c r="X9" s="37">
        <v>115930</v>
      </c>
      <c r="Y9" s="37">
        <v>93711</v>
      </c>
      <c r="Z9" s="37">
        <v>72804</v>
      </c>
      <c r="AA9" s="37">
        <v>56098</v>
      </c>
      <c r="AB9" s="37">
        <v>52791</v>
      </c>
      <c r="AC9" s="37">
        <v>49591</v>
      </c>
      <c r="AD9" s="37">
        <v>46707</v>
      </c>
      <c r="AE9" s="37">
        <v>44518</v>
      </c>
    </row>
    <row r="10" spans="1:31" ht="14.1" customHeight="1">
      <c r="A10" s="34">
        <v>8</v>
      </c>
      <c r="B10" s="35" t="s">
        <v>73</v>
      </c>
      <c r="C10" s="36">
        <v>541995</v>
      </c>
      <c r="D10" s="37">
        <v>552902</v>
      </c>
      <c r="E10" s="37">
        <v>554650</v>
      </c>
      <c r="F10" s="37">
        <v>553983</v>
      </c>
      <c r="G10" s="37">
        <v>551344</v>
      </c>
      <c r="H10" s="37">
        <v>540161</v>
      </c>
      <c r="I10" s="37">
        <v>541824</v>
      </c>
      <c r="J10" s="37">
        <v>540740</v>
      </c>
      <c r="K10" s="37">
        <v>535981</v>
      </c>
      <c r="L10" s="37">
        <v>528747</v>
      </c>
      <c r="M10" s="37">
        <v>526374</v>
      </c>
      <c r="N10" s="37">
        <v>528088</v>
      </c>
      <c r="O10" s="37">
        <v>524964</v>
      </c>
      <c r="P10" s="37">
        <v>515514</v>
      </c>
      <c r="Q10" s="37">
        <v>506465</v>
      </c>
      <c r="R10" s="37">
        <v>495660</v>
      </c>
      <c r="S10" s="37">
        <v>486369</v>
      </c>
      <c r="T10" s="37">
        <v>475636</v>
      </c>
      <c r="U10" s="37">
        <v>468737</v>
      </c>
      <c r="V10" s="37">
        <v>458972</v>
      </c>
      <c r="W10" s="37">
        <v>427844</v>
      </c>
      <c r="X10" s="37">
        <v>387794</v>
      </c>
      <c r="Y10" s="37">
        <v>360929</v>
      </c>
      <c r="Z10" s="37">
        <v>336219</v>
      </c>
      <c r="AA10" s="37">
        <v>303773</v>
      </c>
      <c r="AB10" s="37">
        <v>294129</v>
      </c>
      <c r="AC10" s="37">
        <v>282714</v>
      </c>
      <c r="AD10" s="37">
        <v>273371</v>
      </c>
      <c r="AE10" s="37">
        <v>266174</v>
      </c>
    </row>
    <row r="11" spans="1:31" ht="14.1" customHeight="1">
      <c r="A11" s="34">
        <v>9</v>
      </c>
      <c r="B11" s="35" t="s">
        <v>74</v>
      </c>
      <c r="C11" s="36">
        <v>9072</v>
      </c>
      <c r="D11" s="37">
        <v>9840</v>
      </c>
      <c r="E11" s="37">
        <v>11100</v>
      </c>
      <c r="F11" s="37">
        <v>12840</v>
      </c>
      <c r="G11" s="37">
        <v>14952</v>
      </c>
      <c r="H11" s="37">
        <v>17400</v>
      </c>
      <c r="I11" s="37">
        <v>19560</v>
      </c>
      <c r="J11" s="37">
        <v>21336</v>
      </c>
      <c r="K11" s="37">
        <v>22872</v>
      </c>
      <c r="L11" s="37">
        <v>24324</v>
      </c>
      <c r="M11" s="37">
        <v>26220</v>
      </c>
      <c r="N11" s="37">
        <v>29196</v>
      </c>
      <c r="O11" s="37">
        <v>31260</v>
      </c>
      <c r="P11" s="37">
        <v>32772</v>
      </c>
      <c r="Q11" s="37">
        <v>34416</v>
      </c>
      <c r="R11" s="37">
        <v>35856</v>
      </c>
      <c r="S11" s="37">
        <v>36996</v>
      </c>
      <c r="T11" s="37">
        <v>37908</v>
      </c>
      <c r="U11" s="37">
        <v>39192</v>
      </c>
      <c r="V11" s="37">
        <v>39804</v>
      </c>
      <c r="W11" s="37">
        <v>40344</v>
      </c>
      <c r="X11" s="37">
        <v>40451</v>
      </c>
      <c r="Y11" s="37">
        <v>40379</v>
      </c>
      <c r="Z11" s="37">
        <v>39563</v>
      </c>
      <c r="AA11" s="37">
        <v>38459</v>
      </c>
      <c r="AB11" s="37">
        <v>36767</v>
      </c>
      <c r="AC11" s="37">
        <v>35087</v>
      </c>
      <c r="AD11" s="37">
        <v>34187</v>
      </c>
      <c r="AE11" s="37">
        <v>33539</v>
      </c>
    </row>
    <row r="12" spans="1:31" ht="14.1" customHeight="1">
      <c r="A12" s="34">
        <v>10</v>
      </c>
      <c r="B12" s="35" t="s">
        <v>16</v>
      </c>
      <c r="C12" s="36">
        <v>203699</v>
      </c>
      <c r="D12" s="37">
        <v>203206</v>
      </c>
      <c r="E12" s="37">
        <v>199970</v>
      </c>
      <c r="F12" s="37">
        <v>194596</v>
      </c>
      <c r="G12" s="37">
        <v>187562</v>
      </c>
      <c r="H12" s="37">
        <v>178207</v>
      </c>
      <c r="I12" s="37">
        <v>166813</v>
      </c>
      <c r="J12" s="37">
        <v>154611</v>
      </c>
      <c r="K12" s="37">
        <v>140280</v>
      </c>
      <c r="L12" s="37">
        <v>123855</v>
      </c>
      <c r="M12" s="37">
        <v>105543</v>
      </c>
      <c r="N12" s="37">
        <v>85526</v>
      </c>
      <c r="O12" s="37">
        <v>71614</v>
      </c>
      <c r="P12" s="37">
        <v>61410</v>
      </c>
      <c r="Q12" s="37">
        <v>53266</v>
      </c>
      <c r="R12" s="37">
        <v>47588</v>
      </c>
      <c r="S12" s="37">
        <v>42867</v>
      </c>
      <c r="T12" s="37">
        <v>38898</v>
      </c>
      <c r="U12" s="37">
        <v>35120</v>
      </c>
      <c r="V12" s="37">
        <v>30278</v>
      </c>
      <c r="W12" s="37">
        <v>25997</v>
      </c>
      <c r="X12" s="37">
        <v>22563</v>
      </c>
      <c r="Y12" s="37">
        <v>19921</v>
      </c>
      <c r="Z12" s="37">
        <v>17503</v>
      </c>
      <c r="AA12" s="37">
        <v>15131</v>
      </c>
      <c r="AB12" s="37">
        <v>13278</v>
      </c>
      <c r="AC12" s="37">
        <v>11708</v>
      </c>
      <c r="AD12" s="37">
        <v>9496</v>
      </c>
      <c r="AE12" s="37">
        <v>7683</v>
      </c>
    </row>
    <row r="13" spans="1:31">
      <c r="A13" s="34" t="s">
        <v>72</v>
      </c>
      <c r="B13" s="35" t="s">
        <v>75</v>
      </c>
      <c r="C13" s="36">
        <v>25211</v>
      </c>
      <c r="D13" s="37">
        <v>31131</v>
      </c>
      <c r="E13" s="37">
        <v>35743</v>
      </c>
      <c r="F13" s="37">
        <v>38730</v>
      </c>
      <c r="G13" s="37">
        <v>42156</v>
      </c>
      <c r="H13" s="37">
        <v>44103</v>
      </c>
      <c r="I13" s="37">
        <v>48084</v>
      </c>
      <c r="J13" s="37">
        <v>52559</v>
      </c>
      <c r="K13" s="37">
        <v>55577</v>
      </c>
      <c r="L13" s="37">
        <v>58734</v>
      </c>
      <c r="M13" s="37">
        <v>60485</v>
      </c>
      <c r="N13" s="37">
        <v>64351</v>
      </c>
      <c r="O13" s="37">
        <v>68838</v>
      </c>
      <c r="P13" s="37">
        <v>72360</v>
      </c>
      <c r="Q13" s="37">
        <v>72905</v>
      </c>
      <c r="R13" s="37">
        <v>75941</v>
      </c>
      <c r="S13" s="37">
        <v>79944</v>
      </c>
      <c r="T13" s="37">
        <v>82656</v>
      </c>
      <c r="U13" s="37">
        <v>87815</v>
      </c>
      <c r="V13" s="37">
        <v>91791</v>
      </c>
      <c r="W13" s="37">
        <v>97747</v>
      </c>
      <c r="X13" s="37">
        <v>94299</v>
      </c>
      <c r="Y13" s="37">
        <v>92343</v>
      </c>
      <c r="Z13" s="37">
        <v>92646</v>
      </c>
      <c r="AA13" s="37">
        <v>91124</v>
      </c>
      <c r="AB13" s="37">
        <v>88914</v>
      </c>
      <c r="AC13" s="37">
        <v>85049</v>
      </c>
      <c r="AD13" s="37">
        <v>81355</v>
      </c>
      <c r="AE13" s="37">
        <v>78370</v>
      </c>
    </row>
    <row r="14" spans="1:31" ht="13.5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1021</v>
      </c>
      <c r="L14" s="37">
        <v>2655</v>
      </c>
      <c r="M14" s="37">
        <v>6502</v>
      </c>
      <c r="N14" s="37">
        <v>15095</v>
      </c>
      <c r="O14" s="37">
        <v>25746</v>
      </c>
      <c r="P14" s="37">
        <v>37991</v>
      </c>
      <c r="Q14" s="37">
        <v>54044</v>
      </c>
      <c r="R14" s="37">
        <v>85089</v>
      </c>
      <c r="S14" s="37">
        <v>128998</v>
      </c>
      <c r="T14" s="37">
        <v>149285</v>
      </c>
      <c r="U14" s="37">
        <v>173144</v>
      </c>
      <c r="V14" s="37">
        <v>194137</v>
      </c>
      <c r="W14" s="37">
        <v>214108</v>
      </c>
      <c r="X14" s="37">
        <v>225180</v>
      </c>
      <c r="Y14" s="37">
        <v>241346</v>
      </c>
      <c r="Z14" s="37">
        <v>257976</v>
      </c>
      <c r="AA14" s="37">
        <v>272521</v>
      </c>
      <c r="AB14" s="37">
        <v>282978</v>
      </c>
      <c r="AC14" s="37">
        <v>292267</v>
      </c>
      <c r="AD14" s="37">
        <v>301952</v>
      </c>
      <c r="AE14" s="37">
        <v>313912</v>
      </c>
    </row>
    <row r="15" spans="1:31" ht="25.15" customHeight="1">
      <c r="A15" s="34" t="s">
        <v>87</v>
      </c>
      <c r="B15" s="35" t="s">
        <v>76</v>
      </c>
      <c r="C15" s="36">
        <v>48154</v>
      </c>
      <c r="D15" s="37">
        <v>54733</v>
      </c>
      <c r="E15" s="37">
        <v>60791</v>
      </c>
      <c r="F15" s="37">
        <v>68095</v>
      </c>
      <c r="G15" s="37">
        <v>76199</v>
      </c>
      <c r="H15" s="37">
        <v>85586</v>
      </c>
      <c r="I15" s="37">
        <v>93948</v>
      </c>
      <c r="J15" s="37">
        <v>101189</v>
      </c>
      <c r="K15" s="37">
        <v>110076</v>
      </c>
      <c r="L15" s="37">
        <v>117586</v>
      </c>
      <c r="M15" s="37">
        <v>124861</v>
      </c>
      <c r="N15" s="37">
        <v>138486</v>
      </c>
      <c r="O15" s="37">
        <v>149044</v>
      </c>
      <c r="P15" s="37">
        <v>158224</v>
      </c>
      <c r="Q15" s="37">
        <v>167236</v>
      </c>
      <c r="R15" s="37">
        <v>179321</v>
      </c>
      <c r="S15" s="37">
        <v>199587</v>
      </c>
      <c r="T15" s="37">
        <v>212401</v>
      </c>
      <c r="U15" s="37">
        <v>221206</v>
      </c>
      <c r="V15" s="37">
        <v>226962</v>
      </c>
      <c r="W15" s="37">
        <v>238571</v>
      </c>
      <c r="X15" s="37">
        <v>248970</v>
      </c>
      <c r="Y15" s="37">
        <v>264057</v>
      </c>
      <c r="Z15" s="37">
        <v>276372</v>
      </c>
      <c r="AA15" s="37">
        <v>288171</v>
      </c>
      <c r="AB15" s="37">
        <v>303503</v>
      </c>
      <c r="AC15" s="37">
        <v>316703</v>
      </c>
      <c r="AD15" s="37">
        <v>327365</v>
      </c>
      <c r="AE15" s="37">
        <v>335799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231</v>
      </c>
      <c r="N16" s="37">
        <v>743</v>
      </c>
      <c r="O16" s="37">
        <v>1108</v>
      </c>
      <c r="P16" s="37">
        <v>1448</v>
      </c>
      <c r="Q16" s="37">
        <v>3254</v>
      </c>
      <c r="R16" s="37">
        <v>8360</v>
      </c>
      <c r="S16" s="37">
        <v>14370</v>
      </c>
      <c r="T16" s="37">
        <v>23134</v>
      </c>
      <c r="U16" s="37">
        <v>28208</v>
      </c>
      <c r="V16" s="37">
        <v>33861</v>
      </c>
      <c r="W16" s="37">
        <v>38312</v>
      </c>
      <c r="X16" s="37">
        <v>43545</v>
      </c>
      <c r="Y16" s="37">
        <v>49109</v>
      </c>
      <c r="Z16" s="37">
        <v>53977</v>
      </c>
      <c r="AA16" s="37">
        <v>66054</v>
      </c>
      <c r="AB16" s="37">
        <v>80200</v>
      </c>
      <c r="AC16" s="37">
        <v>92706</v>
      </c>
      <c r="AD16" s="37">
        <v>110902</v>
      </c>
      <c r="AE16" s="37">
        <v>120405</v>
      </c>
    </row>
    <row r="17" spans="1:31" ht="25.15" customHeight="1">
      <c r="A17" s="34">
        <v>13</v>
      </c>
      <c r="B17" s="35" t="s">
        <v>77</v>
      </c>
      <c r="C17" s="36">
        <v>97989</v>
      </c>
      <c r="D17" s="37">
        <v>106915</v>
      </c>
      <c r="E17" s="37">
        <v>112260</v>
      </c>
      <c r="F17" s="37">
        <v>117460</v>
      </c>
      <c r="G17" s="37">
        <v>121671</v>
      </c>
      <c r="H17" s="37">
        <v>126045</v>
      </c>
      <c r="I17" s="37">
        <v>131474</v>
      </c>
      <c r="J17" s="37">
        <v>133537</v>
      </c>
      <c r="K17" s="37">
        <v>133886</v>
      </c>
      <c r="L17" s="37">
        <v>135242</v>
      </c>
      <c r="M17" s="37">
        <v>135407</v>
      </c>
      <c r="N17" s="37">
        <v>137351</v>
      </c>
      <c r="O17" s="37">
        <v>137799</v>
      </c>
      <c r="P17" s="37">
        <v>138344</v>
      </c>
      <c r="Q17" s="37">
        <v>137193</v>
      </c>
      <c r="R17" s="37">
        <v>138406</v>
      </c>
      <c r="S17" s="37">
        <v>139427</v>
      </c>
      <c r="T17" s="37">
        <v>140692</v>
      </c>
      <c r="U17" s="37">
        <v>140689</v>
      </c>
      <c r="V17" s="37">
        <v>141197</v>
      </c>
      <c r="W17" s="37">
        <v>141702</v>
      </c>
      <c r="X17" s="37">
        <v>142020</v>
      </c>
      <c r="Y17" s="37">
        <v>142099</v>
      </c>
      <c r="Z17" s="37">
        <v>143053</v>
      </c>
      <c r="AA17" s="37">
        <v>144595</v>
      </c>
      <c r="AB17" s="37">
        <v>146849</v>
      </c>
      <c r="AC17" s="37">
        <v>147526</v>
      </c>
      <c r="AD17" s="37">
        <v>151104</v>
      </c>
      <c r="AE17" s="37">
        <v>151332</v>
      </c>
    </row>
    <row r="18" spans="1:31" ht="25.15" customHeight="1">
      <c r="A18" s="34" t="s">
        <v>89</v>
      </c>
      <c r="B18" s="35" t="s">
        <v>17</v>
      </c>
      <c r="C18" s="36">
        <v>24588</v>
      </c>
      <c r="D18" s="37">
        <v>28780</v>
      </c>
      <c r="E18" s="37">
        <v>34554</v>
      </c>
      <c r="F18" s="37">
        <v>37964</v>
      </c>
      <c r="G18" s="37">
        <v>44226</v>
      </c>
      <c r="H18" s="37">
        <v>49313</v>
      </c>
      <c r="I18" s="37">
        <v>54834</v>
      </c>
      <c r="J18" s="37">
        <v>59833</v>
      </c>
      <c r="K18" s="37">
        <v>64153</v>
      </c>
      <c r="L18" s="37">
        <v>68714</v>
      </c>
      <c r="M18" s="37">
        <v>71832</v>
      </c>
      <c r="N18" s="37">
        <v>73828</v>
      </c>
      <c r="O18" s="37">
        <v>78477</v>
      </c>
      <c r="P18" s="37">
        <v>81395</v>
      </c>
      <c r="Q18" s="37">
        <v>85410</v>
      </c>
      <c r="R18" s="37">
        <v>90027</v>
      </c>
      <c r="S18" s="37">
        <v>96776</v>
      </c>
      <c r="T18" s="37">
        <v>104919</v>
      </c>
      <c r="U18" s="37">
        <v>112644</v>
      </c>
      <c r="V18" s="37">
        <v>117040</v>
      </c>
      <c r="W18" s="37">
        <v>120526</v>
      </c>
      <c r="X18" s="37">
        <v>128264</v>
      </c>
      <c r="Y18" s="37">
        <v>134400</v>
      </c>
      <c r="Z18" s="37">
        <v>138796</v>
      </c>
      <c r="AA18" s="37">
        <v>144373</v>
      </c>
      <c r="AB18" s="37">
        <v>150120</v>
      </c>
      <c r="AC18" s="37">
        <v>155637</v>
      </c>
      <c r="AD18" s="37">
        <v>161316</v>
      </c>
      <c r="AE18" s="37">
        <v>164415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634</v>
      </c>
      <c r="Q19" s="37">
        <v>634</v>
      </c>
      <c r="R19" s="37">
        <v>1491</v>
      </c>
      <c r="S19" s="37">
        <v>4323</v>
      </c>
      <c r="T19" s="37">
        <v>6392</v>
      </c>
      <c r="U19" s="37">
        <v>10467</v>
      </c>
      <c r="V19" s="37">
        <v>13000</v>
      </c>
      <c r="W19" s="37">
        <v>14918</v>
      </c>
      <c r="X19" s="37">
        <v>18074</v>
      </c>
      <c r="Y19" s="37">
        <v>18748</v>
      </c>
      <c r="Z19" s="37">
        <v>18986</v>
      </c>
      <c r="AA19" s="37">
        <v>21317</v>
      </c>
      <c r="AB19" s="37">
        <v>22189</v>
      </c>
      <c r="AC19" s="37">
        <v>24761</v>
      </c>
      <c r="AD19" s="37">
        <v>27710</v>
      </c>
      <c r="AE19" s="37">
        <v>30002</v>
      </c>
    </row>
    <row r="20" spans="1:31" ht="25.15" customHeight="1">
      <c r="A20" s="34">
        <v>15</v>
      </c>
      <c r="B20" s="35" t="s">
        <v>18</v>
      </c>
      <c r="C20" s="36">
        <v>42782</v>
      </c>
      <c r="D20" s="37">
        <v>47221</v>
      </c>
      <c r="E20" s="37">
        <v>51656</v>
      </c>
      <c r="F20" s="37">
        <v>54181</v>
      </c>
      <c r="G20" s="37">
        <v>56159</v>
      </c>
      <c r="H20" s="37">
        <v>58310</v>
      </c>
      <c r="I20" s="37">
        <v>58737</v>
      </c>
      <c r="J20" s="37">
        <v>60856</v>
      </c>
      <c r="K20" s="37">
        <v>60242</v>
      </c>
      <c r="L20" s="37">
        <v>61164</v>
      </c>
      <c r="M20" s="37">
        <v>62102</v>
      </c>
      <c r="N20" s="37">
        <v>62571</v>
      </c>
      <c r="O20" s="37">
        <v>62648</v>
      </c>
      <c r="P20" s="37">
        <v>62766</v>
      </c>
      <c r="Q20" s="37">
        <v>61204</v>
      </c>
      <c r="R20" s="37">
        <v>61040</v>
      </c>
      <c r="S20" s="37">
        <v>61239</v>
      </c>
      <c r="T20" s="37">
        <v>61385</v>
      </c>
      <c r="U20" s="37">
        <v>62187</v>
      </c>
      <c r="V20" s="37">
        <v>61508</v>
      </c>
      <c r="W20" s="37">
        <v>61675</v>
      </c>
      <c r="X20" s="37">
        <v>62952</v>
      </c>
      <c r="Y20" s="37">
        <v>62710</v>
      </c>
      <c r="Z20" s="37">
        <v>62842</v>
      </c>
      <c r="AA20" s="37">
        <v>62474</v>
      </c>
      <c r="AB20" s="37">
        <v>61804</v>
      </c>
      <c r="AC20" s="37">
        <v>61769</v>
      </c>
      <c r="AD20" s="37">
        <v>61821</v>
      </c>
      <c r="AE20" s="37">
        <v>61786</v>
      </c>
    </row>
    <row r="21" spans="1:31" ht="25.15" customHeight="1">
      <c r="A21" s="34" t="s">
        <v>91</v>
      </c>
      <c r="B21" s="35" t="s">
        <v>19</v>
      </c>
      <c r="C21" s="36">
        <v>35668</v>
      </c>
      <c r="D21" s="37">
        <v>45102</v>
      </c>
      <c r="E21" s="37">
        <v>53170</v>
      </c>
      <c r="F21" s="37">
        <v>58876</v>
      </c>
      <c r="G21" s="37">
        <v>72536</v>
      </c>
      <c r="H21" s="37">
        <v>100814</v>
      </c>
      <c r="I21" s="37">
        <v>121904</v>
      </c>
      <c r="J21" s="37">
        <v>139430</v>
      </c>
      <c r="K21" s="37">
        <v>148260</v>
      </c>
      <c r="L21" s="37">
        <v>162314</v>
      </c>
      <c r="M21" s="37">
        <v>176029</v>
      </c>
      <c r="N21" s="37">
        <v>179083</v>
      </c>
      <c r="O21" s="37">
        <v>190509</v>
      </c>
      <c r="P21" s="37">
        <v>200827</v>
      </c>
      <c r="Q21" s="37">
        <v>211908</v>
      </c>
      <c r="R21" s="37">
        <v>218396</v>
      </c>
      <c r="S21" s="37">
        <v>243652</v>
      </c>
      <c r="T21" s="37">
        <v>271748</v>
      </c>
      <c r="U21" s="37">
        <v>302532</v>
      </c>
      <c r="V21" s="37">
        <v>325715</v>
      </c>
      <c r="W21" s="37">
        <v>343019</v>
      </c>
      <c r="X21" s="37">
        <v>378437</v>
      </c>
      <c r="Y21" s="37">
        <v>412340</v>
      </c>
      <c r="Z21" s="37">
        <v>444740</v>
      </c>
      <c r="AA21" s="37">
        <v>487917</v>
      </c>
      <c r="AB21" s="37">
        <v>519116</v>
      </c>
      <c r="AC21" s="37">
        <v>556016</v>
      </c>
      <c r="AD21" s="37">
        <v>590140</v>
      </c>
      <c r="AE21" s="37">
        <v>594762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986</v>
      </c>
      <c r="R22" s="37">
        <v>986</v>
      </c>
      <c r="S22" s="37">
        <v>5005</v>
      </c>
      <c r="T22" s="37">
        <v>7482</v>
      </c>
      <c r="U22" s="37">
        <v>9553</v>
      </c>
      <c r="V22" s="37">
        <v>10084</v>
      </c>
      <c r="W22" s="37">
        <v>10084</v>
      </c>
      <c r="X22" s="37">
        <v>17779</v>
      </c>
      <c r="Y22" s="37">
        <v>18906</v>
      </c>
      <c r="Z22" s="37">
        <v>20107</v>
      </c>
      <c r="AA22" s="37">
        <v>24375</v>
      </c>
      <c r="AB22" s="37">
        <v>24872</v>
      </c>
      <c r="AC22" s="37">
        <v>27056</v>
      </c>
      <c r="AD22" s="37">
        <v>27927</v>
      </c>
      <c r="AE22" s="37">
        <v>29358</v>
      </c>
    </row>
    <row r="23" spans="1:31" ht="25.15" customHeight="1">
      <c r="A23" s="34">
        <v>17</v>
      </c>
      <c r="B23" s="35" t="s">
        <v>20</v>
      </c>
      <c r="C23" s="36">
        <v>148029</v>
      </c>
      <c r="D23" s="37">
        <v>163088</v>
      </c>
      <c r="E23" s="37">
        <v>175761</v>
      </c>
      <c r="F23" s="37">
        <v>185021</v>
      </c>
      <c r="G23" s="37">
        <v>200538</v>
      </c>
      <c r="H23" s="37">
        <v>211603</v>
      </c>
      <c r="I23" s="37">
        <v>221925</v>
      </c>
      <c r="J23" s="37">
        <v>229045</v>
      </c>
      <c r="K23" s="37">
        <v>229163</v>
      </c>
      <c r="L23" s="37">
        <v>234651</v>
      </c>
      <c r="M23" s="37">
        <v>239841</v>
      </c>
      <c r="N23" s="37">
        <v>248784</v>
      </c>
      <c r="O23" s="37">
        <v>254719</v>
      </c>
      <c r="P23" s="37">
        <v>250643</v>
      </c>
      <c r="Q23" s="37">
        <v>249566</v>
      </c>
      <c r="R23" s="37">
        <v>249365</v>
      </c>
      <c r="S23" s="37">
        <v>251226</v>
      </c>
      <c r="T23" s="37">
        <v>257469</v>
      </c>
      <c r="U23" s="37">
        <v>251885</v>
      </c>
      <c r="V23" s="37">
        <v>253090</v>
      </c>
      <c r="W23" s="37">
        <v>261131</v>
      </c>
      <c r="X23" s="37">
        <v>260269</v>
      </c>
      <c r="Y23" s="37">
        <v>256598</v>
      </c>
      <c r="Z23" s="37">
        <v>255425</v>
      </c>
      <c r="AA23" s="37">
        <v>258373</v>
      </c>
      <c r="AB23" s="37">
        <v>252527</v>
      </c>
      <c r="AC23" s="37">
        <v>252197</v>
      </c>
      <c r="AD23" s="37">
        <v>249596</v>
      </c>
      <c r="AE23" s="37">
        <v>243007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350</v>
      </c>
      <c r="I24" s="37">
        <v>2190</v>
      </c>
      <c r="J24" s="37">
        <v>9230</v>
      </c>
      <c r="K24" s="37">
        <v>18600</v>
      </c>
      <c r="L24" s="37">
        <v>18368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456737</v>
      </c>
      <c r="AD24" s="37">
        <v>560126</v>
      </c>
      <c r="AE24" s="37">
        <v>534586</v>
      </c>
    </row>
    <row r="25" spans="1:31" ht="14.1" customHeight="1">
      <c r="A25" s="34">
        <v>19</v>
      </c>
      <c r="B25" s="35" t="s">
        <v>22</v>
      </c>
      <c r="C25" s="36">
        <v>175006</v>
      </c>
      <c r="D25" s="37">
        <v>173280</v>
      </c>
      <c r="E25" s="37">
        <v>186009</v>
      </c>
      <c r="F25" s="37">
        <v>213937</v>
      </c>
      <c r="G25" s="37">
        <v>206871</v>
      </c>
      <c r="H25" s="37">
        <v>204567</v>
      </c>
      <c r="I25" s="37">
        <v>277669</v>
      </c>
      <c r="J25" s="37">
        <v>186040</v>
      </c>
      <c r="K25" s="37">
        <v>174633</v>
      </c>
      <c r="L25" s="37">
        <v>164264</v>
      </c>
      <c r="M25" s="37">
        <v>205390</v>
      </c>
      <c r="N25" s="37">
        <v>216360</v>
      </c>
      <c r="O25" s="37">
        <v>258136</v>
      </c>
      <c r="P25" s="37">
        <v>289864</v>
      </c>
      <c r="Q25" s="37">
        <v>315302</v>
      </c>
      <c r="R25" s="37">
        <v>324754</v>
      </c>
      <c r="S25" s="37">
        <v>342259</v>
      </c>
      <c r="T25" s="37">
        <v>402379</v>
      </c>
      <c r="U25" s="37">
        <v>419744</v>
      </c>
      <c r="V25" s="37">
        <v>472579</v>
      </c>
      <c r="W25" s="37">
        <v>553599</v>
      </c>
      <c r="X25" s="37">
        <v>543805</v>
      </c>
      <c r="Y25" s="37">
        <v>574386</v>
      </c>
      <c r="Z25" s="37">
        <v>640963</v>
      </c>
      <c r="AA25" s="37">
        <v>652111</v>
      </c>
      <c r="AB25" s="37">
        <v>655695</v>
      </c>
      <c r="AC25" s="37">
        <v>770932</v>
      </c>
      <c r="AD25" s="37">
        <v>799964</v>
      </c>
      <c r="AE25" s="37">
        <v>745941</v>
      </c>
    </row>
    <row r="26" spans="1:31" ht="14.1" customHeight="1">
      <c r="A26" s="38">
        <v>20</v>
      </c>
      <c r="B26" s="39" t="s">
        <v>251</v>
      </c>
      <c r="C26" s="40">
        <v>235505</v>
      </c>
      <c r="D26" s="41">
        <v>237571</v>
      </c>
      <c r="E26" s="41">
        <v>238603</v>
      </c>
      <c r="F26" s="41">
        <v>238603</v>
      </c>
      <c r="G26" s="41">
        <v>232406</v>
      </c>
      <c r="H26" s="41">
        <v>235539</v>
      </c>
      <c r="I26" s="41">
        <v>238332</v>
      </c>
      <c r="J26" s="41">
        <v>244636</v>
      </c>
      <c r="K26" s="41">
        <v>254138</v>
      </c>
      <c r="L26" s="41">
        <v>272803</v>
      </c>
      <c r="M26" s="41">
        <v>296238</v>
      </c>
      <c r="N26" s="41">
        <v>309850</v>
      </c>
      <c r="O26" s="41">
        <v>320815</v>
      </c>
      <c r="P26" s="41">
        <v>319621</v>
      </c>
      <c r="Q26" s="41">
        <v>337132</v>
      </c>
      <c r="R26" s="41">
        <v>349253</v>
      </c>
      <c r="S26" s="41">
        <v>386112</v>
      </c>
      <c r="T26" s="41">
        <v>376347</v>
      </c>
      <c r="U26" s="41">
        <v>379259</v>
      </c>
      <c r="V26" s="41">
        <v>376707</v>
      </c>
      <c r="W26" s="41">
        <v>386765</v>
      </c>
      <c r="X26" s="41">
        <v>383338</v>
      </c>
      <c r="Y26" s="41">
        <v>394610</v>
      </c>
      <c r="Z26" s="41">
        <v>410360</v>
      </c>
      <c r="AA26" s="41">
        <v>412784</v>
      </c>
      <c r="AB26" s="41">
        <v>420615</v>
      </c>
      <c r="AC26" s="41">
        <v>433684</v>
      </c>
      <c r="AD26" s="41">
        <v>433794</v>
      </c>
      <c r="AE26" s="41">
        <v>437110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1178028</v>
      </c>
      <c r="D28" s="49">
        <v>1155260</v>
      </c>
      <c r="E28" s="49">
        <v>1126293</v>
      </c>
      <c r="F28" s="49">
        <v>1091633</v>
      </c>
      <c r="G28" s="49">
        <v>1060821</v>
      </c>
      <c r="H28" s="49">
        <v>1018000</v>
      </c>
      <c r="I28" s="49">
        <v>1000009</v>
      </c>
      <c r="J28" s="49">
        <v>975818</v>
      </c>
      <c r="K28" s="49">
        <v>946460</v>
      </c>
      <c r="L28" s="49">
        <v>918871</v>
      </c>
      <c r="M28" s="49">
        <v>887906</v>
      </c>
      <c r="N28" s="49">
        <v>860549</v>
      </c>
      <c r="O28" s="49">
        <v>855396</v>
      </c>
      <c r="P28" s="49">
        <v>854123</v>
      </c>
      <c r="Q28" s="49">
        <v>849080</v>
      </c>
      <c r="R28" s="49">
        <v>848359</v>
      </c>
      <c r="S28" s="49">
        <v>860854</v>
      </c>
      <c r="T28" s="49">
        <v>869707</v>
      </c>
      <c r="U28" s="49">
        <v>882128</v>
      </c>
      <c r="V28" s="49">
        <v>899315</v>
      </c>
      <c r="W28" s="49">
        <v>901693</v>
      </c>
      <c r="X28" s="49">
        <v>905128</v>
      </c>
      <c r="Y28" s="49">
        <v>919400</v>
      </c>
      <c r="Z28" s="49">
        <v>936823</v>
      </c>
      <c r="AA28" s="49">
        <v>947250</v>
      </c>
      <c r="AB28" s="49">
        <v>955189</v>
      </c>
      <c r="AC28" s="49">
        <v>940310</v>
      </c>
      <c r="AD28" s="49">
        <v>921182</v>
      </c>
      <c r="AE28" s="49">
        <v>902364</v>
      </c>
    </row>
    <row r="29" spans="1:31" ht="15.95" customHeight="1">
      <c r="A29" s="50" t="s">
        <v>25</v>
      </c>
      <c r="B29" s="51" t="s">
        <v>26</v>
      </c>
      <c r="C29" s="36">
        <v>1263214</v>
      </c>
      <c r="D29" s="37">
        <v>1269687</v>
      </c>
      <c r="E29" s="37">
        <v>1261244</v>
      </c>
      <c r="F29" s="37">
        <v>1246992</v>
      </c>
      <c r="G29" s="37">
        <v>1229553</v>
      </c>
      <c r="H29" s="37">
        <v>1197576</v>
      </c>
      <c r="I29" s="37">
        <v>1178024</v>
      </c>
      <c r="J29" s="37">
        <v>1155427</v>
      </c>
      <c r="K29" s="37">
        <v>1125766</v>
      </c>
      <c r="L29" s="37">
        <v>1093007</v>
      </c>
      <c r="M29" s="37">
        <v>1063910</v>
      </c>
      <c r="N29" s="37">
        <v>1045634</v>
      </c>
      <c r="O29" s="37">
        <v>1029443</v>
      </c>
      <c r="P29" s="37">
        <v>1010886</v>
      </c>
      <c r="Q29" s="37">
        <v>995248</v>
      </c>
      <c r="R29" s="37">
        <v>997540</v>
      </c>
      <c r="S29" s="37">
        <v>1012402</v>
      </c>
      <c r="T29" s="37">
        <v>995767</v>
      </c>
      <c r="U29" s="37">
        <v>995403</v>
      </c>
      <c r="V29" s="37">
        <v>987753</v>
      </c>
      <c r="W29" s="37">
        <v>948450</v>
      </c>
      <c r="X29" s="37">
        <v>886217</v>
      </c>
      <c r="Y29" s="37">
        <v>848629</v>
      </c>
      <c r="Z29" s="37">
        <v>816711</v>
      </c>
      <c r="AA29" s="37">
        <v>777107</v>
      </c>
      <c r="AB29" s="37">
        <v>768857</v>
      </c>
      <c r="AC29" s="37">
        <v>756416</v>
      </c>
      <c r="AD29" s="37">
        <v>747068</v>
      </c>
      <c r="AE29" s="37">
        <v>744196</v>
      </c>
    </row>
    <row r="30" spans="1:31" ht="15.95" customHeight="1">
      <c r="A30" s="50" t="s">
        <v>27</v>
      </c>
      <c r="B30" s="51" t="s">
        <v>28</v>
      </c>
      <c r="C30" s="36">
        <v>397210</v>
      </c>
      <c r="D30" s="37">
        <v>445839</v>
      </c>
      <c r="E30" s="37">
        <v>488192</v>
      </c>
      <c r="F30" s="37">
        <v>521596</v>
      </c>
      <c r="G30" s="37">
        <v>571329</v>
      </c>
      <c r="H30" s="37">
        <v>632021</v>
      </c>
      <c r="I30" s="37">
        <v>685011</v>
      </c>
      <c r="J30" s="37">
        <v>733119</v>
      </c>
      <c r="K30" s="37">
        <v>764379</v>
      </c>
      <c r="L30" s="37">
        <v>798039</v>
      </c>
      <c r="M30" s="37">
        <v>829194</v>
      </c>
      <c r="N30" s="37">
        <v>858177</v>
      </c>
      <c r="O30" s="37">
        <v>888491</v>
      </c>
      <c r="P30" s="37">
        <v>906311</v>
      </c>
      <c r="Q30" s="37">
        <v>929979</v>
      </c>
      <c r="R30" s="37">
        <v>960278</v>
      </c>
      <c r="S30" s="37">
        <v>1041475</v>
      </c>
      <c r="T30" s="37">
        <v>1205229</v>
      </c>
      <c r="U30" s="37">
        <v>1417455</v>
      </c>
      <c r="V30" s="37">
        <v>1566445</v>
      </c>
      <c r="W30" s="37">
        <v>1539862</v>
      </c>
      <c r="X30" s="37">
        <v>1749726</v>
      </c>
      <c r="Y30" s="37">
        <v>1929542</v>
      </c>
      <c r="Z30" s="37">
        <v>2028859</v>
      </c>
      <c r="AA30" s="37">
        <v>2104752</v>
      </c>
      <c r="AB30" s="37">
        <v>1994099</v>
      </c>
      <c r="AC30" s="37">
        <v>2091108</v>
      </c>
      <c r="AD30" s="37">
        <v>2268008</v>
      </c>
      <c r="AE30" s="37">
        <v>2265451</v>
      </c>
    </row>
    <row r="31" spans="1:31" ht="15.95" customHeight="1">
      <c r="A31" s="52" t="s">
        <v>29</v>
      </c>
      <c r="B31" s="53" t="s">
        <v>30</v>
      </c>
      <c r="C31" s="40">
        <v>410510</v>
      </c>
      <c r="D31" s="41">
        <v>410850</v>
      </c>
      <c r="E31" s="41">
        <v>424613</v>
      </c>
      <c r="F31" s="41">
        <v>452541</v>
      </c>
      <c r="G31" s="41">
        <v>439277</v>
      </c>
      <c r="H31" s="41">
        <v>440106</v>
      </c>
      <c r="I31" s="41">
        <v>516002</v>
      </c>
      <c r="J31" s="41">
        <v>430677</v>
      </c>
      <c r="K31" s="41">
        <v>428771</v>
      </c>
      <c r="L31" s="41">
        <v>437067</v>
      </c>
      <c r="M31" s="41">
        <v>501628</v>
      </c>
      <c r="N31" s="41">
        <v>526210</v>
      </c>
      <c r="O31" s="41">
        <v>578951</v>
      </c>
      <c r="P31" s="41">
        <v>609485</v>
      </c>
      <c r="Q31" s="41">
        <v>652433</v>
      </c>
      <c r="R31" s="41">
        <v>674007</v>
      </c>
      <c r="S31" s="41">
        <v>728371</v>
      </c>
      <c r="T31" s="41">
        <v>778726</v>
      </c>
      <c r="U31" s="41">
        <v>799003</v>
      </c>
      <c r="V31" s="41">
        <v>849285</v>
      </c>
      <c r="W31" s="41">
        <v>940365</v>
      </c>
      <c r="X31" s="41">
        <v>927143</v>
      </c>
      <c r="Y31" s="41">
        <v>968996</v>
      </c>
      <c r="Z31" s="41">
        <v>1051323</v>
      </c>
      <c r="AA31" s="41">
        <v>1064895</v>
      </c>
      <c r="AB31" s="41">
        <v>1076310</v>
      </c>
      <c r="AC31" s="41">
        <v>1204616</v>
      </c>
      <c r="AD31" s="41">
        <v>1233758</v>
      </c>
      <c r="AE31" s="41">
        <v>1183051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56">
        <v>3248961</v>
      </c>
      <c r="D33" s="56">
        <v>3281637</v>
      </c>
      <c r="E33" s="56">
        <v>3300341</v>
      </c>
      <c r="F33" s="56">
        <v>3312761</v>
      </c>
      <c r="G33" s="56">
        <v>3300980</v>
      </c>
      <c r="H33" s="56">
        <v>3287704</v>
      </c>
      <c r="I33" s="56">
        <v>3379046</v>
      </c>
      <c r="J33" s="56">
        <v>3295041</v>
      </c>
      <c r="K33" s="56">
        <v>3265377</v>
      </c>
      <c r="L33" s="56">
        <v>3246985</v>
      </c>
      <c r="M33" s="56">
        <v>3282639</v>
      </c>
      <c r="N33" s="56">
        <v>3290569</v>
      </c>
      <c r="O33" s="56">
        <v>3352280</v>
      </c>
      <c r="P33" s="56">
        <v>3380805</v>
      </c>
      <c r="Q33" s="56">
        <v>3426741</v>
      </c>
      <c r="R33" s="56">
        <v>3480184</v>
      </c>
      <c r="S33" s="56">
        <v>3643102</v>
      </c>
      <c r="T33" s="56">
        <v>3849429</v>
      </c>
      <c r="U33" s="56">
        <v>4093988</v>
      </c>
      <c r="V33" s="56">
        <v>4302799</v>
      </c>
      <c r="W33" s="56">
        <v>4330369</v>
      </c>
      <c r="X33" s="56">
        <v>4468214</v>
      </c>
      <c r="Y33" s="56">
        <v>4666567</v>
      </c>
      <c r="Z33" s="56">
        <v>4833716</v>
      </c>
      <c r="AA33" s="56">
        <v>4894004</v>
      </c>
      <c r="AB33" s="56">
        <v>4794455</v>
      </c>
      <c r="AC33" s="56">
        <v>4992449</v>
      </c>
      <c r="AD33" s="56">
        <v>5170017</v>
      </c>
      <c r="AE33" s="56">
        <v>5095062</v>
      </c>
    </row>
    <row r="34" spans="1:31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95" customHeight="1">
      <c r="A35" s="46" t="s">
        <v>31</v>
      </c>
      <c r="B35" s="59" t="s">
        <v>85</v>
      </c>
      <c r="C35" s="49">
        <v>3013457</v>
      </c>
      <c r="D35" s="49">
        <v>3044066</v>
      </c>
      <c r="E35" s="49">
        <v>3061738</v>
      </c>
      <c r="F35" s="49">
        <v>3074158</v>
      </c>
      <c r="G35" s="49">
        <v>3068574</v>
      </c>
      <c r="H35" s="49">
        <v>3052165</v>
      </c>
      <c r="I35" s="49">
        <v>3140714</v>
      </c>
      <c r="J35" s="49">
        <v>3050405</v>
      </c>
      <c r="K35" s="49">
        <v>3011239</v>
      </c>
      <c r="L35" s="49">
        <v>2974182</v>
      </c>
      <c r="M35" s="49">
        <v>2986400</v>
      </c>
      <c r="N35" s="49">
        <v>2980719</v>
      </c>
      <c r="O35" s="49">
        <v>3031465</v>
      </c>
      <c r="P35" s="49">
        <v>3061184</v>
      </c>
      <c r="Q35" s="49">
        <v>3089609</v>
      </c>
      <c r="R35" s="49">
        <v>3130931</v>
      </c>
      <c r="S35" s="49">
        <v>3256989</v>
      </c>
      <c r="T35" s="49">
        <v>3473083</v>
      </c>
      <c r="U35" s="49">
        <v>3714729</v>
      </c>
      <c r="V35" s="49">
        <v>3926092</v>
      </c>
      <c r="W35" s="49">
        <v>3943604</v>
      </c>
      <c r="X35" s="49">
        <v>4084876</v>
      </c>
      <c r="Y35" s="49">
        <v>4271956</v>
      </c>
      <c r="Z35" s="49">
        <v>4423356</v>
      </c>
      <c r="AA35" s="49">
        <v>4481220</v>
      </c>
      <c r="AB35" s="49">
        <v>4373840</v>
      </c>
      <c r="AC35" s="49">
        <v>4558765</v>
      </c>
      <c r="AD35" s="49">
        <v>4736222</v>
      </c>
      <c r="AE35" s="49">
        <v>4657952</v>
      </c>
    </row>
    <row r="36" spans="1:31">
      <c r="P36" s="31"/>
    </row>
    <row r="39" spans="1:31">
      <c r="Y39" s="31"/>
      <c r="Z39" s="31"/>
      <c r="AA39" s="31"/>
    </row>
    <row r="40" spans="1:31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&amp;C&amp;"Arial,Fett"&amp;12Brennstoffumsatz/-input&amp;"Arial,Standard"
(&amp;10in Kubikmeter, witterungsbereinigt)&amp;R&amp;"Arial,Standard"Tabelle C&amp;L&amp;"Arial"&amp;10 Schweizerische Holzenergiestatistik Erhebungjahr 2018</oddHeader>
    <oddFooter>&amp;R&amp;"Arial"&amp;10 12.08.2019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E40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16181</v>
      </c>
      <c r="D2" s="49">
        <v>17272</v>
      </c>
      <c r="E2" s="49">
        <v>18011</v>
      </c>
      <c r="F2" s="49">
        <v>18404</v>
      </c>
      <c r="G2" s="49">
        <v>18572</v>
      </c>
      <c r="H2" s="49">
        <v>18548</v>
      </c>
      <c r="I2" s="49">
        <v>17940</v>
      </c>
      <c r="J2" s="49">
        <v>17191</v>
      </c>
      <c r="K2" s="49">
        <v>16294</v>
      </c>
      <c r="L2" s="49">
        <v>15458</v>
      </c>
      <c r="M2" s="49">
        <v>14549</v>
      </c>
      <c r="N2" s="49">
        <v>14081</v>
      </c>
      <c r="O2" s="49">
        <v>13814</v>
      </c>
      <c r="P2" s="49">
        <v>13278</v>
      </c>
      <c r="Q2" s="49">
        <v>12725</v>
      </c>
      <c r="R2" s="49">
        <v>12295</v>
      </c>
      <c r="S2" s="49">
        <v>12274</v>
      </c>
      <c r="T2" s="49">
        <v>12314</v>
      </c>
      <c r="U2" s="49">
        <v>11765</v>
      </c>
      <c r="V2" s="49">
        <v>10348</v>
      </c>
      <c r="W2" s="49">
        <v>8075</v>
      </c>
      <c r="X2" s="49">
        <v>6941</v>
      </c>
      <c r="Y2" s="49">
        <v>6082</v>
      </c>
      <c r="Z2" s="49">
        <v>5520</v>
      </c>
      <c r="AA2" s="49">
        <v>5143</v>
      </c>
      <c r="AB2" s="49">
        <v>4917</v>
      </c>
      <c r="AC2" s="49">
        <v>4930</v>
      </c>
      <c r="AD2" s="49">
        <v>4939</v>
      </c>
      <c r="AE2" s="49">
        <v>4947</v>
      </c>
    </row>
    <row r="3" spans="1:31" ht="14.1" customHeight="1">
      <c r="A3" s="34">
        <v>2</v>
      </c>
      <c r="B3" s="35" t="s">
        <v>10</v>
      </c>
      <c r="C3" s="36">
        <v>18451</v>
      </c>
      <c r="D3" s="37">
        <v>22896</v>
      </c>
      <c r="E3" s="37">
        <v>27071</v>
      </c>
      <c r="F3" s="37">
        <v>30681</v>
      </c>
      <c r="G3" s="37">
        <v>33977</v>
      </c>
      <c r="H3" s="37">
        <v>37410</v>
      </c>
      <c r="I3" s="37">
        <v>41600</v>
      </c>
      <c r="J3" s="37">
        <v>45831</v>
      </c>
      <c r="K3" s="37">
        <v>50069</v>
      </c>
      <c r="L3" s="37">
        <v>53680</v>
      </c>
      <c r="M3" s="37">
        <v>57023</v>
      </c>
      <c r="N3" s="37">
        <v>59038</v>
      </c>
      <c r="O3" s="37">
        <v>60897</v>
      </c>
      <c r="P3" s="37">
        <v>62410</v>
      </c>
      <c r="Q3" s="37">
        <v>63707</v>
      </c>
      <c r="R3" s="37">
        <v>64897</v>
      </c>
      <c r="S3" s="37">
        <v>68593</v>
      </c>
      <c r="T3" s="37">
        <v>71895</v>
      </c>
      <c r="U3" s="37">
        <v>75521</v>
      </c>
      <c r="V3" s="37">
        <v>79222</v>
      </c>
      <c r="W3" s="37">
        <v>79205</v>
      </c>
      <c r="X3" s="37">
        <v>77689</v>
      </c>
      <c r="Y3" s="37">
        <v>76428</v>
      </c>
      <c r="Z3" s="37">
        <v>75714</v>
      </c>
      <c r="AA3" s="37">
        <v>74150</v>
      </c>
      <c r="AB3" s="37">
        <v>71441</v>
      </c>
      <c r="AC3" s="37">
        <v>67749</v>
      </c>
      <c r="AD3" s="37">
        <v>64063</v>
      </c>
      <c r="AE3" s="37">
        <v>60356</v>
      </c>
    </row>
    <row r="4" spans="1:31" ht="14.1" customHeight="1">
      <c r="A4" s="34">
        <v>3</v>
      </c>
      <c r="B4" s="35" t="s">
        <v>11</v>
      </c>
      <c r="C4" s="36">
        <v>81726</v>
      </c>
      <c r="D4" s="37">
        <v>90670</v>
      </c>
      <c r="E4" s="37">
        <v>98947</v>
      </c>
      <c r="F4" s="37">
        <v>105110</v>
      </c>
      <c r="G4" s="37">
        <v>113417</v>
      </c>
      <c r="H4" s="37">
        <v>121407</v>
      </c>
      <c r="I4" s="37">
        <v>128768</v>
      </c>
      <c r="J4" s="37">
        <v>138205</v>
      </c>
      <c r="K4" s="37">
        <v>148525</v>
      </c>
      <c r="L4" s="37">
        <v>156098</v>
      </c>
      <c r="M4" s="37">
        <v>159977</v>
      </c>
      <c r="N4" s="37">
        <v>156945</v>
      </c>
      <c r="O4" s="37">
        <v>164000</v>
      </c>
      <c r="P4" s="37">
        <v>172611</v>
      </c>
      <c r="Q4" s="37">
        <v>180215</v>
      </c>
      <c r="R4" s="37">
        <v>189974</v>
      </c>
      <c r="S4" s="37">
        <v>204912</v>
      </c>
      <c r="T4" s="37">
        <v>218487</v>
      </c>
      <c r="U4" s="37">
        <v>232265</v>
      </c>
      <c r="V4" s="37">
        <v>245582</v>
      </c>
      <c r="W4" s="37">
        <v>253638</v>
      </c>
      <c r="X4" s="37">
        <v>254385</v>
      </c>
      <c r="Y4" s="37">
        <v>255740</v>
      </c>
      <c r="Z4" s="37">
        <v>259193</v>
      </c>
      <c r="AA4" s="37">
        <v>258605</v>
      </c>
      <c r="AB4" s="37">
        <v>257992</v>
      </c>
      <c r="AC4" s="37">
        <v>257119</v>
      </c>
      <c r="AD4" s="37">
        <v>254094</v>
      </c>
      <c r="AE4" s="37">
        <v>249033</v>
      </c>
    </row>
    <row r="5" spans="1:31" ht="14.1" customHeight="1">
      <c r="A5" s="34" t="s">
        <v>70</v>
      </c>
      <c r="B5" s="35" t="s">
        <v>12</v>
      </c>
      <c r="C5" s="36">
        <v>139652</v>
      </c>
      <c r="D5" s="37">
        <v>136752</v>
      </c>
      <c r="E5" s="37">
        <v>133421</v>
      </c>
      <c r="F5" s="37">
        <v>130253</v>
      </c>
      <c r="G5" s="37">
        <v>126484</v>
      </c>
      <c r="H5" s="37">
        <v>113775</v>
      </c>
      <c r="I5" s="37">
        <v>111850</v>
      </c>
      <c r="J5" s="37">
        <v>107076</v>
      </c>
      <c r="K5" s="37">
        <v>98007</v>
      </c>
      <c r="L5" s="37">
        <v>89389</v>
      </c>
      <c r="M5" s="37">
        <v>80512</v>
      </c>
      <c r="N5" s="37">
        <v>65932</v>
      </c>
      <c r="O5" s="37">
        <v>57596</v>
      </c>
      <c r="P5" s="37">
        <v>52165</v>
      </c>
      <c r="Q5" s="37">
        <v>47254</v>
      </c>
      <c r="R5" s="37">
        <v>42487</v>
      </c>
      <c r="S5" s="37">
        <v>37900</v>
      </c>
      <c r="T5" s="37">
        <v>32910</v>
      </c>
      <c r="U5" s="37">
        <v>27099</v>
      </c>
      <c r="V5" s="37">
        <v>22399</v>
      </c>
      <c r="W5" s="37">
        <v>17754</v>
      </c>
      <c r="X5" s="37">
        <v>16052</v>
      </c>
      <c r="Y5" s="37">
        <v>14613</v>
      </c>
      <c r="Z5" s="37">
        <v>13025</v>
      </c>
      <c r="AA5" s="37">
        <v>11355</v>
      </c>
      <c r="AB5" s="37">
        <v>9890</v>
      </c>
      <c r="AC5" s="37">
        <v>8484</v>
      </c>
      <c r="AD5" s="37">
        <v>6867</v>
      </c>
      <c r="AE5" s="37">
        <v>6699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168</v>
      </c>
      <c r="L6" s="37">
        <v>281</v>
      </c>
      <c r="M6" s="37">
        <v>518</v>
      </c>
      <c r="N6" s="37">
        <v>870</v>
      </c>
      <c r="O6" s="37">
        <v>1502</v>
      </c>
      <c r="P6" s="37">
        <v>2016</v>
      </c>
      <c r="Q6" s="37">
        <v>2657</v>
      </c>
      <c r="R6" s="37">
        <v>3428</v>
      </c>
      <c r="S6" s="37">
        <v>4908</v>
      </c>
      <c r="T6" s="37">
        <v>6207</v>
      </c>
      <c r="U6" s="37">
        <v>7623</v>
      </c>
      <c r="V6" s="37">
        <v>9013</v>
      </c>
      <c r="W6" s="37">
        <v>10413</v>
      </c>
      <c r="X6" s="37">
        <v>11593</v>
      </c>
      <c r="Y6" s="37">
        <v>12802</v>
      </c>
      <c r="Z6" s="37">
        <v>13861</v>
      </c>
      <c r="AA6" s="37">
        <v>14848</v>
      </c>
      <c r="AB6" s="37">
        <v>15734</v>
      </c>
      <c r="AC6" s="37">
        <v>16207</v>
      </c>
      <c r="AD6" s="37">
        <v>16433</v>
      </c>
      <c r="AE6" s="37">
        <v>16776</v>
      </c>
    </row>
    <row r="7" spans="1:31" ht="14.1" customHeight="1">
      <c r="A7" s="34">
        <v>5</v>
      </c>
      <c r="B7" s="35" t="s">
        <v>13</v>
      </c>
      <c r="C7" s="36">
        <v>308427</v>
      </c>
      <c r="D7" s="37">
        <v>294803</v>
      </c>
      <c r="E7" s="37">
        <v>281003</v>
      </c>
      <c r="F7" s="37">
        <v>267217</v>
      </c>
      <c r="G7" s="37">
        <v>253745</v>
      </c>
      <c r="H7" s="37">
        <v>241890</v>
      </c>
      <c r="I7" s="37">
        <v>233467</v>
      </c>
      <c r="J7" s="37">
        <v>225485</v>
      </c>
      <c r="K7" s="37">
        <v>217044</v>
      </c>
      <c r="L7" s="37">
        <v>211115</v>
      </c>
      <c r="M7" s="37">
        <v>203798</v>
      </c>
      <c r="N7" s="37">
        <v>204108</v>
      </c>
      <c r="O7" s="37">
        <v>203814</v>
      </c>
      <c r="P7" s="37">
        <v>202633</v>
      </c>
      <c r="Q7" s="37">
        <v>200231</v>
      </c>
      <c r="R7" s="37">
        <v>197177</v>
      </c>
      <c r="S7" s="37">
        <v>200392</v>
      </c>
      <c r="T7" s="37">
        <v>202355</v>
      </c>
      <c r="U7" s="37">
        <v>206795</v>
      </c>
      <c r="V7" s="37">
        <v>213878</v>
      </c>
      <c r="W7" s="37">
        <v>221824</v>
      </c>
      <c r="X7" s="37">
        <v>232751</v>
      </c>
      <c r="Y7" s="37">
        <v>245676</v>
      </c>
      <c r="Z7" s="37">
        <v>259485</v>
      </c>
      <c r="AA7" s="37">
        <v>273535</v>
      </c>
      <c r="AB7" s="37">
        <v>285927</v>
      </c>
      <c r="AC7" s="37">
        <v>284224</v>
      </c>
      <c r="AD7" s="37">
        <v>281393</v>
      </c>
      <c r="AE7" s="37">
        <v>278836</v>
      </c>
    </row>
    <row r="8" spans="1:31" ht="14.1" customHeight="1">
      <c r="A8" s="34">
        <v>6</v>
      </c>
      <c r="B8" s="35" t="s">
        <v>14</v>
      </c>
      <c r="C8" s="36">
        <v>295794</v>
      </c>
      <c r="D8" s="37">
        <v>280742</v>
      </c>
      <c r="E8" s="37">
        <v>263080</v>
      </c>
      <c r="F8" s="37">
        <v>244176</v>
      </c>
      <c r="G8" s="37">
        <v>226731</v>
      </c>
      <c r="H8" s="37">
        <v>208190</v>
      </c>
      <c r="I8" s="37">
        <v>194100</v>
      </c>
      <c r="J8" s="37">
        <v>175842</v>
      </c>
      <c r="K8" s="37">
        <v>157607</v>
      </c>
      <c r="L8" s="37">
        <v>141173</v>
      </c>
      <c r="M8" s="37">
        <v>127923</v>
      </c>
      <c r="N8" s="37">
        <v>123287</v>
      </c>
      <c r="O8" s="37">
        <v>118571</v>
      </c>
      <c r="P8" s="37">
        <v>113838</v>
      </c>
      <c r="Q8" s="37">
        <v>108181</v>
      </c>
      <c r="R8" s="37">
        <v>103826</v>
      </c>
      <c r="S8" s="37">
        <v>93629</v>
      </c>
      <c r="T8" s="37">
        <v>84352</v>
      </c>
      <c r="U8" s="37">
        <v>75975</v>
      </c>
      <c r="V8" s="37">
        <v>68653</v>
      </c>
      <c r="W8" s="37">
        <v>59658</v>
      </c>
      <c r="X8" s="37">
        <v>53634</v>
      </c>
      <c r="Y8" s="37">
        <v>52093</v>
      </c>
      <c r="Z8" s="37">
        <v>49264</v>
      </c>
      <c r="AA8" s="37">
        <v>46064</v>
      </c>
      <c r="AB8" s="37">
        <v>43648</v>
      </c>
      <c r="AC8" s="37">
        <v>40019</v>
      </c>
      <c r="AD8" s="37">
        <v>37094</v>
      </c>
      <c r="AE8" s="37">
        <v>34661</v>
      </c>
    </row>
    <row r="9" spans="1:31" ht="14.1" customHeight="1">
      <c r="A9" s="34">
        <v>7</v>
      </c>
      <c r="B9" s="35" t="s">
        <v>15</v>
      </c>
      <c r="C9" s="36">
        <v>354213</v>
      </c>
      <c r="D9" s="37">
        <v>346422</v>
      </c>
      <c r="E9" s="37">
        <v>337019</v>
      </c>
      <c r="F9" s="37">
        <v>327536</v>
      </c>
      <c r="G9" s="37">
        <v>317784</v>
      </c>
      <c r="H9" s="37">
        <v>306178</v>
      </c>
      <c r="I9" s="37">
        <v>294477</v>
      </c>
      <c r="J9" s="37">
        <v>283071</v>
      </c>
      <c r="K9" s="37">
        <v>271236</v>
      </c>
      <c r="L9" s="37">
        <v>259990</v>
      </c>
      <c r="M9" s="37">
        <v>248330</v>
      </c>
      <c r="N9" s="37">
        <v>237036</v>
      </c>
      <c r="O9" s="37">
        <v>225046</v>
      </c>
      <c r="P9" s="37">
        <v>213185</v>
      </c>
      <c r="Q9" s="37">
        <v>200954</v>
      </c>
      <c r="R9" s="37">
        <v>188679</v>
      </c>
      <c r="S9" s="37">
        <v>173888</v>
      </c>
      <c r="T9" s="37">
        <v>154944</v>
      </c>
      <c r="U9" s="37">
        <v>140293</v>
      </c>
      <c r="V9" s="37">
        <v>126641</v>
      </c>
      <c r="W9" s="37">
        <v>104386</v>
      </c>
      <c r="X9" s="37">
        <v>84977</v>
      </c>
      <c r="Y9" s="37">
        <v>68690</v>
      </c>
      <c r="Z9" s="37">
        <v>53366</v>
      </c>
      <c r="AA9" s="37">
        <v>41119</v>
      </c>
      <c r="AB9" s="37">
        <v>38696</v>
      </c>
      <c r="AC9" s="37">
        <v>36350</v>
      </c>
      <c r="AD9" s="37">
        <v>34236</v>
      </c>
      <c r="AE9" s="37">
        <v>32631</v>
      </c>
    </row>
    <row r="10" spans="1:31" ht="14.1" customHeight="1">
      <c r="A10" s="34">
        <v>8</v>
      </c>
      <c r="B10" s="35" t="s">
        <v>73</v>
      </c>
      <c r="C10" s="36">
        <v>397282</v>
      </c>
      <c r="D10" s="37">
        <v>405277</v>
      </c>
      <c r="E10" s="37">
        <v>406558</v>
      </c>
      <c r="F10" s="37">
        <v>406070</v>
      </c>
      <c r="G10" s="37">
        <v>404135</v>
      </c>
      <c r="H10" s="37">
        <v>395938</v>
      </c>
      <c r="I10" s="37">
        <v>397157</v>
      </c>
      <c r="J10" s="37">
        <v>396362</v>
      </c>
      <c r="K10" s="37">
        <v>392874</v>
      </c>
      <c r="L10" s="37">
        <v>387571</v>
      </c>
      <c r="M10" s="37">
        <v>385832</v>
      </c>
      <c r="N10" s="37">
        <v>387088</v>
      </c>
      <c r="O10" s="37">
        <v>384799</v>
      </c>
      <c r="P10" s="37">
        <v>377872</v>
      </c>
      <c r="Q10" s="37">
        <v>371239</v>
      </c>
      <c r="R10" s="37">
        <v>363319</v>
      </c>
      <c r="S10" s="37">
        <v>356509</v>
      </c>
      <c r="T10" s="37">
        <v>348641</v>
      </c>
      <c r="U10" s="37">
        <v>343584</v>
      </c>
      <c r="V10" s="37">
        <v>336426</v>
      </c>
      <c r="W10" s="37">
        <v>313610</v>
      </c>
      <c r="X10" s="37">
        <v>284253</v>
      </c>
      <c r="Y10" s="37">
        <v>264561</v>
      </c>
      <c r="Z10" s="37">
        <v>246448</v>
      </c>
      <c r="AA10" s="37">
        <v>222666</v>
      </c>
      <c r="AB10" s="37">
        <v>215596</v>
      </c>
      <c r="AC10" s="37">
        <v>207230</v>
      </c>
      <c r="AD10" s="37">
        <v>200381</v>
      </c>
      <c r="AE10" s="37">
        <v>195105</v>
      </c>
    </row>
    <row r="11" spans="1:31" ht="14.1" customHeight="1">
      <c r="A11" s="34">
        <v>9</v>
      </c>
      <c r="B11" s="35" t="s">
        <v>74</v>
      </c>
      <c r="C11" s="36">
        <v>6650</v>
      </c>
      <c r="D11" s="37">
        <v>7213</v>
      </c>
      <c r="E11" s="37">
        <v>8136</v>
      </c>
      <c r="F11" s="37">
        <v>9412</v>
      </c>
      <c r="G11" s="37">
        <v>10960</v>
      </c>
      <c r="H11" s="37">
        <v>12754</v>
      </c>
      <c r="I11" s="37">
        <v>14337</v>
      </c>
      <c r="J11" s="37">
        <v>15639</v>
      </c>
      <c r="K11" s="37">
        <v>16765</v>
      </c>
      <c r="L11" s="37">
        <v>17829</v>
      </c>
      <c r="M11" s="37">
        <v>19219</v>
      </c>
      <c r="N11" s="37">
        <v>21401</v>
      </c>
      <c r="O11" s="37">
        <v>22914</v>
      </c>
      <c r="P11" s="37">
        <v>24022</v>
      </c>
      <c r="Q11" s="37">
        <v>25227</v>
      </c>
      <c r="R11" s="37">
        <v>26282</v>
      </c>
      <c r="S11" s="37">
        <v>27118</v>
      </c>
      <c r="T11" s="37">
        <v>27787</v>
      </c>
      <c r="U11" s="37">
        <v>28728</v>
      </c>
      <c r="V11" s="37">
        <v>29176</v>
      </c>
      <c r="W11" s="37">
        <v>29572</v>
      </c>
      <c r="X11" s="37">
        <v>29651</v>
      </c>
      <c r="Y11" s="37">
        <v>29598</v>
      </c>
      <c r="Z11" s="37">
        <v>29000</v>
      </c>
      <c r="AA11" s="37">
        <v>28191</v>
      </c>
      <c r="AB11" s="37">
        <v>26950</v>
      </c>
      <c r="AC11" s="37">
        <v>25719</v>
      </c>
      <c r="AD11" s="37">
        <v>25059</v>
      </c>
      <c r="AE11" s="37">
        <v>24584</v>
      </c>
    </row>
    <row r="12" spans="1:31" ht="14.1" customHeight="1">
      <c r="A12" s="34">
        <v>10</v>
      </c>
      <c r="B12" s="35" t="s">
        <v>16</v>
      </c>
      <c r="C12" s="36">
        <v>149311</v>
      </c>
      <c r="D12" s="37">
        <v>148950</v>
      </c>
      <c r="E12" s="37">
        <v>146578</v>
      </c>
      <c r="F12" s="37">
        <v>142639</v>
      </c>
      <c r="G12" s="37">
        <v>137483</v>
      </c>
      <c r="H12" s="37">
        <v>130626</v>
      </c>
      <c r="I12" s="37">
        <v>122274</v>
      </c>
      <c r="J12" s="37">
        <v>113330</v>
      </c>
      <c r="K12" s="37">
        <v>102825</v>
      </c>
      <c r="L12" s="37">
        <v>90786</v>
      </c>
      <c r="M12" s="37">
        <v>77363</v>
      </c>
      <c r="N12" s="37">
        <v>62691</v>
      </c>
      <c r="O12" s="37">
        <v>52493</v>
      </c>
      <c r="P12" s="37">
        <v>45014</v>
      </c>
      <c r="Q12" s="37">
        <v>39044</v>
      </c>
      <c r="R12" s="37">
        <v>34882</v>
      </c>
      <c r="S12" s="37">
        <v>31421</v>
      </c>
      <c r="T12" s="37">
        <v>28513</v>
      </c>
      <c r="U12" s="37">
        <v>25743</v>
      </c>
      <c r="V12" s="37">
        <v>22194</v>
      </c>
      <c r="W12" s="37">
        <v>19056</v>
      </c>
      <c r="X12" s="37">
        <v>16539</v>
      </c>
      <c r="Y12" s="37">
        <v>14602</v>
      </c>
      <c r="Z12" s="37">
        <v>12830</v>
      </c>
      <c r="AA12" s="37">
        <v>11091</v>
      </c>
      <c r="AB12" s="37">
        <v>9733</v>
      </c>
      <c r="AC12" s="37">
        <v>8582</v>
      </c>
      <c r="AD12" s="37">
        <v>6960</v>
      </c>
      <c r="AE12" s="37">
        <v>5632</v>
      </c>
    </row>
    <row r="13" spans="1:31">
      <c r="A13" s="34" t="s">
        <v>72</v>
      </c>
      <c r="B13" s="35" t="s">
        <v>75</v>
      </c>
      <c r="C13" s="36">
        <v>21328</v>
      </c>
      <c r="D13" s="37">
        <v>26336</v>
      </c>
      <c r="E13" s="37">
        <v>30239</v>
      </c>
      <c r="F13" s="37">
        <v>32765</v>
      </c>
      <c r="G13" s="37">
        <v>35664</v>
      </c>
      <c r="H13" s="37">
        <v>37311</v>
      </c>
      <c r="I13" s="37">
        <v>40679</v>
      </c>
      <c r="J13" s="37">
        <v>44465</v>
      </c>
      <c r="K13" s="37">
        <v>47019</v>
      </c>
      <c r="L13" s="37">
        <v>49689</v>
      </c>
      <c r="M13" s="37">
        <v>51170</v>
      </c>
      <c r="N13" s="37">
        <v>54441</v>
      </c>
      <c r="O13" s="37">
        <v>58237</v>
      </c>
      <c r="P13" s="37">
        <v>61217</v>
      </c>
      <c r="Q13" s="37">
        <v>61678</v>
      </c>
      <c r="R13" s="37">
        <v>64246</v>
      </c>
      <c r="S13" s="37">
        <v>67632</v>
      </c>
      <c r="T13" s="37">
        <v>69927</v>
      </c>
      <c r="U13" s="37">
        <v>74291</v>
      </c>
      <c r="V13" s="37">
        <v>77656</v>
      </c>
      <c r="W13" s="37">
        <v>82694</v>
      </c>
      <c r="X13" s="37">
        <v>79777</v>
      </c>
      <c r="Y13" s="37">
        <v>78122</v>
      </c>
      <c r="Z13" s="37">
        <v>78379</v>
      </c>
      <c r="AA13" s="37">
        <v>77091</v>
      </c>
      <c r="AB13" s="37">
        <v>75221</v>
      </c>
      <c r="AC13" s="37">
        <v>71951</v>
      </c>
      <c r="AD13" s="37">
        <v>68827</v>
      </c>
      <c r="AE13" s="37">
        <v>66301</v>
      </c>
    </row>
    <row r="14" spans="1:31" ht="13.5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694</v>
      </c>
      <c r="L14" s="37">
        <v>1806</v>
      </c>
      <c r="M14" s="37">
        <v>4421</v>
      </c>
      <c r="N14" s="37">
        <v>10265</v>
      </c>
      <c r="O14" s="37">
        <v>17507</v>
      </c>
      <c r="P14" s="37">
        <v>25834</v>
      </c>
      <c r="Q14" s="37">
        <v>36750</v>
      </c>
      <c r="R14" s="37">
        <v>57861</v>
      </c>
      <c r="S14" s="37">
        <v>87719</v>
      </c>
      <c r="T14" s="37">
        <v>101514</v>
      </c>
      <c r="U14" s="37">
        <v>117738</v>
      </c>
      <c r="V14" s="37">
        <v>132013</v>
      </c>
      <c r="W14" s="37">
        <v>145594</v>
      </c>
      <c r="X14" s="37">
        <v>153122</v>
      </c>
      <c r="Y14" s="37">
        <v>164115</v>
      </c>
      <c r="Z14" s="37">
        <v>175424</v>
      </c>
      <c r="AA14" s="37">
        <v>185314</v>
      </c>
      <c r="AB14" s="37">
        <v>192425</v>
      </c>
      <c r="AC14" s="37">
        <v>198742</v>
      </c>
      <c r="AD14" s="37">
        <v>205327</v>
      </c>
      <c r="AE14" s="37">
        <v>213460</v>
      </c>
    </row>
    <row r="15" spans="1:31" ht="25.15" customHeight="1">
      <c r="A15" s="34" t="s">
        <v>87</v>
      </c>
      <c r="B15" s="35" t="s">
        <v>76</v>
      </c>
      <c r="C15" s="36">
        <v>40738</v>
      </c>
      <c r="D15" s="37">
        <v>46304</v>
      </c>
      <c r="E15" s="37">
        <v>51429</v>
      </c>
      <c r="F15" s="37">
        <v>57608</v>
      </c>
      <c r="G15" s="37">
        <v>64465</v>
      </c>
      <c r="H15" s="37">
        <v>72406</v>
      </c>
      <c r="I15" s="37">
        <v>79480</v>
      </c>
      <c r="J15" s="37">
        <v>85606</v>
      </c>
      <c r="K15" s="37">
        <v>93124</v>
      </c>
      <c r="L15" s="37">
        <v>99478</v>
      </c>
      <c r="M15" s="37">
        <v>105633</v>
      </c>
      <c r="N15" s="37">
        <v>117159</v>
      </c>
      <c r="O15" s="37">
        <v>126091</v>
      </c>
      <c r="P15" s="37">
        <v>133857</v>
      </c>
      <c r="Q15" s="37">
        <v>141481</v>
      </c>
      <c r="R15" s="37">
        <v>151705</v>
      </c>
      <c r="S15" s="37">
        <v>168851</v>
      </c>
      <c r="T15" s="37">
        <v>179691</v>
      </c>
      <c r="U15" s="37">
        <v>187140</v>
      </c>
      <c r="V15" s="37">
        <v>192010</v>
      </c>
      <c r="W15" s="37">
        <v>201831</v>
      </c>
      <c r="X15" s="37">
        <v>210629</v>
      </c>
      <c r="Y15" s="37">
        <v>223392</v>
      </c>
      <c r="Z15" s="37">
        <v>233811</v>
      </c>
      <c r="AA15" s="37">
        <v>243792</v>
      </c>
      <c r="AB15" s="37">
        <v>256764</v>
      </c>
      <c r="AC15" s="37">
        <v>267931</v>
      </c>
      <c r="AD15" s="37">
        <v>276951</v>
      </c>
      <c r="AE15" s="37">
        <v>284086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157</v>
      </c>
      <c r="N16" s="37">
        <v>505</v>
      </c>
      <c r="O16" s="37">
        <v>753</v>
      </c>
      <c r="P16" s="37">
        <v>984</v>
      </c>
      <c r="Q16" s="37">
        <v>2213</v>
      </c>
      <c r="R16" s="37">
        <v>5685</v>
      </c>
      <c r="S16" s="37">
        <v>9772</v>
      </c>
      <c r="T16" s="37">
        <v>15731</v>
      </c>
      <c r="U16" s="37">
        <v>19181</v>
      </c>
      <c r="V16" s="37">
        <v>23025</v>
      </c>
      <c r="W16" s="37">
        <v>26052</v>
      </c>
      <c r="X16" s="37">
        <v>29610</v>
      </c>
      <c r="Y16" s="37">
        <v>33394</v>
      </c>
      <c r="Z16" s="37">
        <v>36704</v>
      </c>
      <c r="AA16" s="37">
        <v>44916</v>
      </c>
      <c r="AB16" s="37">
        <v>54536</v>
      </c>
      <c r="AC16" s="37">
        <v>63040</v>
      </c>
      <c r="AD16" s="37">
        <v>75413</v>
      </c>
      <c r="AE16" s="37">
        <v>81875</v>
      </c>
    </row>
    <row r="17" spans="1:31" ht="25.15" customHeight="1">
      <c r="A17" s="34">
        <v>13</v>
      </c>
      <c r="B17" s="35" t="s">
        <v>77</v>
      </c>
      <c r="C17" s="36">
        <v>66632</v>
      </c>
      <c r="D17" s="37">
        <v>72702</v>
      </c>
      <c r="E17" s="37">
        <v>76336</v>
      </c>
      <c r="F17" s="37">
        <v>79873</v>
      </c>
      <c r="G17" s="37">
        <v>82736</v>
      </c>
      <c r="H17" s="37">
        <v>85711</v>
      </c>
      <c r="I17" s="37">
        <v>89402</v>
      </c>
      <c r="J17" s="37">
        <v>90805</v>
      </c>
      <c r="K17" s="37">
        <v>91043</v>
      </c>
      <c r="L17" s="37">
        <v>91964</v>
      </c>
      <c r="M17" s="37">
        <v>92077</v>
      </c>
      <c r="N17" s="37">
        <v>93399</v>
      </c>
      <c r="O17" s="37">
        <v>93703</v>
      </c>
      <c r="P17" s="37">
        <v>94074</v>
      </c>
      <c r="Q17" s="37">
        <v>93291</v>
      </c>
      <c r="R17" s="37">
        <v>94116</v>
      </c>
      <c r="S17" s="37">
        <v>94810</v>
      </c>
      <c r="T17" s="37">
        <v>95670</v>
      </c>
      <c r="U17" s="37">
        <v>95668</v>
      </c>
      <c r="V17" s="37">
        <v>96014</v>
      </c>
      <c r="W17" s="37">
        <v>96357</v>
      </c>
      <c r="X17" s="37">
        <v>96574</v>
      </c>
      <c r="Y17" s="37">
        <v>96628</v>
      </c>
      <c r="Z17" s="37">
        <v>97276</v>
      </c>
      <c r="AA17" s="37">
        <v>98325</v>
      </c>
      <c r="AB17" s="37">
        <v>99857</v>
      </c>
      <c r="AC17" s="37">
        <v>100318</v>
      </c>
      <c r="AD17" s="37">
        <v>102751</v>
      </c>
      <c r="AE17" s="37">
        <v>102906</v>
      </c>
    </row>
    <row r="18" spans="1:31" ht="25.15" customHeight="1">
      <c r="A18" s="34" t="s">
        <v>89</v>
      </c>
      <c r="B18" s="35" t="s">
        <v>17</v>
      </c>
      <c r="C18" s="36">
        <v>20801</v>
      </c>
      <c r="D18" s="37">
        <v>24348</v>
      </c>
      <c r="E18" s="37">
        <v>29233</v>
      </c>
      <c r="F18" s="37">
        <v>32117</v>
      </c>
      <c r="G18" s="37">
        <v>37415</v>
      </c>
      <c r="H18" s="37">
        <v>41719</v>
      </c>
      <c r="I18" s="37">
        <v>46390</v>
      </c>
      <c r="J18" s="37">
        <v>50619</v>
      </c>
      <c r="K18" s="37">
        <v>54273</v>
      </c>
      <c r="L18" s="37">
        <v>58132</v>
      </c>
      <c r="M18" s="37">
        <v>60769</v>
      </c>
      <c r="N18" s="37">
        <v>62458</v>
      </c>
      <c r="O18" s="37">
        <v>66392</v>
      </c>
      <c r="P18" s="37">
        <v>68860</v>
      </c>
      <c r="Q18" s="37">
        <v>72256</v>
      </c>
      <c r="R18" s="37">
        <v>76163</v>
      </c>
      <c r="S18" s="37">
        <v>81873</v>
      </c>
      <c r="T18" s="37">
        <v>88762</v>
      </c>
      <c r="U18" s="37">
        <v>95297</v>
      </c>
      <c r="V18" s="37">
        <v>99016</v>
      </c>
      <c r="W18" s="37">
        <v>101965</v>
      </c>
      <c r="X18" s="37">
        <v>108512</v>
      </c>
      <c r="Y18" s="37">
        <v>113702</v>
      </c>
      <c r="Z18" s="37">
        <v>117421</v>
      </c>
      <c r="AA18" s="37">
        <v>122139</v>
      </c>
      <c r="AB18" s="37">
        <v>127001</v>
      </c>
      <c r="AC18" s="37">
        <v>131669</v>
      </c>
      <c r="AD18" s="37">
        <v>136474</v>
      </c>
      <c r="AE18" s="37">
        <v>139095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431</v>
      </c>
      <c r="Q19" s="37">
        <v>431</v>
      </c>
      <c r="R19" s="37">
        <v>1014</v>
      </c>
      <c r="S19" s="37">
        <v>2939</v>
      </c>
      <c r="T19" s="37">
        <v>4347</v>
      </c>
      <c r="U19" s="37">
        <v>7118</v>
      </c>
      <c r="V19" s="37">
        <v>8840</v>
      </c>
      <c r="W19" s="37">
        <v>10145</v>
      </c>
      <c r="X19" s="37">
        <v>12290</v>
      </c>
      <c r="Y19" s="37">
        <v>12749</v>
      </c>
      <c r="Z19" s="37">
        <v>12910</v>
      </c>
      <c r="AA19" s="37">
        <v>14495</v>
      </c>
      <c r="AB19" s="37">
        <v>15088</v>
      </c>
      <c r="AC19" s="37">
        <v>16837</v>
      </c>
      <c r="AD19" s="37">
        <v>18843</v>
      </c>
      <c r="AE19" s="37">
        <v>20401</v>
      </c>
    </row>
    <row r="20" spans="1:31" ht="25.15" customHeight="1">
      <c r="A20" s="34">
        <v>15</v>
      </c>
      <c r="B20" s="35" t="s">
        <v>18</v>
      </c>
      <c r="C20" s="36">
        <v>29092</v>
      </c>
      <c r="D20" s="37">
        <v>32110</v>
      </c>
      <c r="E20" s="37">
        <v>35126</v>
      </c>
      <c r="F20" s="37">
        <v>36843</v>
      </c>
      <c r="G20" s="37">
        <v>38188</v>
      </c>
      <c r="H20" s="37">
        <v>39651</v>
      </c>
      <c r="I20" s="37">
        <v>39941</v>
      </c>
      <c r="J20" s="37">
        <v>41382</v>
      </c>
      <c r="K20" s="37">
        <v>40964</v>
      </c>
      <c r="L20" s="37">
        <v>41591</v>
      </c>
      <c r="M20" s="37">
        <v>42229</v>
      </c>
      <c r="N20" s="37">
        <v>42548</v>
      </c>
      <c r="O20" s="37">
        <v>42601</v>
      </c>
      <c r="P20" s="37">
        <v>42681</v>
      </c>
      <c r="Q20" s="37">
        <v>41619</v>
      </c>
      <c r="R20" s="37">
        <v>41507</v>
      </c>
      <c r="S20" s="37">
        <v>41642</v>
      </c>
      <c r="T20" s="37">
        <v>41742</v>
      </c>
      <c r="U20" s="37">
        <v>42287</v>
      </c>
      <c r="V20" s="37">
        <v>41826</v>
      </c>
      <c r="W20" s="37">
        <v>41939</v>
      </c>
      <c r="X20" s="37">
        <v>42807</v>
      </c>
      <c r="Y20" s="37">
        <v>42642</v>
      </c>
      <c r="Z20" s="37">
        <v>42732</v>
      </c>
      <c r="AA20" s="37">
        <v>42482</v>
      </c>
      <c r="AB20" s="37">
        <v>42027</v>
      </c>
      <c r="AC20" s="37">
        <v>42003</v>
      </c>
      <c r="AD20" s="37">
        <v>42038</v>
      </c>
      <c r="AE20" s="37">
        <v>42015</v>
      </c>
    </row>
    <row r="21" spans="1:31" ht="25.15" customHeight="1">
      <c r="A21" s="34" t="s">
        <v>91</v>
      </c>
      <c r="B21" s="35" t="s">
        <v>19</v>
      </c>
      <c r="C21" s="36">
        <v>30175</v>
      </c>
      <c r="D21" s="37">
        <v>38157</v>
      </c>
      <c r="E21" s="37">
        <v>44982</v>
      </c>
      <c r="F21" s="37">
        <v>49809</v>
      </c>
      <c r="G21" s="37">
        <v>61366</v>
      </c>
      <c r="H21" s="37">
        <v>85289</v>
      </c>
      <c r="I21" s="37">
        <v>103130</v>
      </c>
      <c r="J21" s="37">
        <v>117957</v>
      </c>
      <c r="K21" s="37">
        <v>125428</v>
      </c>
      <c r="L21" s="37">
        <v>137318</v>
      </c>
      <c r="M21" s="37">
        <v>148921</v>
      </c>
      <c r="N21" s="37">
        <v>151504</v>
      </c>
      <c r="O21" s="37">
        <v>161171</v>
      </c>
      <c r="P21" s="37">
        <v>169900</v>
      </c>
      <c r="Q21" s="37">
        <v>179275</v>
      </c>
      <c r="R21" s="37">
        <v>184763</v>
      </c>
      <c r="S21" s="37">
        <v>206130</v>
      </c>
      <c r="T21" s="37">
        <v>229898</v>
      </c>
      <c r="U21" s="37">
        <v>255942</v>
      </c>
      <c r="V21" s="37">
        <v>275555</v>
      </c>
      <c r="W21" s="37">
        <v>290194</v>
      </c>
      <c r="X21" s="37">
        <v>320158</v>
      </c>
      <c r="Y21" s="37">
        <v>348839</v>
      </c>
      <c r="Z21" s="37">
        <v>376250</v>
      </c>
      <c r="AA21" s="37">
        <v>412778</v>
      </c>
      <c r="AB21" s="37">
        <v>439172</v>
      </c>
      <c r="AC21" s="37">
        <v>470390</v>
      </c>
      <c r="AD21" s="37">
        <v>499258</v>
      </c>
      <c r="AE21" s="37">
        <v>503169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670</v>
      </c>
      <c r="R22" s="37">
        <v>670</v>
      </c>
      <c r="S22" s="37">
        <v>3403</v>
      </c>
      <c r="T22" s="37">
        <v>5088</v>
      </c>
      <c r="U22" s="37">
        <v>6496</v>
      </c>
      <c r="V22" s="37">
        <v>6857</v>
      </c>
      <c r="W22" s="37">
        <v>6857</v>
      </c>
      <c r="X22" s="37">
        <v>12090</v>
      </c>
      <c r="Y22" s="37">
        <v>12856</v>
      </c>
      <c r="Z22" s="37">
        <v>13673</v>
      </c>
      <c r="AA22" s="37">
        <v>16575</v>
      </c>
      <c r="AB22" s="37">
        <v>16913</v>
      </c>
      <c r="AC22" s="37">
        <v>18398</v>
      </c>
      <c r="AD22" s="37">
        <v>18990</v>
      </c>
      <c r="AE22" s="37">
        <v>19964</v>
      </c>
    </row>
    <row r="23" spans="1:31" ht="25.15" customHeight="1">
      <c r="A23" s="34">
        <v>17</v>
      </c>
      <c r="B23" s="35" t="s">
        <v>20</v>
      </c>
      <c r="C23" s="36">
        <v>100660</v>
      </c>
      <c r="D23" s="37">
        <v>110900</v>
      </c>
      <c r="E23" s="37">
        <v>119518</v>
      </c>
      <c r="F23" s="37">
        <v>125814</v>
      </c>
      <c r="G23" s="37">
        <v>136366</v>
      </c>
      <c r="H23" s="37">
        <v>143890</v>
      </c>
      <c r="I23" s="37">
        <v>150909</v>
      </c>
      <c r="J23" s="37">
        <v>155750</v>
      </c>
      <c r="K23" s="37">
        <v>155831</v>
      </c>
      <c r="L23" s="37">
        <v>159563</v>
      </c>
      <c r="M23" s="37">
        <v>163092</v>
      </c>
      <c r="N23" s="37">
        <v>169173</v>
      </c>
      <c r="O23" s="37">
        <v>173209</v>
      </c>
      <c r="P23" s="37">
        <v>170437</v>
      </c>
      <c r="Q23" s="37">
        <v>169705</v>
      </c>
      <c r="R23" s="37">
        <v>169568</v>
      </c>
      <c r="S23" s="37">
        <v>170833</v>
      </c>
      <c r="T23" s="37">
        <v>175079</v>
      </c>
      <c r="U23" s="37">
        <v>171281</v>
      </c>
      <c r="V23" s="37">
        <v>172101</v>
      </c>
      <c r="W23" s="37">
        <v>177569</v>
      </c>
      <c r="X23" s="37">
        <v>176983</v>
      </c>
      <c r="Y23" s="37">
        <v>174487</v>
      </c>
      <c r="Z23" s="37">
        <v>173689</v>
      </c>
      <c r="AA23" s="37">
        <v>175693</v>
      </c>
      <c r="AB23" s="37">
        <v>171718</v>
      </c>
      <c r="AC23" s="37">
        <v>171494</v>
      </c>
      <c r="AD23" s="37">
        <v>169725</v>
      </c>
      <c r="AE23" s="37">
        <v>165245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296</v>
      </c>
      <c r="I24" s="37">
        <v>1853</v>
      </c>
      <c r="J24" s="37">
        <v>7809</v>
      </c>
      <c r="K24" s="37">
        <v>15736</v>
      </c>
      <c r="L24" s="37">
        <v>15540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456737</v>
      </c>
      <c r="AD24" s="37">
        <v>560126</v>
      </c>
      <c r="AE24" s="37">
        <v>534586</v>
      </c>
    </row>
    <row r="25" spans="1:31" ht="14.1" customHeight="1">
      <c r="A25" s="34">
        <v>19</v>
      </c>
      <c r="B25" s="35" t="s">
        <v>22</v>
      </c>
      <c r="C25" s="36">
        <v>131254</v>
      </c>
      <c r="D25" s="37">
        <v>129960</v>
      </c>
      <c r="E25" s="37">
        <v>139507</v>
      </c>
      <c r="F25" s="37">
        <v>160453</v>
      </c>
      <c r="G25" s="37">
        <v>155154</v>
      </c>
      <c r="H25" s="37">
        <v>153425</v>
      </c>
      <c r="I25" s="37">
        <v>208252</v>
      </c>
      <c r="J25" s="37">
        <v>139530</v>
      </c>
      <c r="K25" s="37">
        <v>130975</v>
      </c>
      <c r="L25" s="37">
        <v>123198</v>
      </c>
      <c r="M25" s="37">
        <v>154042</v>
      </c>
      <c r="N25" s="37">
        <v>162270</v>
      </c>
      <c r="O25" s="37">
        <v>193602</v>
      </c>
      <c r="P25" s="37">
        <v>217398</v>
      </c>
      <c r="Q25" s="37">
        <v>236476</v>
      </c>
      <c r="R25" s="37">
        <v>243566</v>
      </c>
      <c r="S25" s="37">
        <v>256694</v>
      </c>
      <c r="T25" s="37">
        <v>301784</v>
      </c>
      <c r="U25" s="37">
        <v>314808</v>
      </c>
      <c r="V25" s="37">
        <v>354434</v>
      </c>
      <c r="W25" s="37">
        <v>415200</v>
      </c>
      <c r="X25" s="37">
        <v>407853</v>
      </c>
      <c r="Y25" s="37">
        <v>430789</v>
      </c>
      <c r="Z25" s="37">
        <v>480722</v>
      </c>
      <c r="AA25" s="37">
        <v>489083</v>
      </c>
      <c r="AB25" s="37">
        <v>491771</v>
      </c>
      <c r="AC25" s="37">
        <v>578199</v>
      </c>
      <c r="AD25" s="37">
        <v>599973</v>
      </c>
      <c r="AE25" s="37">
        <v>559456</v>
      </c>
    </row>
    <row r="26" spans="1:31" ht="14.1" customHeight="1">
      <c r="A26" s="38">
        <v>20</v>
      </c>
      <c r="B26" s="39" t="s">
        <v>251</v>
      </c>
      <c r="C26" s="40">
        <v>150252</v>
      </c>
      <c r="D26" s="41">
        <v>151570</v>
      </c>
      <c r="E26" s="41">
        <v>152229</v>
      </c>
      <c r="F26" s="41">
        <v>152229</v>
      </c>
      <c r="G26" s="41">
        <v>148275</v>
      </c>
      <c r="H26" s="41">
        <v>150274</v>
      </c>
      <c r="I26" s="41">
        <v>152056</v>
      </c>
      <c r="J26" s="41">
        <v>156078</v>
      </c>
      <c r="K26" s="41">
        <v>162140</v>
      </c>
      <c r="L26" s="41">
        <v>174048</v>
      </c>
      <c r="M26" s="41">
        <v>189000</v>
      </c>
      <c r="N26" s="41">
        <v>197684</v>
      </c>
      <c r="O26" s="41">
        <v>204680</v>
      </c>
      <c r="P26" s="41">
        <v>203918</v>
      </c>
      <c r="Q26" s="41">
        <v>215090</v>
      </c>
      <c r="R26" s="41">
        <v>222824</v>
      </c>
      <c r="S26" s="41">
        <v>246340</v>
      </c>
      <c r="T26" s="41">
        <v>240109</v>
      </c>
      <c r="U26" s="41">
        <v>241967</v>
      </c>
      <c r="V26" s="41">
        <v>240339</v>
      </c>
      <c r="W26" s="41">
        <v>246756</v>
      </c>
      <c r="X26" s="41">
        <v>244570</v>
      </c>
      <c r="Y26" s="41">
        <v>251761</v>
      </c>
      <c r="Z26" s="41">
        <v>261810</v>
      </c>
      <c r="AA26" s="41">
        <v>263356</v>
      </c>
      <c r="AB26" s="41">
        <v>268352</v>
      </c>
      <c r="AC26" s="41">
        <v>276690</v>
      </c>
      <c r="AD26" s="41">
        <v>276761</v>
      </c>
      <c r="AE26" s="41">
        <v>278876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860230</v>
      </c>
      <c r="D28" s="49">
        <v>843135</v>
      </c>
      <c r="E28" s="49">
        <v>821533</v>
      </c>
      <c r="F28" s="49">
        <v>795841</v>
      </c>
      <c r="G28" s="49">
        <v>772926</v>
      </c>
      <c r="H28" s="49">
        <v>741219</v>
      </c>
      <c r="I28" s="49">
        <v>727725</v>
      </c>
      <c r="J28" s="49">
        <v>709630</v>
      </c>
      <c r="K28" s="49">
        <v>687715</v>
      </c>
      <c r="L28" s="49">
        <v>667193</v>
      </c>
      <c r="M28" s="49">
        <v>644300</v>
      </c>
      <c r="N28" s="49">
        <v>624261</v>
      </c>
      <c r="O28" s="49">
        <v>620192</v>
      </c>
      <c r="P28" s="49">
        <v>618950</v>
      </c>
      <c r="Q28" s="49">
        <v>614970</v>
      </c>
      <c r="R28" s="49">
        <v>614086</v>
      </c>
      <c r="S28" s="49">
        <v>622607</v>
      </c>
      <c r="T28" s="49">
        <v>628521</v>
      </c>
      <c r="U28" s="49">
        <v>637042</v>
      </c>
      <c r="V28" s="49">
        <v>649094</v>
      </c>
      <c r="W28" s="49">
        <v>650566</v>
      </c>
      <c r="X28" s="49">
        <v>653046</v>
      </c>
      <c r="Y28" s="49">
        <v>663434</v>
      </c>
      <c r="Z28" s="49">
        <v>676061</v>
      </c>
      <c r="AA28" s="49">
        <v>683699</v>
      </c>
      <c r="AB28" s="49">
        <v>689549</v>
      </c>
      <c r="AC28" s="49">
        <v>678733</v>
      </c>
      <c r="AD28" s="49">
        <v>664883</v>
      </c>
      <c r="AE28" s="49">
        <v>651308</v>
      </c>
    </row>
    <row r="29" spans="1:31" ht="15.95" customHeight="1">
      <c r="A29" s="50" t="s">
        <v>25</v>
      </c>
      <c r="B29" s="51" t="s">
        <v>26</v>
      </c>
      <c r="C29" s="36">
        <v>928784</v>
      </c>
      <c r="D29" s="37">
        <v>934199</v>
      </c>
      <c r="E29" s="37">
        <v>928531</v>
      </c>
      <c r="F29" s="37">
        <v>918422</v>
      </c>
      <c r="G29" s="37">
        <v>906026</v>
      </c>
      <c r="H29" s="37">
        <v>882807</v>
      </c>
      <c r="I29" s="37">
        <v>868925</v>
      </c>
      <c r="J29" s="37">
        <v>852867</v>
      </c>
      <c r="K29" s="37">
        <v>831413</v>
      </c>
      <c r="L29" s="37">
        <v>807671</v>
      </c>
      <c r="M29" s="37">
        <v>786336</v>
      </c>
      <c r="N29" s="37">
        <v>772921</v>
      </c>
      <c r="O29" s="37">
        <v>760996</v>
      </c>
      <c r="P29" s="37">
        <v>747143</v>
      </c>
      <c r="Q29" s="37">
        <v>734891</v>
      </c>
      <c r="R29" s="37">
        <v>735268</v>
      </c>
      <c r="S29" s="37">
        <v>744287</v>
      </c>
      <c r="T29" s="37">
        <v>731325</v>
      </c>
      <c r="U29" s="37">
        <v>730376</v>
      </c>
      <c r="V29" s="37">
        <v>724106</v>
      </c>
      <c r="W29" s="37">
        <v>694911</v>
      </c>
      <c r="X29" s="37">
        <v>648319</v>
      </c>
      <c r="Y29" s="37">
        <v>619688</v>
      </c>
      <c r="Z29" s="37">
        <v>595446</v>
      </c>
      <c r="AA29" s="37">
        <v>565473</v>
      </c>
      <c r="AB29" s="37">
        <v>558622</v>
      </c>
      <c r="AC29" s="37">
        <v>548573</v>
      </c>
      <c r="AD29" s="37">
        <v>540791</v>
      </c>
      <c r="AE29" s="37">
        <v>537714</v>
      </c>
    </row>
    <row r="30" spans="1:31" ht="15.95" customHeight="1">
      <c r="A30" s="50" t="s">
        <v>27</v>
      </c>
      <c r="B30" s="51" t="s">
        <v>28</v>
      </c>
      <c r="C30" s="36">
        <v>288099</v>
      </c>
      <c r="D30" s="37">
        <v>324521</v>
      </c>
      <c r="E30" s="37">
        <v>356624</v>
      </c>
      <c r="F30" s="37">
        <v>382064</v>
      </c>
      <c r="G30" s="37">
        <v>420535</v>
      </c>
      <c r="H30" s="37">
        <v>468961</v>
      </c>
      <c r="I30" s="37">
        <v>511105</v>
      </c>
      <c r="J30" s="37">
        <v>549928</v>
      </c>
      <c r="K30" s="37">
        <v>576399</v>
      </c>
      <c r="L30" s="37">
        <v>603586</v>
      </c>
      <c r="M30" s="37">
        <v>631769</v>
      </c>
      <c r="N30" s="37">
        <v>654078</v>
      </c>
      <c r="O30" s="37">
        <v>678107</v>
      </c>
      <c r="P30" s="37">
        <v>693255</v>
      </c>
      <c r="Q30" s="37">
        <v>713530</v>
      </c>
      <c r="R30" s="37">
        <v>738078</v>
      </c>
      <c r="S30" s="37">
        <v>806124</v>
      </c>
      <c r="T30" s="37">
        <v>955616</v>
      </c>
      <c r="U30" s="37">
        <v>1158496</v>
      </c>
      <c r="V30" s="37">
        <v>1299232</v>
      </c>
      <c r="W30" s="37">
        <v>1262833</v>
      </c>
      <c r="X30" s="37">
        <v>1459068</v>
      </c>
      <c r="Y30" s="37">
        <v>1629265</v>
      </c>
      <c r="Z30" s="37">
        <v>1719028</v>
      </c>
      <c r="AA30" s="37">
        <v>1778302</v>
      </c>
      <c r="AB30" s="37">
        <v>1655997</v>
      </c>
      <c r="AC30" s="37">
        <v>1738816</v>
      </c>
      <c r="AD30" s="37">
        <v>1900570</v>
      </c>
      <c r="AE30" s="37">
        <v>1893340</v>
      </c>
    </row>
    <row r="31" spans="1:31" ht="15.95" customHeight="1">
      <c r="A31" s="52" t="s">
        <v>29</v>
      </c>
      <c r="B31" s="53" t="s">
        <v>30</v>
      </c>
      <c r="C31" s="40">
        <v>281506</v>
      </c>
      <c r="D31" s="41">
        <v>281530</v>
      </c>
      <c r="E31" s="41">
        <v>291736</v>
      </c>
      <c r="F31" s="41">
        <v>312682</v>
      </c>
      <c r="G31" s="41">
        <v>303429</v>
      </c>
      <c r="H31" s="41">
        <v>303699</v>
      </c>
      <c r="I31" s="41">
        <v>360308</v>
      </c>
      <c r="J31" s="41">
        <v>295608</v>
      </c>
      <c r="K31" s="41">
        <v>293115</v>
      </c>
      <c r="L31" s="41">
        <v>297246</v>
      </c>
      <c r="M31" s="41">
        <v>343042</v>
      </c>
      <c r="N31" s="41">
        <v>359954</v>
      </c>
      <c r="O31" s="41">
        <v>398282</v>
      </c>
      <c r="P31" s="41">
        <v>421316</v>
      </c>
      <c r="Q31" s="41">
        <v>451566</v>
      </c>
      <c r="R31" s="41">
        <v>466389</v>
      </c>
      <c r="S31" s="41">
        <v>503034</v>
      </c>
      <c r="T31" s="41">
        <v>541894</v>
      </c>
      <c r="U31" s="41">
        <v>556775</v>
      </c>
      <c r="V31" s="41">
        <v>594773</v>
      </c>
      <c r="W31" s="41">
        <v>661956</v>
      </c>
      <c r="X31" s="41">
        <v>652423</v>
      </c>
      <c r="Y31" s="41">
        <v>682551</v>
      </c>
      <c r="Z31" s="41">
        <v>742532</v>
      </c>
      <c r="AA31" s="41">
        <v>752439</v>
      </c>
      <c r="AB31" s="41">
        <v>760124</v>
      </c>
      <c r="AC31" s="41">
        <v>854889</v>
      </c>
      <c r="AD31" s="41">
        <v>876733</v>
      </c>
      <c r="AE31" s="41">
        <v>838332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56">
        <v>2358620</v>
      </c>
      <c r="D33" s="56">
        <v>2383385</v>
      </c>
      <c r="E33" s="56">
        <v>2398423</v>
      </c>
      <c r="F33" s="56">
        <v>2409009</v>
      </c>
      <c r="G33" s="56">
        <v>2402916</v>
      </c>
      <c r="H33" s="56">
        <v>2396686</v>
      </c>
      <c r="I33" s="56">
        <v>2468063</v>
      </c>
      <c r="J33" s="56">
        <v>2408034</v>
      </c>
      <c r="K33" s="56">
        <v>2388641</v>
      </c>
      <c r="L33" s="56">
        <v>2375695</v>
      </c>
      <c r="M33" s="56">
        <v>2405448</v>
      </c>
      <c r="N33" s="56">
        <v>2411214</v>
      </c>
      <c r="O33" s="56">
        <v>2457577</v>
      </c>
      <c r="P33" s="56">
        <v>2480664</v>
      </c>
      <c r="Q33" s="56">
        <v>2514957</v>
      </c>
      <c r="R33" s="56">
        <v>2553821</v>
      </c>
      <c r="S33" s="56">
        <v>2676052</v>
      </c>
      <c r="T33" s="56">
        <v>2857355</v>
      </c>
      <c r="U33" s="56">
        <v>3082689</v>
      </c>
      <c r="V33" s="56">
        <v>3267206</v>
      </c>
      <c r="W33" s="56">
        <v>3270266</v>
      </c>
      <c r="X33" s="56">
        <v>3412855</v>
      </c>
      <c r="Y33" s="56">
        <v>3594938</v>
      </c>
      <c r="Z33" s="56">
        <v>3733067</v>
      </c>
      <c r="AA33" s="56">
        <v>3779912</v>
      </c>
      <c r="AB33" s="57">
        <v>3664290</v>
      </c>
      <c r="AC33" s="57">
        <v>3821011</v>
      </c>
      <c r="AD33" s="57">
        <v>3982977</v>
      </c>
      <c r="AE33" s="57">
        <v>3920694</v>
      </c>
    </row>
    <row r="34" spans="1:31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95" customHeight="1">
      <c r="A35" s="46" t="s">
        <v>31</v>
      </c>
      <c r="B35" s="59" t="s">
        <v>85</v>
      </c>
      <c r="C35" s="49">
        <v>2208368</v>
      </c>
      <c r="D35" s="49">
        <v>2231815</v>
      </c>
      <c r="E35" s="49">
        <v>2246194</v>
      </c>
      <c r="F35" s="49">
        <v>2256780</v>
      </c>
      <c r="G35" s="49">
        <v>2254641</v>
      </c>
      <c r="H35" s="49">
        <v>2246412</v>
      </c>
      <c r="I35" s="49">
        <v>2316007</v>
      </c>
      <c r="J35" s="49">
        <v>2251956</v>
      </c>
      <c r="K35" s="49">
        <v>2226501</v>
      </c>
      <c r="L35" s="49">
        <v>2201647</v>
      </c>
      <c r="M35" s="49">
        <v>2216448</v>
      </c>
      <c r="N35" s="49">
        <v>2213530</v>
      </c>
      <c r="O35" s="49">
        <v>2252897</v>
      </c>
      <c r="P35" s="49">
        <v>2276746</v>
      </c>
      <c r="Q35" s="49">
        <v>2299867</v>
      </c>
      <c r="R35" s="49">
        <v>2330997</v>
      </c>
      <c r="S35" s="49">
        <v>2429713</v>
      </c>
      <c r="T35" s="49">
        <v>2617246</v>
      </c>
      <c r="U35" s="49">
        <v>2840722</v>
      </c>
      <c r="V35" s="49">
        <v>3026867</v>
      </c>
      <c r="W35" s="49">
        <v>3023510</v>
      </c>
      <c r="X35" s="49">
        <v>3168286</v>
      </c>
      <c r="Y35" s="49">
        <v>3343177</v>
      </c>
      <c r="Z35" s="49">
        <v>3471258</v>
      </c>
      <c r="AA35" s="49">
        <v>3516556</v>
      </c>
      <c r="AB35" s="60">
        <v>3395938</v>
      </c>
      <c r="AC35" s="60">
        <v>3544321</v>
      </c>
      <c r="AD35" s="60">
        <v>3706217</v>
      </c>
      <c r="AE35" s="60">
        <v>3641818</v>
      </c>
    </row>
    <row r="36" spans="1:31">
      <c r="P36" s="31"/>
    </row>
    <row r="39" spans="1:31">
      <c r="Y39" s="31"/>
      <c r="Z39" s="31"/>
      <c r="AA39" s="31"/>
    </row>
    <row r="40" spans="1:31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&amp;C&amp;"Arial,Fett"&amp;12Endenergie Brennstoffinput&amp;"Arial,Standard"
&amp;10(in Tonnen, witterungsbereinigt)&amp;R&amp;"Arial,Standard"Tabelle D&amp;L&amp;"Arial"&amp;10 Schweizerische Holzenergiestatistik Erhebungjahr 2018</oddHeader>
    <oddFooter>&amp;R&amp;"Arial"&amp;10 12.08.2019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E40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65694</v>
      </c>
      <c r="D2" s="49">
        <v>70124</v>
      </c>
      <c r="E2" s="49">
        <v>73123</v>
      </c>
      <c r="F2" s="49">
        <v>74721</v>
      </c>
      <c r="G2" s="49">
        <v>75404</v>
      </c>
      <c r="H2" s="49">
        <v>75306</v>
      </c>
      <c r="I2" s="49">
        <v>72836</v>
      </c>
      <c r="J2" s="49">
        <v>69795</v>
      </c>
      <c r="K2" s="49">
        <v>66154</v>
      </c>
      <c r="L2" s="49">
        <v>62758</v>
      </c>
      <c r="M2" s="49">
        <v>59069</v>
      </c>
      <c r="N2" s="49">
        <v>57168</v>
      </c>
      <c r="O2" s="49">
        <v>56085</v>
      </c>
      <c r="P2" s="49">
        <v>53909</v>
      </c>
      <c r="Q2" s="49">
        <v>51665</v>
      </c>
      <c r="R2" s="49">
        <v>49919</v>
      </c>
      <c r="S2" s="49">
        <v>49833</v>
      </c>
      <c r="T2" s="49">
        <v>49997</v>
      </c>
      <c r="U2" s="49">
        <v>47764</v>
      </c>
      <c r="V2" s="49">
        <v>42014</v>
      </c>
      <c r="W2" s="49">
        <v>32783</v>
      </c>
      <c r="X2" s="49">
        <v>28182</v>
      </c>
      <c r="Y2" s="49">
        <v>24694</v>
      </c>
      <c r="Z2" s="49">
        <v>22410</v>
      </c>
      <c r="AA2" s="49">
        <v>20882</v>
      </c>
      <c r="AB2" s="49">
        <v>19962</v>
      </c>
      <c r="AC2" s="49">
        <v>20016</v>
      </c>
      <c r="AD2" s="49">
        <v>20053</v>
      </c>
      <c r="AE2" s="49">
        <v>20083</v>
      </c>
    </row>
    <row r="3" spans="1:31" ht="14.1" customHeight="1">
      <c r="A3" s="34">
        <v>2</v>
      </c>
      <c r="B3" s="35" t="s">
        <v>10</v>
      </c>
      <c r="C3" s="36">
        <v>74909</v>
      </c>
      <c r="D3" s="37">
        <v>92958</v>
      </c>
      <c r="E3" s="37">
        <v>109907</v>
      </c>
      <c r="F3" s="37">
        <v>124564</v>
      </c>
      <c r="G3" s="37">
        <v>137947</v>
      </c>
      <c r="H3" s="37">
        <v>151883</v>
      </c>
      <c r="I3" s="37">
        <v>168895</v>
      </c>
      <c r="J3" s="37">
        <v>186074</v>
      </c>
      <c r="K3" s="37">
        <v>203281</v>
      </c>
      <c r="L3" s="37">
        <v>217941</v>
      </c>
      <c r="M3" s="37">
        <v>231512</v>
      </c>
      <c r="N3" s="37">
        <v>239695</v>
      </c>
      <c r="O3" s="37">
        <v>247241</v>
      </c>
      <c r="P3" s="37">
        <v>253387</v>
      </c>
      <c r="Q3" s="37">
        <v>258649</v>
      </c>
      <c r="R3" s="37">
        <v>263481</v>
      </c>
      <c r="S3" s="37">
        <v>278487</v>
      </c>
      <c r="T3" s="37">
        <v>291894</v>
      </c>
      <c r="U3" s="37">
        <v>306615</v>
      </c>
      <c r="V3" s="37">
        <v>321640</v>
      </c>
      <c r="W3" s="37">
        <v>321571</v>
      </c>
      <c r="X3" s="37">
        <v>315419</v>
      </c>
      <c r="Y3" s="37">
        <v>310296</v>
      </c>
      <c r="Z3" s="37">
        <v>307399</v>
      </c>
      <c r="AA3" s="37">
        <v>301047</v>
      </c>
      <c r="AB3" s="37">
        <v>290052</v>
      </c>
      <c r="AC3" s="37">
        <v>275061</v>
      </c>
      <c r="AD3" s="37">
        <v>260096</v>
      </c>
      <c r="AE3" s="37">
        <v>245046</v>
      </c>
    </row>
    <row r="4" spans="1:31" ht="14.1" customHeight="1">
      <c r="A4" s="34">
        <v>3</v>
      </c>
      <c r="B4" s="35" t="s">
        <v>11</v>
      </c>
      <c r="C4" s="36">
        <v>331809</v>
      </c>
      <c r="D4" s="37">
        <v>368122</v>
      </c>
      <c r="E4" s="37">
        <v>401724</v>
      </c>
      <c r="F4" s="37">
        <v>426746</v>
      </c>
      <c r="G4" s="37">
        <v>460475</v>
      </c>
      <c r="H4" s="37">
        <v>492912</v>
      </c>
      <c r="I4" s="37">
        <v>522798</v>
      </c>
      <c r="J4" s="37">
        <v>561114</v>
      </c>
      <c r="K4" s="37">
        <v>603012</v>
      </c>
      <c r="L4" s="37">
        <v>633758</v>
      </c>
      <c r="M4" s="37">
        <v>649508</v>
      </c>
      <c r="N4" s="37">
        <v>637195</v>
      </c>
      <c r="O4" s="37">
        <v>665838</v>
      </c>
      <c r="P4" s="37">
        <v>700799</v>
      </c>
      <c r="Q4" s="37">
        <v>731673</v>
      </c>
      <c r="R4" s="37">
        <v>771296</v>
      </c>
      <c r="S4" s="37">
        <v>831944</v>
      </c>
      <c r="T4" s="37">
        <v>887059</v>
      </c>
      <c r="U4" s="37">
        <v>942997</v>
      </c>
      <c r="V4" s="37">
        <v>997062</v>
      </c>
      <c r="W4" s="37">
        <v>1029769</v>
      </c>
      <c r="X4" s="37">
        <v>1032802</v>
      </c>
      <c r="Y4" s="37">
        <v>1038303</v>
      </c>
      <c r="Z4" s="37">
        <v>1052323</v>
      </c>
      <c r="AA4" s="37">
        <v>1049935</v>
      </c>
      <c r="AB4" s="37">
        <v>1047446</v>
      </c>
      <c r="AC4" s="37">
        <v>1043904</v>
      </c>
      <c r="AD4" s="37">
        <v>1031620</v>
      </c>
      <c r="AE4" s="37">
        <v>1011073</v>
      </c>
    </row>
    <row r="5" spans="1:31" ht="14.1" customHeight="1">
      <c r="A5" s="34" t="s">
        <v>70</v>
      </c>
      <c r="B5" s="35" t="s">
        <v>12</v>
      </c>
      <c r="C5" s="36">
        <v>530676</v>
      </c>
      <c r="D5" s="37">
        <v>519656</v>
      </c>
      <c r="E5" s="37">
        <v>506999</v>
      </c>
      <c r="F5" s="37">
        <v>494961</v>
      </c>
      <c r="G5" s="37">
        <v>480638</v>
      </c>
      <c r="H5" s="37">
        <v>432343</v>
      </c>
      <c r="I5" s="37">
        <v>425031</v>
      </c>
      <c r="J5" s="37">
        <v>406889</v>
      </c>
      <c r="K5" s="37">
        <v>372427</v>
      </c>
      <c r="L5" s="37">
        <v>339677</v>
      </c>
      <c r="M5" s="37">
        <v>305945</v>
      </c>
      <c r="N5" s="37">
        <v>250540</v>
      </c>
      <c r="O5" s="37">
        <v>218863</v>
      </c>
      <c r="P5" s="37">
        <v>198226</v>
      </c>
      <c r="Q5" s="37">
        <v>179566</v>
      </c>
      <c r="R5" s="37">
        <v>161452</v>
      </c>
      <c r="S5" s="37">
        <v>144019</v>
      </c>
      <c r="T5" s="37">
        <v>125058</v>
      </c>
      <c r="U5" s="37">
        <v>102976</v>
      </c>
      <c r="V5" s="37">
        <v>85116</v>
      </c>
      <c r="W5" s="37">
        <v>67466</v>
      </c>
      <c r="X5" s="37">
        <v>60997</v>
      </c>
      <c r="Y5" s="37">
        <v>55530</v>
      </c>
      <c r="Z5" s="37">
        <v>49496</v>
      </c>
      <c r="AA5" s="37">
        <v>43148</v>
      </c>
      <c r="AB5" s="37">
        <v>37581</v>
      </c>
      <c r="AC5" s="37">
        <v>32240</v>
      </c>
      <c r="AD5" s="37">
        <v>26096</v>
      </c>
      <c r="AE5" s="37">
        <v>25457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646</v>
      </c>
      <c r="L6" s="37">
        <v>1078</v>
      </c>
      <c r="M6" s="37">
        <v>1988</v>
      </c>
      <c r="N6" s="37">
        <v>3342</v>
      </c>
      <c r="O6" s="37">
        <v>5766</v>
      </c>
      <c r="P6" s="37">
        <v>7740</v>
      </c>
      <c r="Q6" s="37">
        <v>10203</v>
      </c>
      <c r="R6" s="37">
        <v>13165</v>
      </c>
      <c r="S6" s="37">
        <v>18846</v>
      </c>
      <c r="T6" s="37">
        <v>23834</v>
      </c>
      <c r="U6" s="37">
        <v>29271</v>
      </c>
      <c r="V6" s="37">
        <v>34611</v>
      </c>
      <c r="W6" s="37">
        <v>39985</v>
      </c>
      <c r="X6" s="37">
        <v>44517</v>
      </c>
      <c r="Y6" s="37">
        <v>49162</v>
      </c>
      <c r="Z6" s="37">
        <v>53227</v>
      </c>
      <c r="AA6" s="37">
        <v>57016</v>
      </c>
      <c r="AB6" s="37">
        <v>60419</v>
      </c>
      <c r="AC6" s="37">
        <v>62234</v>
      </c>
      <c r="AD6" s="37">
        <v>63104</v>
      </c>
      <c r="AE6" s="37">
        <v>64421</v>
      </c>
    </row>
    <row r="7" spans="1:31" ht="14.1" customHeight="1">
      <c r="A7" s="34">
        <v>5</v>
      </c>
      <c r="B7" s="35" t="s">
        <v>13</v>
      </c>
      <c r="C7" s="36">
        <v>1172021</v>
      </c>
      <c r="D7" s="37">
        <v>1120253</v>
      </c>
      <c r="E7" s="37">
        <v>1067813</v>
      </c>
      <c r="F7" s="37">
        <v>1015426</v>
      </c>
      <c r="G7" s="37">
        <v>964230</v>
      </c>
      <c r="H7" s="37">
        <v>919181</v>
      </c>
      <c r="I7" s="37">
        <v>887173</v>
      </c>
      <c r="J7" s="37">
        <v>856843</v>
      </c>
      <c r="K7" s="37">
        <v>824766</v>
      </c>
      <c r="L7" s="37">
        <v>802237</v>
      </c>
      <c r="M7" s="37">
        <v>774431</v>
      </c>
      <c r="N7" s="37">
        <v>775611</v>
      </c>
      <c r="O7" s="37">
        <v>774492</v>
      </c>
      <c r="P7" s="37">
        <v>770005</v>
      </c>
      <c r="Q7" s="37">
        <v>760876</v>
      </c>
      <c r="R7" s="37">
        <v>749273</v>
      </c>
      <c r="S7" s="37">
        <v>761489</v>
      </c>
      <c r="T7" s="37">
        <v>768950</v>
      </c>
      <c r="U7" s="37">
        <v>785821</v>
      </c>
      <c r="V7" s="37">
        <v>812736</v>
      </c>
      <c r="W7" s="37">
        <v>842932</v>
      </c>
      <c r="X7" s="37">
        <v>884453</v>
      </c>
      <c r="Y7" s="37">
        <v>933568</v>
      </c>
      <c r="Z7" s="37">
        <v>986042</v>
      </c>
      <c r="AA7" s="37">
        <v>1039433</v>
      </c>
      <c r="AB7" s="37">
        <v>1086521</v>
      </c>
      <c r="AC7" s="37">
        <v>1080052</v>
      </c>
      <c r="AD7" s="37">
        <v>1069293</v>
      </c>
      <c r="AE7" s="37">
        <v>1059575</v>
      </c>
    </row>
    <row r="8" spans="1:31" ht="14.1" customHeight="1">
      <c r="A8" s="34">
        <v>6</v>
      </c>
      <c r="B8" s="35" t="s">
        <v>14</v>
      </c>
      <c r="C8" s="36">
        <v>1124018</v>
      </c>
      <c r="D8" s="37">
        <v>1066820</v>
      </c>
      <c r="E8" s="37">
        <v>999705</v>
      </c>
      <c r="F8" s="37">
        <v>927870</v>
      </c>
      <c r="G8" s="37">
        <v>861578</v>
      </c>
      <c r="H8" s="37">
        <v>791122</v>
      </c>
      <c r="I8" s="37">
        <v>737582</v>
      </c>
      <c r="J8" s="37">
        <v>668200</v>
      </c>
      <c r="K8" s="37">
        <v>598907</v>
      </c>
      <c r="L8" s="37">
        <v>536456</v>
      </c>
      <c r="M8" s="37">
        <v>486109</v>
      </c>
      <c r="N8" s="37">
        <v>468492</v>
      </c>
      <c r="O8" s="37">
        <v>450570</v>
      </c>
      <c r="P8" s="37">
        <v>432583</v>
      </c>
      <c r="Q8" s="37">
        <v>411088</v>
      </c>
      <c r="R8" s="37">
        <v>394540</v>
      </c>
      <c r="S8" s="37">
        <v>355789</v>
      </c>
      <c r="T8" s="37">
        <v>320536</v>
      </c>
      <c r="U8" s="37">
        <v>288703</v>
      </c>
      <c r="V8" s="37">
        <v>260880</v>
      </c>
      <c r="W8" s="37">
        <v>226701</v>
      </c>
      <c r="X8" s="37">
        <v>203811</v>
      </c>
      <c r="Y8" s="37">
        <v>197953</v>
      </c>
      <c r="Z8" s="37">
        <v>187203</v>
      </c>
      <c r="AA8" s="37">
        <v>175042</v>
      </c>
      <c r="AB8" s="37">
        <v>165863</v>
      </c>
      <c r="AC8" s="37">
        <v>152073</v>
      </c>
      <c r="AD8" s="37">
        <v>140957</v>
      </c>
      <c r="AE8" s="37">
        <v>131713</v>
      </c>
    </row>
    <row r="9" spans="1:31" ht="14.1" customHeight="1">
      <c r="A9" s="34">
        <v>7</v>
      </c>
      <c r="B9" s="35" t="s">
        <v>15</v>
      </c>
      <c r="C9" s="36">
        <v>1346010</v>
      </c>
      <c r="D9" s="37">
        <v>1316403</v>
      </c>
      <c r="E9" s="37">
        <v>1280673</v>
      </c>
      <c r="F9" s="37">
        <v>1244636</v>
      </c>
      <c r="G9" s="37">
        <v>1207579</v>
      </c>
      <c r="H9" s="37">
        <v>1163475</v>
      </c>
      <c r="I9" s="37">
        <v>1119014</v>
      </c>
      <c r="J9" s="37">
        <v>1075669</v>
      </c>
      <c r="K9" s="37">
        <v>1030696</v>
      </c>
      <c r="L9" s="37">
        <v>987961</v>
      </c>
      <c r="M9" s="37">
        <v>943654</v>
      </c>
      <c r="N9" s="37">
        <v>900737</v>
      </c>
      <c r="O9" s="37">
        <v>855176</v>
      </c>
      <c r="P9" s="37">
        <v>810103</v>
      </c>
      <c r="Q9" s="37">
        <v>763624</v>
      </c>
      <c r="R9" s="37">
        <v>716979</v>
      </c>
      <c r="S9" s="37">
        <v>660776</v>
      </c>
      <c r="T9" s="37">
        <v>588788</v>
      </c>
      <c r="U9" s="37">
        <v>533112</v>
      </c>
      <c r="V9" s="37">
        <v>481236</v>
      </c>
      <c r="W9" s="37">
        <v>396665</v>
      </c>
      <c r="X9" s="37">
        <v>322911</v>
      </c>
      <c r="Y9" s="37">
        <v>261022</v>
      </c>
      <c r="Z9" s="37">
        <v>202789</v>
      </c>
      <c r="AA9" s="37">
        <v>156254</v>
      </c>
      <c r="AB9" s="37">
        <v>147043</v>
      </c>
      <c r="AC9" s="37">
        <v>138130</v>
      </c>
      <c r="AD9" s="37">
        <v>130098</v>
      </c>
      <c r="AE9" s="37">
        <v>123999</v>
      </c>
    </row>
    <row r="10" spans="1:31" ht="14.1" customHeight="1">
      <c r="A10" s="34">
        <v>8</v>
      </c>
      <c r="B10" s="35" t="s">
        <v>73</v>
      </c>
      <c r="C10" s="36">
        <v>1509672</v>
      </c>
      <c r="D10" s="37">
        <v>1540054</v>
      </c>
      <c r="E10" s="37">
        <v>1544922</v>
      </c>
      <c r="F10" s="37">
        <v>1543066</v>
      </c>
      <c r="G10" s="37">
        <v>1535714</v>
      </c>
      <c r="H10" s="37">
        <v>1504565</v>
      </c>
      <c r="I10" s="37">
        <v>1509197</v>
      </c>
      <c r="J10" s="37">
        <v>1506177</v>
      </c>
      <c r="K10" s="37">
        <v>1492923</v>
      </c>
      <c r="L10" s="37">
        <v>1472771</v>
      </c>
      <c r="M10" s="37">
        <v>1466163</v>
      </c>
      <c r="N10" s="37">
        <v>1470935</v>
      </c>
      <c r="O10" s="37">
        <v>1462235</v>
      </c>
      <c r="P10" s="37">
        <v>1435912</v>
      </c>
      <c r="Q10" s="37">
        <v>1410707</v>
      </c>
      <c r="R10" s="37">
        <v>1380611</v>
      </c>
      <c r="S10" s="37">
        <v>1354733</v>
      </c>
      <c r="T10" s="37">
        <v>1324836</v>
      </c>
      <c r="U10" s="37">
        <v>1305619</v>
      </c>
      <c r="V10" s="37">
        <v>1278420</v>
      </c>
      <c r="W10" s="37">
        <v>1191717</v>
      </c>
      <c r="X10" s="37">
        <v>1080161</v>
      </c>
      <c r="Y10" s="37">
        <v>1005332</v>
      </c>
      <c r="Z10" s="37">
        <v>936504</v>
      </c>
      <c r="AA10" s="37">
        <v>846130</v>
      </c>
      <c r="AB10" s="37">
        <v>819266</v>
      </c>
      <c r="AC10" s="37">
        <v>787472</v>
      </c>
      <c r="AD10" s="37">
        <v>761449</v>
      </c>
      <c r="AE10" s="37">
        <v>741401</v>
      </c>
    </row>
    <row r="11" spans="1:31" ht="14.1" customHeight="1">
      <c r="A11" s="34">
        <v>9</v>
      </c>
      <c r="B11" s="35" t="s">
        <v>74</v>
      </c>
      <c r="C11" s="36">
        <v>25269</v>
      </c>
      <c r="D11" s="37">
        <v>27408</v>
      </c>
      <c r="E11" s="37">
        <v>30918</v>
      </c>
      <c r="F11" s="37">
        <v>35765</v>
      </c>
      <c r="G11" s="37">
        <v>41647</v>
      </c>
      <c r="H11" s="37">
        <v>48466</v>
      </c>
      <c r="I11" s="37">
        <v>54482</v>
      </c>
      <c r="J11" s="37">
        <v>59429</v>
      </c>
      <c r="K11" s="37">
        <v>63708</v>
      </c>
      <c r="L11" s="37">
        <v>67752</v>
      </c>
      <c r="M11" s="37">
        <v>73033</v>
      </c>
      <c r="N11" s="37">
        <v>81323</v>
      </c>
      <c r="O11" s="37">
        <v>87072</v>
      </c>
      <c r="P11" s="37">
        <v>91283</v>
      </c>
      <c r="Q11" s="37">
        <v>95862</v>
      </c>
      <c r="R11" s="37">
        <v>99873</v>
      </c>
      <c r="S11" s="37">
        <v>103049</v>
      </c>
      <c r="T11" s="37">
        <v>105589</v>
      </c>
      <c r="U11" s="37">
        <v>109165</v>
      </c>
      <c r="V11" s="37">
        <v>110870</v>
      </c>
      <c r="W11" s="37">
        <v>112374</v>
      </c>
      <c r="X11" s="37">
        <v>112673</v>
      </c>
      <c r="Y11" s="37">
        <v>112472</v>
      </c>
      <c r="Z11" s="37">
        <v>110200</v>
      </c>
      <c r="AA11" s="37">
        <v>107125</v>
      </c>
      <c r="AB11" s="37">
        <v>102412</v>
      </c>
      <c r="AC11" s="37">
        <v>97732</v>
      </c>
      <c r="AD11" s="37">
        <v>95225</v>
      </c>
      <c r="AE11" s="37">
        <v>93420</v>
      </c>
    </row>
    <row r="12" spans="1:31" ht="14.1" customHeight="1">
      <c r="A12" s="34">
        <v>10</v>
      </c>
      <c r="B12" s="35" t="s">
        <v>16</v>
      </c>
      <c r="C12" s="36">
        <v>567383</v>
      </c>
      <c r="D12" s="37">
        <v>566010</v>
      </c>
      <c r="E12" s="37">
        <v>556996</v>
      </c>
      <c r="F12" s="37">
        <v>542028</v>
      </c>
      <c r="G12" s="37">
        <v>522436</v>
      </c>
      <c r="H12" s="37">
        <v>496378</v>
      </c>
      <c r="I12" s="37">
        <v>464642</v>
      </c>
      <c r="J12" s="37">
        <v>430653</v>
      </c>
      <c r="K12" s="37">
        <v>390735</v>
      </c>
      <c r="L12" s="37">
        <v>344987</v>
      </c>
      <c r="M12" s="37">
        <v>293980</v>
      </c>
      <c r="N12" s="37">
        <v>238225</v>
      </c>
      <c r="O12" s="37">
        <v>199472</v>
      </c>
      <c r="P12" s="37">
        <v>171052</v>
      </c>
      <c r="Q12" s="37">
        <v>148367</v>
      </c>
      <c r="R12" s="37">
        <v>132551</v>
      </c>
      <c r="S12" s="37">
        <v>119401</v>
      </c>
      <c r="T12" s="37">
        <v>108348</v>
      </c>
      <c r="U12" s="37">
        <v>97822</v>
      </c>
      <c r="V12" s="37">
        <v>84337</v>
      </c>
      <c r="W12" s="37">
        <v>72413</v>
      </c>
      <c r="X12" s="37">
        <v>62847</v>
      </c>
      <c r="Y12" s="37">
        <v>55487</v>
      </c>
      <c r="Z12" s="37">
        <v>48752</v>
      </c>
      <c r="AA12" s="37">
        <v>42146</v>
      </c>
      <c r="AB12" s="37">
        <v>36985</v>
      </c>
      <c r="AC12" s="37">
        <v>32611</v>
      </c>
      <c r="AD12" s="37">
        <v>26449</v>
      </c>
      <c r="AE12" s="37">
        <v>21402</v>
      </c>
    </row>
    <row r="13" spans="1:31">
      <c r="A13" s="34" t="s">
        <v>72</v>
      </c>
      <c r="B13" s="35" t="s">
        <v>75</v>
      </c>
      <c r="C13" s="36">
        <v>69103</v>
      </c>
      <c r="D13" s="37">
        <v>85330</v>
      </c>
      <c r="E13" s="37">
        <v>97973</v>
      </c>
      <c r="F13" s="37">
        <v>106159</v>
      </c>
      <c r="G13" s="37">
        <v>115551</v>
      </c>
      <c r="H13" s="37">
        <v>120889</v>
      </c>
      <c r="I13" s="37">
        <v>131799</v>
      </c>
      <c r="J13" s="37">
        <v>144067</v>
      </c>
      <c r="K13" s="37">
        <v>152340</v>
      </c>
      <c r="L13" s="37">
        <v>160991</v>
      </c>
      <c r="M13" s="37">
        <v>165792</v>
      </c>
      <c r="N13" s="37">
        <v>176389</v>
      </c>
      <c r="O13" s="37">
        <v>188688</v>
      </c>
      <c r="P13" s="37">
        <v>198343</v>
      </c>
      <c r="Q13" s="37">
        <v>199837</v>
      </c>
      <c r="R13" s="37">
        <v>208156</v>
      </c>
      <c r="S13" s="37">
        <v>219128</v>
      </c>
      <c r="T13" s="37">
        <v>226563</v>
      </c>
      <c r="U13" s="37">
        <v>240704</v>
      </c>
      <c r="V13" s="37">
        <v>251604</v>
      </c>
      <c r="W13" s="37">
        <v>267930</v>
      </c>
      <c r="X13" s="37">
        <v>258478</v>
      </c>
      <c r="Y13" s="37">
        <v>253115</v>
      </c>
      <c r="Z13" s="37">
        <v>253947</v>
      </c>
      <c r="AA13" s="37">
        <v>249775</v>
      </c>
      <c r="AB13" s="37">
        <v>243718</v>
      </c>
      <c r="AC13" s="37">
        <v>233122</v>
      </c>
      <c r="AD13" s="37">
        <v>222998</v>
      </c>
      <c r="AE13" s="37">
        <v>214815</v>
      </c>
    </row>
    <row r="14" spans="1:31" ht="13.5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2665</v>
      </c>
      <c r="L14" s="37">
        <v>6933</v>
      </c>
      <c r="M14" s="37">
        <v>16977</v>
      </c>
      <c r="N14" s="37">
        <v>39416</v>
      </c>
      <c r="O14" s="37">
        <v>67227</v>
      </c>
      <c r="P14" s="37">
        <v>99202</v>
      </c>
      <c r="Q14" s="37">
        <v>141119</v>
      </c>
      <c r="R14" s="37">
        <v>222185</v>
      </c>
      <c r="S14" s="37">
        <v>336840</v>
      </c>
      <c r="T14" s="37">
        <v>389814</v>
      </c>
      <c r="U14" s="37">
        <v>452114</v>
      </c>
      <c r="V14" s="37">
        <v>506930</v>
      </c>
      <c r="W14" s="37">
        <v>559080</v>
      </c>
      <c r="X14" s="37">
        <v>587989</v>
      </c>
      <c r="Y14" s="37">
        <v>630203</v>
      </c>
      <c r="Z14" s="37">
        <v>673627</v>
      </c>
      <c r="AA14" s="37">
        <v>711607</v>
      </c>
      <c r="AB14" s="37">
        <v>738912</v>
      </c>
      <c r="AC14" s="37">
        <v>763167</v>
      </c>
      <c r="AD14" s="37">
        <v>788456</v>
      </c>
      <c r="AE14" s="37">
        <v>819688</v>
      </c>
    </row>
    <row r="15" spans="1:31" ht="25.15" customHeight="1">
      <c r="A15" s="34" t="s">
        <v>87</v>
      </c>
      <c r="B15" s="35" t="s">
        <v>76</v>
      </c>
      <c r="C15" s="36">
        <v>132000</v>
      </c>
      <c r="D15" s="37">
        <v>150034</v>
      </c>
      <c r="E15" s="37">
        <v>166640</v>
      </c>
      <c r="F15" s="37">
        <v>186661</v>
      </c>
      <c r="G15" s="37">
        <v>208878</v>
      </c>
      <c r="H15" s="37">
        <v>234608</v>
      </c>
      <c r="I15" s="37">
        <v>257530</v>
      </c>
      <c r="J15" s="37">
        <v>277379</v>
      </c>
      <c r="K15" s="37">
        <v>301739</v>
      </c>
      <c r="L15" s="37">
        <v>322326</v>
      </c>
      <c r="M15" s="37">
        <v>342270</v>
      </c>
      <c r="N15" s="37">
        <v>379618</v>
      </c>
      <c r="O15" s="37">
        <v>408558</v>
      </c>
      <c r="P15" s="37">
        <v>433723</v>
      </c>
      <c r="Q15" s="37">
        <v>458426</v>
      </c>
      <c r="R15" s="37">
        <v>491475</v>
      </c>
      <c r="S15" s="37">
        <v>547030</v>
      </c>
      <c r="T15" s="37">
        <v>582132</v>
      </c>
      <c r="U15" s="37">
        <v>606270</v>
      </c>
      <c r="V15" s="37">
        <v>622109</v>
      </c>
      <c r="W15" s="37">
        <v>654003</v>
      </c>
      <c r="X15" s="37">
        <v>682555</v>
      </c>
      <c r="Y15" s="37">
        <v>724457</v>
      </c>
      <c r="Z15" s="37">
        <v>758214</v>
      </c>
      <c r="AA15" s="37">
        <v>790558</v>
      </c>
      <c r="AB15" s="37">
        <v>832587</v>
      </c>
      <c r="AC15" s="37">
        <v>868771</v>
      </c>
      <c r="AD15" s="37">
        <v>897998</v>
      </c>
      <c r="AE15" s="37">
        <v>921116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614</v>
      </c>
      <c r="N16" s="37">
        <v>1973</v>
      </c>
      <c r="O16" s="37">
        <v>2941</v>
      </c>
      <c r="P16" s="37">
        <v>3842</v>
      </c>
      <c r="Q16" s="37">
        <v>8637</v>
      </c>
      <c r="R16" s="37">
        <v>22191</v>
      </c>
      <c r="S16" s="37">
        <v>38144</v>
      </c>
      <c r="T16" s="37">
        <v>61406</v>
      </c>
      <c r="U16" s="37">
        <v>74875</v>
      </c>
      <c r="V16" s="37">
        <v>89880</v>
      </c>
      <c r="W16" s="37">
        <v>101696</v>
      </c>
      <c r="X16" s="37">
        <v>115585</v>
      </c>
      <c r="Y16" s="37">
        <v>130354</v>
      </c>
      <c r="Z16" s="37">
        <v>143276</v>
      </c>
      <c r="AA16" s="37">
        <v>175333</v>
      </c>
      <c r="AB16" s="37">
        <v>212883</v>
      </c>
      <c r="AC16" s="37">
        <v>247914</v>
      </c>
      <c r="AD16" s="37">
        <v>296213</v>
      </c>
      <c r="AE16" s="37">
        <v>321438</v>
      </c>
    </row>
    <row r="17" spans="1:31" ht="25.15" customHeight="1">
      <c r="A17" s="34">
        <v>13</v>
      </c>
      <c r="B17" s="35" t="s">
        <v>77</v>
      </c>
      <c r="C17" s="36">
        <v>255985</v>
      </c>
      <c r="D17" s="37">
        <v>279305</v>
      </c>
      <c r="E17" s="37">
        <v>293267</v>
      </c>
      <c r="F17" s="37">
        <v>306852</v>
      </c>
      <c r="G17" s="37">
        <v>317852</v>
      </c>
      <c r="H17" s="37">
        <v>329280</v>
      </c>
      <c r="I17" s="37">
        <v>343462</v>
      </c>
      <c r="J17" s="37">
        <v>348853</v>
      </c>
      <c r="K17" s="37">
        <v>349765</v>
      </c>
      <c r="L17" s="37">
        <v>353305</v>
      </c>
      <c r="M17" s="37">
        <v>353737</v>
      </c>
      <c r="N17" s="37">
        <v>358815</v>
      </c>
      <c r="O17" s="37">
        <v>359985</v>
      </c>
      <c r="P17" s="37">
        <v>361409</v>
      </c>
      <c r="Q17" s="37">
        <v>358402</v>
      </c>
      <c r="R17" s="37">
        <v>361572</v>
      </c>
      <c r="S17" s="37">
        <v>364239</v>
      </c>
      <c r="T17" s="37">
        <v>384661</v>
      </c>
      <c r="U17" s="37">
        <v>384653</v>
      </c>
      <c r="V17" s="37">
        <v>385981</v>
      </c>
      <c r="W17" s="37">
        <v>387300</v>
      </c>
      <c r="X17" s="37">
        <v>388132</v>
      </c>
      <c r="Y17" s="37">
        <v>388339</v>
      </c>
      <c r="Z17" s="37">
        <v>390831</v>
      </c>
      <c r="AA17" s="37">
        <v>394859</v>
      </c>
      <c r="AB17" s="37">
        <v>400746</v>
      </c>
      <c r="AC17" s="37">
        <v>402515</v>
      </c>
      <c r="AD17" s="37">
        <v>411863</v>
      </c>
      <c r="AE17" s="37">
        <v>412458</v>
      </c>
    </row>
    <row r="18" spans="1:31" ht="25.15" customHeight="1">
      <c r="A18" s="34" t="s">
        <v>89</v>
      </c>
      <c r="B18" s="35" t="s">
        <v>17</v>
      </c>
      <c r="C18" s="36">
        <v>67399</v>
      </c>
      <c r="D18" s="37">
        <v>79917</v>
      </c>
      <c r="E18" s="37">
        <v>95746</v>
      </c>
      <c r="F18" s="37">
        <v>105091</v>
      </c>
      <c r="G18" s="37">
        <v>122256</v>
      </c>
      <c r="H18" s="37">
        <v>136203</v>
      </c>
      <c r="I18" s="37">
        <v>151337</v>
      </c>
      <c r="J18" s="37">
        <v>165040</v>
      </c>
      <c r="K18" s="37">
        <v>176882</v>
      </c>
      <c r="L18" s="37">
        <v>189384</v>
      </c>
      <c r="M18" s="37">
        <v>197930</v>
      </c>
      <c r="N18" s="37">
        <v>203403</v>
      </c>
      <c r="O18" s="37">
        <v>216473</v>
      </c>
      <c r="P18" s="37">
        <v>224471</v>
      </c>
      <c r="Q18" s="37">
        <v>235476</v>
      </c>
      <c r="R18" s="37">
        <v>248132</v>
      </c>
      <c r="S18" s="37">
        <v>266634</v>
      </c>
      <c r="T18" s="37">
        <v>292374</v>
      </c>
      <c r="U18" s="37">
        <v>314066</v>
      </c>
      <c r="V18" s="37">
        <v>331153</v>
      </c>
      <c r="W18" s="37">
        <v>340912</v>
      </c>
      <c r="X18" s="37">
        <v>364304</v>
      </c>
      <c r="Y18" s="37">
        <v>381122</v>
      </c>
      <c r="Z18" s="37">
        <v>393172</v>
      </c>
      <c r="AA18" s="37">
        <v>408461</v>
      </c>
      <c r="AB18" s="37">
        <v>424214</v>
      </c>
      <c r="AC18" s="37">
        <v>439337</v>
      </c>
      <c r="AD18" s="37">
        <v>454907</v>
      </c>
      <c r="AE18" s="37">
        <v>462374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1684</v>
      </c>
      <c r="Q19" s="37">
        <v>1684</v>
      </c>
      <c r="R19" s="37">
        <v>3957</v>
      </c>
      <c r="S19" s="37">
        <v>11474</v>
      </c>
      <c r="T19" s="37">
        <v>16967</v>
      </c>
      <c r="U19" s="37">
        <v>27784</v>
      </c>
      <c r="V19" s="37">
        <v>34506</v>
      </c>
      <c r="W19" s="37">
        <v>39599</v>
      </c>
      <c r="X19" s="37">
        <v>47976</v>
      </c>
      <c r="Y19" s="37">
        <v>49764</v>
      </c>
      <c r="Z19" s="37">
        <v>50396</v>
      </c>
      <c r="AA19" s="37">
        <v>56583</v>
      </c>
      <c r="AB19" s="37">
        <v>58898</v>
      </c>
      <c r="AC19" s="37">
        <v>65725</v>
      </c>
      <c r="AD19" s="37">
        <v>73554</v>
      </c>
      <c r="AE19" s="37">
        <v>79636</v>
      </c>
    </row>
    <row r="20" spans="1:31" ht="25.15" customHeight="1">
      <c r="A20" s="34">
        <v>15</v>
      </c>
      <c r="B20" s="35" t="s">
        <v>18</v>
      </c>
      <c r="C20" s="36">
        <v>111763</v>
      </c>
      <c r="D20" s="37">
        <v>123359</v>
      </c>
      <c r="E20" s="37">
        <v>134945</v>
      </c>
      <c r="F20" s="37">
        <v>145757</v>
      </c>
      <c r="G20" s="37">
        <v>150924</v>
      </c>
      <c r="H20" s="37">
        <v>156542</v>
      </c>
      <c r="I20" s="37">
        <v>157658</v>
      </c>
      <c r="J20" s="37">
        <v>163194</v>
      </c>
      <c r="K20" s="37">
        <v>161590</v>
      </c>
      <c r="L20" s="37">
        <v>163999</v>
      </c>
      <c r="M20" s="37">
        <v>166449</v>
      </c>
      <c r="N20" s="37">
        <v>167675</v>
      </c>
      <c r="O20" s="37">
        <v>167876</v>
      </c>
      <c r="P20" s="37">
        <v>168184</v>
      </c>
      <c r="Q20" s="37">
        <v>159890</v>
      </c>
      <c r="R20" s="37">
        <v>159462</v>
      </c>
      <c r="S20" s="37">
        <v>159980</v>
      </c>
      <c r="T20" s="37">
        <v>160361</v>
      </c>
      <c r="U20" s="37">
        <v>162457</v>
      </c>
      <c r="V20" s="37">
        <v>160684</v>
      </c>
      <c r="W20" s="37">
        <v>161120</v>
      </c>
      <c r="X20" s="37">
        <v>164455</v>
      </c>
      <c r="Y20" s="37">
        <v>163822</v>
      </c>
      <c r="Z20" s="37">
        <v>164168</v>
      </c>
      <c r="AA20" s="37">
        <v>163942</v>
      </c>
      <c r="AB20" s="37">
        <v>162192</v>
      </c>
      <c r="AC20" s="37">
        <v>162102</v>
      </c>
      <c r="AD20" s="37">
        <v>163427</v>
      </c>
      <c r="AE20" s="37">
        <v>168202</v>
      </c>
    </row>
    <row r="21" spans="1:31" ht="25.15" customHeight="1">
      <c r="A21" s="34" t="s">
        <v>91</v>
      </c>
      <c r="B21" s="35" t="s">
        <v>19</v>
      </c>
      <c r="C21" s="36">
        <v>89744</v>
      </c>
      <c r="D21" s="37">
        <v>118701</v>
      </c>
      <c r="E21" s="37">
        <v>143635</v>
      </c>
      <c r="F21" s="37">
        <v>157782</v>
      </c>
      <c r="G21" s="37">
        <v>195824</v>
      </c>
      <c r="H21" s="37">
        <v>294371</v>
      </c>
      <c r="I21" s="37">
        <v>350801</v>
      </c>
      <c r="J21" s="37">
        <v>404962</v>
      </c>
      <c r="K21" s="37">
        <v>434549</v>
      </c>
      <c r="L21" s="37">
        <v>473076</v>
      </c>
      <c r="M21" s="37">
        <v>508514</v>
      </c>
      <c r="N21" s="37">
        <v>516884</v>
      </c>
      <c r="O21" s="37">
        <v>549545</v>
      </c>
      <c r="P21" s="37">
        <v>585230</v>
      </c>
      <c r="Q21" s="37">
        <v>632498</v>
      </c>
      <c r="R21" s="37">
        <v>650434</v>
      </c>
      <c r="S21" s="37">
        <v>733770</v>
      </c>
      <c r="T21" s="37">
        <v>832622</v>
      </c>
      <c r="U21" s="37">
        <v>948671</v>
      </c>
      <c r="V21" s="37">
        <v>1047286</v>
      </c>
      <c r="W21" s="37">
        <v>1103317</v>
      </c>
      <c r="X21" s="37">
        <v>1239504</v>
      </c>
      <c r="Y21" s="37">
        <v>1338214</v>
      </c>
      <c r="Z21" s="37">
        <v>1442749</v>
      </c>
      <c r="AA21" s="37">
        <v>1560179</v>
      </c>
      <c r="AB21" s="37">
        <v>1652455</v>
      </c>
      <c r="AC21" s="37">
        <v>1758611</v>
      </c>
      <c r="AD21" s="37">
        <v>1844967</v>
      </c>
      <c r="AE21" s="37">
        <v>1855765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2617</v>
      </c>
      <c r="R22" s="37">
        <v>2617</v>
      </c>
      <c r="S22" s="37">
        <v>11344</v>
      </c>
      <c r="T22" s="37">
        <v>17920</v>
      </c>
      <c r="U22" s="37">
        <v>23418</v>
      </c>
      <c r="V22" s="37">
        <v>24826</v>
      </c>
      <c r="W22" s="37">
        <v>24826</v>
      </c>
      <c r="X22" s="37">
        <v>45252</v>
      </c>
      <c r="Y22" s="37">
        <v>48243</v>
      </c>
      <c r="Z22" s="37">
        <v>51432</v>
      </c>
      <c r="AA22" s="37">
        <v>62759</v>
      </c>
      <c r="AB22" s="37">
        <v>64079</v>
      </c>
      <c r="AC22" s="37">
        <v>69877</v>
      </c>
      <c r="AD22" s="37">
        <v>72189</v>
      </c>
      <c r="AE22" s="37">
        <v>75988</v>
      </c>
    </row>
    <row r="23" spans="1:31" ht="25.15" customHeight="1">
      <c r="A23" s="34">
        <v>17</v>
      </c>
      <c r="B23" s="35" t="s">
        <v>20</v>
      </c>
      <c r="C23" s="36">
        <v>394155</v>
      </c>
      <c r="D23" s="37">
        <v>434370</v>
      </c>
      <c r="E23" s="37">
        <v>464864</v>
      </c>
      <c r="F23" s="37">
        <v>489054</v>
      </c>
      <c r="G23" s="37">
        <v>553326</v>
      </c>
      <c r="H23" s="37">
        <v>583572</v>
      </c>
      <c r="I23" s="37">
        <v>610536</v>
      </c>
      <c r="J23" s="37">
        <v>629136</v>
      </c>
      <c r="K23" s="37">
        <v>629444</v>
      </c>
      <c r="L23" s="37">
        <v>643904</v>
      </c>
      <c r="M23" s="37">
        <v>678010</v>
      </c>
      <c r="N23" s="37">
        <v>721164</v>
      </c>
      <c r="O23" s="37">
        <v>746614</v>
      </c>
      <c r="P23" s="37">
        <v>735966</v>
      </c>
      <c r="Q23" s="37">
        <v>733153</v>
      </c>
      <c r="R23" s="37">
        <v>732629</v>
      </c>
      <c r="S23" s="37">
        <v>737488</v>
      </c>
      <c r="T23" s="37">
        <v>753956</v>
      </c>
      <c r="U23" s="37">
        <v>739367</v>
      </c>
      <c r="V23" s="37">
        <v>742515</v>
      </c>
      <c r="W23" s="37">
        <v>764721</v>
      </c>
      <c r="X23" s="37">
        <v>762469</v>
      </c>
      <c r="Y23" s="37">
        <v>762753</v>
      </c>
      <c r="Z23" s="37">
        <v>759688</v>
      </c>
      <c r="AA23" s="37">
        <v>777940</v>
      </c>
      <c r="AB23" s="37">
        <v>767893</v>
      </c>
      <c r="AC23" s="37">
        <v>763440</v>
      </c>
      <c r="AD23" s="37">
        <v>752090</v>
      </c>
      <c r="AE23" s="37">
        <v>731520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959</v>
      </c>
      <c r="I24" s="37">
        <v>6003</v>
      </c>
      <c r="J24" s="37">
        <v>25300</v>
      </c>
      <c r="K24" s="37">
        <v>50983</v>
      </c>
      <c r="L24" s="37">
        <v>50349</v>
      </c>
      <c r="M24" s="37">
        <v>51757</v>
      </c>
      <c r="N24" s="37">
        <v>47474</v>
      </c>
      <c r="O24" s="37">
        <v>38853</v>
      </c>
      <c r="P24" s="37">
        <v>32889</v>
      </c>
      <c r="Q24" s="37">
        <v>34418</v>
      </c>
      <c r="R24" s="37">
        <v>35241</v>
      </c>
      <c r="S24" s="37">
        <v>67316</v>
      </c>
      <c r="T24" s="37">
        <v>293788</v>
      </c>
      <c r="U24" s="37">
        <v>684616</v>
      </c>
      <c r="V24" s="37">
        <v>949853</v>
      </c>
      <c r="W24" s="37">
        <v>765542</v>
      </c>
      <c r="X24" s="37">
        <v>1083274</v>
      </c>
      <c r="Y24" s="37">
        <v>1390248</v>
      </c>
      <c r="Z24" s="37">
        <v>1505821</v>
      </c>
      <c r="AA24" s="37">
        <v>1479230</v>
      </c>
      <c r="AB24" s="37">
        <v>1053331</v>
      </c>
      <c r="AC24" s="37">
        <v>1092095</v>
      </c>
      <c r="AD24" s="37">
        <v>1347565</v>
      </c>
      <c r="AE24" s="37">
        <v>1287082</v>
      </c>
    </row>
    <row r="25" spans="1:31" ht="14.1" customHeight="1">
      <c r="A25" s="34">
        <v>19</v>
      </c>
      <c r="B25" s="35" t="s">
        <v>22</v>
      </c>
      <c r="C25" s="36">
        <v>316771</v>
      </c>
      <c r="D25" s="37">
        <v>311999</v>
      </c>
      <c r="E25" s="37">
        <v>378802</v>
      </c>
      <c r="F25" s="37">
        <v>425100</v>
      </c>
      <c r="G25" s="37">
        <v>463773</v>
      </c>
      <c r="H25" s="37">
        <v>489860</v>
      </c>
      <c r="I25" s="37">
        <v>667331</v>
      </c>
      <c r="J25" s="37">
        <v>481870</v>
      </c>
      <c r="K25" s="37">
        <v>437572</v>
      </c>
      <c r="L25" s="37">
        <v>417409</v>
      </c>
      <c r="M25" s="37">
        <v>558897</v>
      </c>
      <c r="N25" s="37">
        <v>598522</v>
      </c>
      <c r="O25" s="37">
        <v>712090</v>
      </c>
      <c r="P25" s="37">
        <v>804169</v>
      </c>
      <c r="Q25" s="37">
        <v>844652</v>
      </c>
      <c r="R25" s="37">
        <v>876932</v>
      </c>
      <c r="S25" s="37">
        <v>965155</v>
      </c>
      <c r="T25" s="37">
        <v>1128339</v>
      </c>
      <c r="U25" s="37">
        <v>1170585</v>
      </c>
      <c r="V25" s="37">
        <v>1270339</v>
      </c>
      <c r="W25" s="37">
        <v>1477609</v>
      </c>
      <c r="X25" s="37">
        <v>1475721</v>
      </c>
      <c r="Y25" s="37">
        <v>1539633</v>
      </c>
      <c r="Z25" s="37">
        <v>1716337</v>
      </c>
      <c r="AA25" s="37">
        <v>1745625</v>
      </c>
      <c r="AB25" s="37">
        <v>1740271</v>
      </c>
      <c r="AC25" s="37">
        <v>1978137</v>
      </c>
      <c r="AD25" s="37">
        <v>2103839</v>
      </c>
      <c r="AE25" s="37">
        <v>1950430</v>
      </c>
    </row>
    <row r="26" spans="1:31" ht="14.1" customHeight="1">
      <c r="A26" s="38">
        <v>20</v>
      </c>
      <c r="B26" s="39" t="s">
        <v>251</v>
      </c>
      <c r="C26" s="40">
        <v>619038</v>
      </c>
      <c r="D26" s="41">
        <v>624468</v>
      </c>
      <c r="E26" s="41">
        <v>627183</v>
      </c>
      <c r="F26" s="41">
        <v>627183</v>
      </c>
      <c r="G26" s="41">
        <v>610893</v>
      </c>
      <c r="H26" s="41">
        <v>619129</v>
      </c>
      <c r="I26" s="41">
        <v>626471</v>
      </c>
      <c r="J26" s="41">
        <v>643041</v>
      </c>
      <c r="K26" s="41">
        <v>668017</v>
      </c>
      <c r="L26" s="41">
        <v>717078</v>
      </c>
      <c r="M26" s="41">
        <v>778680</v>
      </c>
      <c r="N26" s="41">
        <v>814458</v>
      </c>
      <c r="O26" s="41">
        <v>843282</v>
      </c>
      <c r="P26" s="41">
        <v>840142</v>
      </c>
      <c r="Q26" s="41">
        <v>886171</v>
      </c>
      <c r="R26" s="41">
        <v>918033</v>
      </c>
      <c r="S26" s="41">
        <v>1014920</v>
      </c>
      <c r="T26" s="41">
        <v>989251</v>
      </c>
      <c r="U26" s="41">
        <v>996905</v>
      </c>
      <c r="V26" s="41">
        <v>990196</v>
      </c>
      <c r="W26" s="41">
        <v>1016636</v>
      </c>
      <c r="X26" s="41">
        <v>1007627</v>
      </c>
      <c r="Y26" s="41">
        <v>1037257</v>
      </c>
      <c r="Z26" s="41">
        <v>1078656</v>
      </c>
      <c r="AA26" s="41">
        <v>1085027</v>
      </c>
      <c r="AB26" s="41">
        <v>1105611</v>
      </c>
      <c r="AC26" s="41">
        <v>1139965</v>
      </c>
      <c r="AD26" s="41">
        <v>1140254</v>
      </c>
      <c r="AE26" s="41">
        <v>1148970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3299128</v>
      </c>
      <c r="D28" s="49">
        <v>3237932</v>
      </c>
      <c r="E28" s="49">
        <v>3159271</v>
      </c>
      <c r="F28" s="49">
        <v>3064288</v>
      </c>
      <c r="G28" s="49">
        <v>2980272</v>
      </c>
      <c r="H28" s="49">
        <v>2862746</v>
      </c>
      <c r="I28" s="49">
        <v>2814314</v>
      </c>
      <c r="J28" s="49">
        <v>2748914</v>
      </c>
      <c r="K28" s="49">
        <v>2669193</v>
      </c>
      <c r="L28" s="49">
        <v>2593905</v>
      </c>
      <c r="M28" s="49">
        <v>2508563</v>
      </c>
      <c r="N28" s="49">
        <v>2432043</v>
      </c>
      <c r="O28" s="49">
        <v>2418855</v>
      </c>
      <c r="P28" s="49">
        <v>2416649</v>
      </c>
      <c r="Q28" s="49">
        <v>2403720</v>
      </c>
      <c r="R28" s="49">
        <v>2403126</v>
      </c>
      <c r="S28" s="49">
        <v>2440406</v>
      </c>
      <c r="T28" s="49">
        <v>2467329</v>
      </c>
      <c r="U28" s="49">
        <v>2504148</v>
      </c>
      <c r="V28" s="49">
        <v>2554059</v>
      </c>
      <c r="W28" s="49">
        <v>2561208</v>
      </c>
      <c r="X28" s="49">
        <v>2570182</v>
      </c>
      <c r="Y28" s="49">
        <v>2609507</v>
      </c>
      <c r="Z28" s="49">
        <v>2658099</v>
      </c>
      <c r="AA28" s="49">
        <v>2686503</v>
      </c>
      <c r="AB28" s="49">
        <v>2707845</v>
      </c>
      <c r="AC28" s="49">
        <v>2665581</v>
      </c>
      <c r="AD28" s="49">
        <v>2611217</v>
      </c>
      <c r="AE28" s="49">
        <v>2557368</v>
      </c>
    </row>
    <row r="29" spans="1:31" ht="15.95" customHeight="1">
      <c r="A29" s="50" t="s">
        <v>25</v>
      </c>
      <c r="B29" s="51" t="s">
        <v>26</v>
      </c>
      <c r="C29" s="36">
        <v>3517437</v>
      </c>
      <c r="D29" s="37">
        <v>3535206</v>
      </c>
      <c r="E29" s="37">
        <v>3511483</v>
      </c>
      <c r="F29" s="37">
        <v>3471653</v>
      </c>
      <c r="G29" s="37">
        <v>3422927</v>
      </c>
      <c r="H29" s="37">
        <v>3333773</v>
      </c>
      <c r="I29" s="37">
        <v>3279134</v>
      </c>
      <c r="J29" s="37">
        <v>3215995</v>
      </c>
      <c r="K29" s="37">
        <v>3133067</v>
      </c>
      <c r="L29" s="37">
        <v>3041395</v>
      </c>
      <c r="M29" s="37">
        <v>2959600</v>
      </c>
      <c r="N29" s="37">
        <v>2907024</v>
      </c>
      <c r="O29" s="37">
        <v>2859871</v>
      </c>
      <c r="P29" s="37">
        <v>2805895</v>
      </c>
      <c r="Q29" s="37">
        <v>2759516</v>
      </c>
      <c r="R29" s="37">
        <v>2760356</v>
      </c>
      <c r="S29" s="37">
        <v>2793927</v>
      </c>
      <c r="T29" s="37">
        <v>2743938</v>
      </c>
      <c r="U29" s="37">
        <v>2738537</v>
      </c>
      <c r="V29" s="37">
        <v>2713397</v>
      </c>
      <c r="W29" s="37">
        <v>2600178</v>
      </c>
      <c r="X29" s="37">
        <v>2425060</v>
      </c>
      <c r="Y29" s="37">
        <v>2317632</v>
      </c>
      <c r="Z29" s="37">
        <v>2225818</v>
      </c>
      <c r="AA29" s="37">
        <v>2113037</v>
      </c>
      <c r="AB29" s="37">
        <v>2088335</v>
      </c>
      <c r="AC29" s="37">
        <v>2052235</v>
      </c>
      <c r="AD29" s="37">
        <v>2024675</v>
      </c>
      <c r="AE29" s="37">
        <v>2014724</v>
      </c>
    </row>
    <row r="30" spans="1:31" ht="15.95" customHeight="1">
      <c r="A30" s="50" t="s">
        <v>27</v>
      </c>
      <c r="B30" s="51" t="s">
        <v>28</v>
      </c>
      <c r="C30" s="36">
        <v>1051047</v>
      </c>
      <c r="D30" s="37">
        <v>1185685</v>
      </c>
      <c r="E30" s="37">
        <v>1299098</v>
      </c>
      <c r="F30" s="37">
        <v>1391198</v>
      </c>
      <c r="G30" s="37">
        <v>1549061</v>
      </c>
      <c r="H30" s="37">
        <v>1735536</v>
      </c>
      <c r="I30" s="37">
        <v>1877328</v>
      </c>
      <c r="J30" s="37">
        <v>2013864</v>
      </c>
      <c r="K30" s="37">
        <v>2104953</v>
      </c>
      <c r="L30" s="37">
        <v>2196343</v>
      </c>
      <c r="M30" s="37">
        <v>2299280</v>
      </c>
      <c r="N30" s="37">
        <v>2397005</v>
      </c>
      <c r="O30" s="37">
        <v>2490846</v>
      </c>
      <c r="P30" s="37">
        <v>2547398</v>
      </c>
      <c r="Q30" s="37">
        <v>2625201</v>
      </c>
      <c r="R30" s="37">
        <v>2707710</v>
      </c>
      <c r="S30" s="37">
        <v>2937419</v>
      </c>
      <c r="T30" s="37">
        <v>3396189</v>
      </c>
      <c r="U30" s="37">
        <v>3966177</v>
      </c>
      <c r="V30" s="37">
        <v>4388794</v>
      </c>
      <c r="W30" s="37">
        <v>4343038</v>
      </c>
      <c r="X30" s="37">
        <v>4893507</v>
      </c>
      <c r="Y30" s="37">
        <v>5377317</v>
      </c>
      <c r="Z30" s="37">
        <v>5659747</v>
      </c>
      <c r="AA30" s="37">
        <v>5869843</v>
      </c>
      <c r="AB30" s="37">
        <v>5629278</v>
      </c>
      <c r="AC30" s="37">
        <v>5870388</v>
      </c>
      <c r="AD30" s="37">
        <v>6314772</v>
      </c>
      <c r="AE30" s="37">
        <v>6315580</v>
      </c>
    </row>
    <row r="31" spans="1:31" ht="15.95" customHeight="1">
      <c r="A31" s="52" t="s">
        <v>29</v>
      </c>
      <c r="B31" s="53" t="s">
        <v>30</v>
      </c>
      <c r="C31" s="40">
        <v>935810</v>
      </c>
      <c r="D31" s="41">
        <v>936468</v>
      </c>
      <c r="E31" s="41">
        <v>1005986</v>
      </c>
      <c r="F31" s="41">
        <v>1052284</v>
      </c>
      <c r="G31" s="41">
        <v>1074666</v>
      </c>
      <c r="H31" s="41">
        <v>1108989</v>
      </c>
      <c r="I31" s="41">
        <v>1293802</v>
      </c>
      <c r="J31" s="41">
        <v>1124911</v>
      </c>
      <c r="K31" s="41">
        <v>1105589</v>
      </c>
      <c r="L31" s="41">
        <v>1134487</v>
      </c>
      <c r="M31" s="41">
        <v>1337577</v>
      </c>
      <c r="N31" s="41">
        <v>1412980</v>
      </c>
      <c r="O31" s="41">
        <v>1555371</v>
      </c>
      <c r="P31" s="41">
        <v>1644311</v>
      </c>
      <c r="Q31" s="41">
        <v>1730823</v>
      </c>
      <c r="R31" s="41">
        <v>1794965</v>
      </c>
      <c r="S31" s="41">
        <v>1980075</v>
      </c>
      <c r="T31" s="41">
        <v>2117589</v>
      </c>
      <c r="U31" s="41">
        <v>2167491</v>
      </c>
      <c r="V31" s="41">
        <v>2260535</v>
      </c>
      <c r="W31" s="41">
        <v>2494245</v>
      </c>
      <c r="X31" s="41">
        <v>2483348</v>
      </c>
      <c r="Y31" s="41">
        <v>2576890</v>
      </c>
      <c r="Z31" s="41">
        <v>2794993</v>
      </c>
      <c r="AA31" s="41">
        <v>2830651</v>
      </c>
      <c r="AB31" s="41">
        <v>2845882</v>
      </c>
      <c r="AC31" s="41">
        <v>3118102</v>
      </c>
      <c r="AD31" s="41">
        <v>3244093</v>
      </c>
      <c r="AE31" s="41">
        <v>3099400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157">
        <v>8803422</v>
      </c>
      <c r="D33" s="157">
        <v>8895291</v>
      </c>
      <c r="E33" s="157">
        <v>8975838</v>
      </c>
      <c r="F33" s="157">
        <v>8979422</v>
      </c>
      <c r="G33" s="157">
        <v>9026926</v>
      </c>
      <c r="H33" s="157">
        <v>9041045</v>
      </c>
      <c r="I33" s="157">
        <v>9264578</v>
      </c>
      <c r="J33" s="157">
        <v>9103684</v>
      </c>
      <c r="K33" s="157">
        <v>9012801</v>
      </c>
      <c r="L33" s="157">
        <v>8966130</v>
      </c>
      <c r="M33" s="157">
        <v>9105019</v>
      </c>
      <c r="N33" s="157">
        <v>9149053</v>
      </c>
      <c r="O33" s="157">
        <v>9324942</v>
      </c>
      <c r="P33" s="157">
        <v>9414253</v>
      </c>
      <c r="Q33" s="157">
        <v>9519259</v>
      </c>
      <c r="R33" s="157">
        <v>9666157</v>
      </c>
      <c r="S33" s="157">
        <v>10151826</v>
      </c>
      <c r="T33" s="157">
        <v>10725045</v>
      </c>
      <c r="U33" s="157">
        <v>11376353</v>
      </c>
      <c r="V33" s="157">
        <v>11916784</v>
      </c>
      <c r="W33" s="157">
        <v>11998669</v>
      </c>
      <c r="X33" s="157">
        <v>12372097</v>
      </c>
      <c r="Y33" s="157">
        <v>12881345</v>
      </c>
      <c r="Z33" s="157">
        <v>13338657</v>
      </c>
      <c r="AA33" s="157">
        <v>13500035</v>
      </c>
      <c r="AB33" s="158">
        <v>13271340</v>
      </c>
      <c r="AC33" s="158">
        <v>13706306</v>
      </c>
      <c r="AD33" s="158">
        <v>14194757</v>
      </c>
      <c r="AE33" s="158">
        <v>13987073</v>
      </c>
    </row>
    <row r="34" spans="1:31" ht="3.2" customHeight="1">
      <c r="A34" s="3"/>
      <c r="B34" s="2"/>
      <c r="C34" s="159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</row>
    <row r="35" spans="1:31" ht="15.95" customHeight="1">
      <c r="A35" s="46" t="s">
        <v>31</v>
      </c>
      <c r="B35" s="59" t="s">
        <v>85</v>
      </c>
      <c r="C35" s="161">
        <v>8184383</v>
      </c>
      <c r="D35" s="161">
        <v>8270823</v>
      </c>
      <c r="E35" s="161">
        <v>8348654</v>
      </c>
      <c r="F35" s="161">
        <v>8352239</v>
      </c>
      <c r="G35" s="161">
        <v>8416033</v>
      </c>
      <c r="H35" s="161">
        <v>8421916</v>
      </c>
      <c r="I35" s="161">
        <v>8638107</v>
      </c>
      <c r="J35" s="161">
        <v>8460642</v>
      </c>
      <c r="K35" s="161">
        <v>8344785</v>
      </c>
      <c r="L35" s="161">
        <v>8249052</v>
      </c>
      <c r="M35" s="161">
        <v>8326339</v>
      </c>
      <c r="N35" s="161">
        <v>8334595</v>
      </c>
      <c r="O35" s="161">
        <v>8481661</v>
      </c>
      <c r="P35" s="161">
        <v>8574111</v>
      </c>
      <c r="Q35" s="161">
        <v>8633088</v>
      </c>
      <c r="R35" s="161">
        <v>8748124</v>
      </c>
      <c r="S35" s="161">
        <v>9136906</v>
      </c>
      <c r="T35" s="161">
        <v>9735795</v>
      </c>
      <c r="U35" s="161">
        <v>10379448</v>
      </c>
      <c r="V35" s="161">
        <v>10926588</v>
      </c>
      <c r="W35" s="161">
        <v>10982033</v>
      </c>
      <c r="X35" s="161">
        <v>11364470</v>
      </c>
      <c r="Y35" s="161">
        <v>11844088</v>
      </c>
      <c r="Z35" s="161">
        <v>12260001</v>
      </c>
      <c r="AA35" s="161">
        <v>12415008</v>
      </c>
      <c r="AB35" s="162">
        <v>12165729</v>
      </c>
      <c r="AC35" s="162">
        <v>12566341</v>
      </c>
      <c r="AD35" s="162">
        <v>13054503</v>
      </c>
      <c r="AE35" s="162">
        <v>12838102</v>
      </c>
    </row>
    <row r="36" spans="1:31">
      <c r="P36" s="31"/>
    </row>
    <row r="39" spans="1:31">
      <c r="Y39" s="31"/>
      <c r="Z39" s="31"/>
      <c r="AA39" s="31"/>
    </row>
    <row r="40" spans="1:31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&amp;C&amp;"Arial,Fett"&amp;12Endenergie&amp;"Arial,Standard"
&amp;10(in MWh, witterungsbereinigt)&amp;R&amp;"Arial,Standard"Tabelle E&amp;L&amp;"Arial"&amp;10 Schweizerische Holzenergiestatistik Erhebungjahr 2018</oddHeader>
    <oddFooter>&amp;R&amp;"Arial"&amp;10 12.08.2019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E40"/>
  <sheetViews>
    <sheetView zoomScaleNormal="100" zoomScalePage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31" width="8.28515625" style="32" customWidth="1"/>
    <col min="32" max="16384" width="11.42578125" style="32"/>
  </cols>
  <sheetData>
    <row r="1" spans="1:31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  <c r="AE1" s="153">
        <v>2018</v>
      </c>
    </row>
    <row r="2" spans="1:31" ht="14.1" customHeight="1">
      <c r="A2" s="154">
        <v>1</v>
      </c>
      <c r="B2" s="155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  <c r="AD2" s="49">
        <v>0</v>
      </c>
      <c r="AE2" s="49">
        <v>0</v>
      </c>
    </row>
    <row r="3" spans="1:31" ht="14.1" customHeight="1">
      <c r="A3" s="34">
        <v>2</v>
      </c>
      <c r="B3" s="35" t="s">
        <v>10</v>
      </c>
      <c r="C3" s="36">
        <v>29964</v>
      </c>
      <c r="D3" s="37">
        <v>37183</v>
      </c>
      <c r="E3" s="37">
        <v>43963</v>
      </c>
      <c r="F3" s="37">
        <v>49826</v>
      </c>
      <c r="G3" s="37">
        <v>55179</v>
      </c>
      <c r="H3" s="37">
        <v>60753</v>
      </c>
      <c r="I3" s="37">
        <v>67558</v>
      </c>
      <c r="J3" s="37">
        <v>74430</v>
      </c>
      <c r="K3" s="37">
        <v>81312</v>
      </c>
      <c r="L3" s="37">
        <v>87176</v>
      </c>
      <c r="M3" s="37">
        <v>92605</v>
      </c>
      <c r="N3" s="37">
        <v>95878</v>
      </c>
      <c r="O3" s="37">
        <v>98896</v>
      </c>
      <c r="P3" s="37">
        <v>101355</v>
      </c>
      <c r="Q3" s="37">
        <v>103460</v>
      </c>
      <c r="R3" s="37">
        <v>105393</v>
      </c>
      <c r="S3" s="37">
        <v>111395</v>
      </c>
      <c r="T3" s="37">
        <v>116758</v>
      </c>
      <c r="U3" s="37">
        <v>122646</v>
      </c>
      <c r="V3" s="37">
        <v>128656</v>
      </c>
      <c r="W3" s="37">
        <v>128629</v>
      </c>
      <c r="X3" s="37">
        <v>126168</v>
      </c>
      <c r="Y3" s="37">
        <v>124118</v>
      </c>
      <c r="Z3" s="37">
        <v>122959</v>
      </c>
      <c r="AA3" s="37">
        <v>120419</v>
      </c>
      <c r="AB3" s="37">
        <v>116021</v>
      </c>
      <c r="AC3" s="37">
        <v>110025</v>
      </c>
      <c r="AD3" s="37">
        <v>104038</v>
      </c>
      <c r="AE3" s="37">
        <v>98019</v>
      </c>
    </row>
    <row r="4" spans="1:31" ht="14.1" customHeight="1">
      <c r="A4" s="34">
        <v>3</v>
      </c>
      <c r="B4" s="35" t="s">
        <v>11</v>
      </c>
      <c r="C4" s="36">
        <v>165904</v>
      </c>
      <c r="D4" s="37">
        <v>184061</v>
      </c>
      <c r="E4" s="37">
        <v>200862</v>
      </c>
      <c r="F4" s="37">
        <v>213373</v>
      </c>
      <c r="G4" s="37">
        <v>230237</v>
      </c>
      <c r="H4" s="37">
        <v>246456</v>
      </c>
      <c r="I4" s="37">
        <v>261399</v>
      </c>
      <c r="J4" s="37">
        <v>280557</v>
      </c>
      <c r="K4" s="37">
        <v>301506</v>
      </c>
      <c r="L4" s="37">
        <v>316879</v>
      </c>
      <c r="M4" s="37">
        <v>324754</v>
      </c>
      <c r="N4" s="37">
        <v>318597</v>
      </c>
      <c r="O4" s="37">
        <v>332919</v>
      </c>
      <c r="P4" s="37">
        <v>350400</v>
      </c>
      <c r="Q4" s="37">
        <v>365837</v>
      </c>
      <c r="R4" s="37">
        <v>385648</v>
      </c>
      <c r="S4" s="37">
        <v>415972</v>
      </c>
      <c r="T4" s="37">
        <v>443529</v>
      </c>
      <c r="U4" s="37">
        <v>471498</v>
      </c>
      <c r="V4" s="37">
        <v>498531</v>
      </c>
      <c r="W4" s="37">
        <v>514885</v>
      </c>
      <c r="X4" s="37">
        <v>516401</v>
      </c>
      <c r="Y4" s="37">
        <v>519152</v>
      </c>
      <c r="Z4" s="37">
        <v>526161</v>
      </c>
      <c r="AA4" s="37">
        <v>524967</v>
      </c>
      <c r="AB4" s="37">
        <v>523723</v>
      </c>
      <c r="AC4" s="37">
        <v>521952</v>
      </c>
      <c r="AD4" s="37">
        <v>515810</v>
      </c>
      <c r="AE4" s="37">
        <v>505536</v>
      </c>
    </row>
    <row r="5" spans="1:31" ht="14.1" customHeight="1">
      <c r="A5" s="34" t="s">
        <v>70</v>
      </c>
      <c r="B5" s="35" t="s">
        <v>12</v>
      </c>
      <c r="C5" s="36">
        <v>325951</v>
      </c>
      <c r="D5" s="37">
        <v>320300</v>
      </c>
      <c r="E5" s="37">
        <v>313527</v>
      </c>
      <c r="F5" s="37">
        <v>307218</v>
      </c>
      <c r="G5" s="37">
        <v>299518</v>
      </c>
      <c r="H5" s="37">
        <v>270525</v>
      </c>
      <c r="I5" s="37">
        <v>266888</v>
      </c>
      <c r="J5" s="37">
        <v>257055</v>
      </c>
      <c r="K5" s="37">
        <v>236704</v>
      </c>
      <c r="L5" s="37">
        <v>217397</v>
      </c>
      <c r="M5" s="37">
        <v>197653</v>
      </c>
      <c r="N5" s="37">
        <v>163490</v>
      </c>
      <c r="O5" s="37">
        <v>144371</v>
      </c>
      <c r="P5" s="37">
        <v>131860</v>
      </c>
      <c r="Q5" s="37">
        <v>120466</v>
      </c>
      <c r="R5" s="37">
        <v>109390</v>
      </c>
      <c r="S5" s="37">
        <v>99031</v>
      </c>
      <c r="T5" s="37">
        <v>87220</v>
      </c>
      <c r="U5" s="37">
        <v>72955</v>
      </c>
      <c r="V5" s="37">
        <v>61084</v>
      </c>
      <c r="W5" s="37">
        <v>48899</v>
      </c>
      <c r="X5" s="37">
        <v>44433</v>
      </c>
      <c r="Y5" s="37">
        <v>40632</v>
      </c>
      <c r="Z5" s="37">
        <v>36399</v>
      </c>
      <c r="AA5" s="37">
        <v>31884</v>
      </c>
      <c r="AB5" s="37">
        <v>27894</v>
      </c>
      <c r="AC5" s="37">
        <v>24017</v>
      </c>
      <c r="AD5" s="37">
        <v>19535</v>
      </c>
      <c r="AE5" s="37">
        <v>19081</v>
      </c>
    </row>
    <row r="6" spans="1:31" ht="14.1" customHeight="1">
      <c r="A6" s="34" t="s">
        <v>69</v>
      </c>
      <c r="B6" s="35" t="s">
        <v>247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517</v>
      </c>
      <c r="L6" s="37">
        <v>863</v>
      </c>
      <c r="M6" s="37">
        <v>1590</v>
      </c>
      <c r="N6" s="37">
        <v>2674</v>
      </c>
      <c r="O6" s="37">
        <v>4613</v>
      </c>
      <c r="P6" s="37">
        <v>6192</v>
      </c>
      <c r="Q6" s="37">
        <v>8162</v>
      </c>
      <c r="R6" s="37">
        <v>10532</v>
      </c>
      <c r="S6" s="37">
        <v>15077</v>
      </c>
      <c r="T6" s="37">
        <v>19067</v>
      </c>
      <c r="U6" s="37">
        <v>23417</v>
      </c>
      <c r="V6" s="37">
        <v>27689</v>
      </c>
      <c r="W6" s="37">
        <v>31988</v>
      </c>
      <c r="X6" s="37">
        <v>35614</v>
      </c>
      <c r="Y6" s="37">
        <v>39329</v>
      </c>
      <c r="Z6" s="37">
        <v>42581</v>
      </c>
      <c r="AA6" s="37">
        <v>45613</v>
      </c>
      <c r="AB6" s="37">
        <v>48335</v>
      </c>
      <c r="AC6" s="37">
        <v>49787</v>
      </c>
      <c r="AD6" s="37">
        <v>50483</v>
      </c>
      <c r="AE6" s="37">
        <v>51537</v>
      </c>
    </row>
    <row r="7" spans="1:31" ht="14.1" customHeight="1">
      <c r="A7" s="34">
        <v>5</v>
      </c>
      <c r="B7" s="35" t="s">
        <v>13</v>
      </c>
      <c r="C7" s="36">
        <v>743627</v>
      </c>
      <c r="D7" s="37">
        <v>713061</v>
      </c>
      <c r="E7" s="37">
        <v>681957</v>
      </c>
      <c r="F7" s="37">
        <v>650357</v>
      </c>
      <c r="G7" s="37">
        <v>619405</v>
      </c>
      <c r="H7" s="37">
        <v>592349</v>
      </c>
      <c r="I7" s="37">
        <v>573424</v>
      </c>
      <c r="J7" s="37">
        <v>556475</v>
      </c>
      <c r="K7" s="37">
        <v>538386</v>
      </c>
      <c r="L7" s="37">
        <v>526973</v>
      </c>
      <c r="M7" s="37">
        <v>511786</v>
      </c>
      <c r="N7" s="37">
        <v>515990</v>
      </c>
      <c r="O7" s="37">
        <v>519275</v>
      </c>
      <c r="P7" s="37">
        <v>520816</v>
      </c>
      <c r="Q7" s="37">
        <v>519903</v>
      </c>
      <c r="R7" s="37">
        <v>518113</v>
      </c>
      <c r="S7" s="37">
        <v>532688</v>
      </c>
      <c r="T7" s="37">
        <v>544160</v>
      </c>
      <c r="U7" s="37">
        <v>561399</v>
      </c>
      <c r="V7" s="37">
        <v>585946</v>
      </c>
      <c r="W7" s="37">
        <v>611804</v>
      </c>
      <c r="X7" s="37">
        <v>645449</v>
      </c>
      <c r="Y7" s="37">
        <v>683613</v>
      </c>
      <c r="Z7" s="37">
        <v>724224</v>
      </c>
      <c r="AA7" s="37">
        <v>765443</v>
      </c>
      <c r="AB7" s="37">
        <v>802634</v>
      </c>
      <c r="AC7" s="37">
        <v>799646</v>
      </c>
      <c r="AD7" s="37">
        <v>793573</v>
      </c>
      <c r="AE7" s="37">
        <v>787900</v>
      </c>
    </row>
    <row r="8" spans="1:31" ht="14.1" customHeight="1">
      <c r="A8" s="34">
        <v>6</v>
      </c>
      <c r="B8" s="35" t="s">
        <v>14</v>
      </c>
      <c r="C8" s="36">
        <v>571190</v>
      </c>
      <c r="D8" s="37">
        <v>544041</v>
      </c>
      <c r="E8" s="37">
        <v>511587</v>
      </c>
      <c r="F8" s="37">
        <v>476557</v>
      </c>
      <c r="G8" s="37">
        <v>444255</v>
      </c>
      <c r="H8" s="37">
        <v>409536</v>
      </c>
      <c r="I8" s="37">
        <v>383394</v>
      </c>
      <c r="J8" s="37">
        <v>349179</v>
      </c>
      <c r="K8" s="37">
        <v>314884</v>
      </c>
      <c r="L8" s="37">
        <v>283911</v>
      </c>
      <c r="M8" s="37">
        <v>258993</v>
      </c>
      <c r="N8" s="37">
        <v>251069</v>
      </c>
      <c r="O8" s="37">
        <v>242872</v>
      </c>
      <c r="P8" s="37">
        <v>234741</v>
      </c>
      <c r="Q8" s="37">
        <v>224713</v>
      </c>
      <c r="R8" s="37">
        <v>217144</v>
      </c>
      <c r="S8" s="37">
        <v>198086</v>
      </c>
      <c r="T8" s="37">
        <v>180379</v>
      </c>
      <c r="U8" s="37">
        <v>164197</v>
      </c>
      <c r="V8" s="37">
        <v>150005</v>
      </c>
      <c r="W8" s="37">
        <v>131911</v>
      </c>
      <c r="X8" s="37">
        <v>119357</v>
      </c>
      <c r="Y8" s="37">
        <v>116560</v>
      </c>
      <c r="Z8" s="37">
        <v>110750</v>
      </c>
      <c r="AA8" s="37">
        <v>104008</v>
      </c>
      <c r="AB8" s="37">
        <v>98879</v>
      </c>
      <c r="AC8" s="37">
        <v>90904</v>
      </c>
      <c r="AD8" s="37">
        <v>84421</v>
      </c>
      <c r="AE8" s="37">
        <v>78982</v>
      </c>
    </row>
    <row r="9" spans="1:31" ht="14.1" customHeight="1">
      <c r="A9" s="34">
        <v>7</v>
      </c>
      <c r="B9" s="35" t="s">
        <v>15</v>
      </c>
      <c r="C9" s="36">
        <v>942207</v>
      </c>
      <c r="D9" s="37">
        <v>921621</v>
      </c>
      <c r="E9" s="37">
        <v>896834</v>
      </c>
      <c r="F9" s="37">
        <v>871946</v>
      </c>
      <c r="G9" s="37">
        <v>846410</v>
      </c>
      <c r="H9" s="37">
        <v>815870</v>
      </c>
      <c r="I9" s="37">
        <v>785126</v>
      </c>
      <c r="J9" s="37">
        <v>755192</v>
      </c>
      <c r="K9" s="37">
        <v>724099</v>
      </c>
      <c r="L9" s="37">
        <v>694642</v>
      </c>
      <c r="M9" s="37">
        <v>664075</v>
      </c>
      <c r="N9" s="37">
        <v>634569</v>
      </c>
      <c r="O9" s="37">
        <v>603066</v>
      </c>
      <c r="P9" s="37">
        <v>571935</v>
      </c>
      <c r="Q9" s="37">
        <v>539836</v>
      </c>
      <c r="R9" s="37">
        <v>507637</v>
      </c>
      <c r="S9" s="37">
        <v>468678</v>
      </c>
      <c r="T9" s="37">
        <v>418637</v>
      </c>
      <c r="U9" s="37">
        <v>380119</v>
      </c>
      <c r="V9" s="37">
        <v>343969</v>
      </c>
      <c r="W9" s="37">
        <v>284917</v>
      </c>
      <c r="X9" s="37">
        <v>233294</v>
      </c>
      <c r="Y9" s="37">
        <v>189891</v>
      </c>
      <c r="Z9" s="37">
        <v>148930</v>
      </c>
      <c r="AA9" s="37">
        <v>116273</v>
      </c>
      <c r="AB9" s="37">
        <v>109701</v>
      </c>
      <c r="AC9" s="37">
        <v>103273</v>
      </c>
      <c r="AD9" s="37">
        <v>97426</v>
      </c>
      <c r="AE9" s="37">
        <v>92949</v>
      </c>
    </row>
    <row r="10" spans="1:31" ht="14.1" customHeight="1">
      <c r="A10" s="34">
        <v>8</v>
      </c>
      <c r="B10" s="35" t="s">
        <v>73</v>
      </c>
      <c r="C10" s="36">
        <v>852343</v>
      </c>
      <c r="D10" s="37">
        <v>874737</v>
      </c>
      <c r="E10" s="37">
        <v>883468</v>
      </c>
      <c r="F10" s="37">
        <v>890095</v>
      </c>
      <c r="G10" s="37">
        <v>895365</v>
      </c>
      <c r="H10" s="37">
        <v>887606</v>
      </c>
      <c r="I10" s="37">
        <v>897676</v>
      </c>
      <c r="J10" s="37">
        <v>902921</v>
      </c>
      <c r="K10" s="37">
        <v>901590</v>
      </c>
      <c r="L10" s="37">
        <v>895582</v>
      </c>
      <c r="M10" s="37">
        <v>899331</v>
      </c>
      <c r="N10" s="37">
        <v>910945</v>
      </c>
      <c r="O10" s="37">
        <v>912873</v>
      </c>
      <c r="P10" s="37">
        <v>902213</v>
      </c>
      <c r="Q10" s="37">
        <v>892246</v>
      </c>
      <c r="R10" s="37">
        <v>878529</v>
      </c>
      <c r="S10" s="37">
        <v>867746</v>
      </c>
      <c r="T10" s="37">
        <v>853912</v>
      </c>
      <c r="U10" s="37">
        <v>847999</v>
      </c>
      <c r="V10" s="37">
        <v>835820</v>
      </c>
      <c r="W10" s="37">
        <v>787584</v>
      </c>
      <c r="X10" s="37">
        <v>721504</v>
      </c>
      <c r="Y10" s="37">
        <v>678723</v>
      </c>
      <c r="Z10" s="37">
        <v>639047</v>
      </c>
      <c r="AA10" s="37">
        <v>584976</v>
      </c>
      <c r="AB10" s="37">
        <v>568886</v>
      </c>
      <c r="AC10" s="37">
        <v>548776</v>
      </c>
      <c r="AD10" s="37">
        <v>531939</v>
      </c>
      <c r="AE10" s="37">
        <v>518668</v>
      </c>
    </row>
    <row r="11" spans="1:31" ht="14.1" customHeight="1">
      <c r="A11" s="34">
        <v>9</v>
      </c>
      <c r="B11" s="35" t="s">
        <v>74</v>
      </c>
      <c r="C11" s="36">
        <v>14684</v>
      </c>
      <c r="D11" s="37">
        <v>15988</v>
      </c>
      <c r="E11" s="37">
        <v>18164</v>
      </c>
      <c r="F11" s="37">
        <v>21222</v>
      </c>
      <c r="G11" s="37">
        <v>25039</v>
      </c>
      <c r="H11" s="37">
        <v>29586</v>
      </c>
      <c r="I11" s="37">
        <v>33637</v>
      </c>
      <c r="J11" s="37">
        <v>37047</v>
      </c>
      <c r="K11" s="37">
        <v>40066</v>
      </c>
      <c r="L11" s="37">
        <v>42982</v>
      </c>
      <c r="M11" s="37">
        <v>46819</v>
      </c>
      <c r="N11" s="37">
        <v>52767</v>
      </c>
      <c r="O11" s="37">
        <v>56939</v>
      </c>
      <c r="P11" s="37">
        <v>60036</v>
      </c>
      <c r="Q11" s="37">
        <v>63388</v>
      </c>
      <c r="R11" s="37">
        <v>66340</v>
      </c>
      <c r="S11" s="37">
        <v>68856</v>
      </c>
      <c r="T11" s="37">
        <v>70935</v>
      </c>
      <c r="U11" s="37">
        <v>73690</v>
      </c>
      <c r="V11" s="37">
        <v>75267</v>
      </c>
      <c r="W11" s="37">
        <v>76514</v>
      </c>
      <c r="X11" s="37">
        <v>76916</v>
      </c>
      <c r="Y11" s="37">
        <v>77056</v>
      </c>
      <c r="Z11" s="37">
        <v>75807</v>
      </c>
      <c r="AA11" s="37">
        <v>74029</v>
      </c>
      <c r="AB11" s="37">
        <v>71110</v>
      </c>
      <c r="AC11" s="37">
        <v>68096</v>
      </c>
      <c r="AD11" s="37">
        <v>66509</v>
      </c>
      <c r="AE11" s="37">
        <v>65345</v>
      </c>
    </row>
    <row r="12" spans="1:31" ht="14.1" customHeight="1">
      <c r="A12" s="34">
        <v>10</v>
      </c>
      <c r="B12" s="35" t="s">
        <v>16</v>
      </c>
      <c r="C12" s="36">
        <v>226953</v>
      </c>
      <c r="D12" s="37">
        <v>226452</v>
      </c>
      <c r="E12" s="37">
        <v>222920</v>
      </c>
      <c r="F12" s="37">
        <v>217033</v>
      </c>
      <c r="G12" s="37">
        <v>209326</v>
      </c>
      <c r="H12" s="37">
        <v>199031</v>
      </c>
      <c r="I12" s="37">
        <v>186463</v>
      </c>
      <c r="J12" s="37">
        <v>173081</v>
      </c>
      <c r="K12" s="37">
        <v>157313</v>
      </c>
      <c r="L12" s="37">
        <v>139173</v>
      </c>
      <c r="M12" s="37">
        <v>118948</v>
      </c>
      <c r="N12" s="37">
        <v>96807</v>
      </c>
      <c r="O12" s="37">
        <v>81412</v>
      </c>
      <c r="P12" s="37">
        <v>70146</v>
      </c>
      <c r="Q12" s="37">
        <v>61153</v>
      </c>
      <c r="R12" s="37">
        <v>54917</v>
      </c>
      <c r="S12" s="37">
        <v>49749</v>
      </c>
      <c r="T12" s="37">
        <v>45400</v>
      </c>
      <c r="U12" s="37">
        <v>41216</v>
      </c>
      <c r="V12" s="37">
        <v>35824</v>
      </c>
      <c r="W12" s="37">
        <v>31053</v>
      </c>
      <c r="X12" s="37">
        <v>27179</v>
      </c>
      <c r="Y12" s="37">
        <v>24161</v>
      </c>
      <c r="Z12" s="37">
        <v>21366</v>
      </c>
      <c r="AA12" s="37">
        <v>18591</v>
      </c>
      <c r="AB12" s="37">
        <v>16397</v>
      </c>
      <c r="AC12" s="37">
        <v>14515</v>
      </c>
      <c r="AD12" s="37">
        <v>11834</v>
      </c>
      <c r="AE12" s="37">
        <v>9613</v>
      </c>
    </row>
    <row r="13" spans="1:31">
      <c r="A13" s="34" t="s">
        <v>72</v>
      </c>
      <c r="B13" s="35" t="s">
        <v>75</v>
      </c>
      <c r="C13" s="36">
        <v>41462</v>
      </c>
      <c r="D13" s="37">
        <v>51361</v>
      </c>
      <c r="E13" s="37">
        <v>59204</v>
      </c>
      <c r="F13" s="37">
        <v>64368</v>
      </c>
      <c r="G13" s="37">
        <v>70385</v>
      </c>
      <c r="H13" s="37">
        <v>73899</v>
      </c>
      <c r="I13" s="37">
        <v>81133</v>
      </c>
      <c r="J13" s="37">
        <v>89402</v>
      </c>
      <c r="K13" s="37">
        <v>95189</v>
      </c>
      <c r="L13" s="37">
        <v>101581</v>
      </c>
      <c r="M13" s="37">
        <v>105828</v>
      </c>
      <c r="N13" s="37">
        <v>113933</v>
      </c>
      <c r="O13" s="37">
        <v>123193</v>
      </c>
      <c r="P13" s="37">
        <v>130712</v>
      </c>
      <c r="Q13" s="37">
        <v>133306</v>
      </c>
      <c r="R13" s="37">
        <v>140533</v>
      </c>
      <c r="S13" s="37">
        <v>149681</v>
      </c>
      <c r="T13" s="37">
        <v>155911</v>
      </c>
      <c r="U13" s="37">
        <v>166401</v>
      </c>
      <c r="V13" s="37">
        <v>174608</v>
      </c>
      <c r="W13" s="37">
        <v>186352</v>
      </c>
      <c r="X13" s="37">
        <v>180200</v>
      </c>
      <c r="Y13" s="37">
        <v>176839</v>
      </c>
      <c r="Z13" s="37">
        <v>177629</v>
      </c>
      <c r="AA13" s="37">
        <v>174843</v>
      </c>
      <c r="AB13" s="37">
        <v>170602</v>
      </c>
      <c r="AC13" s="37">
        <v>163186</v>
      </c>
      <c r="AD13" s="37">
        <v>156099</v>
      </c>
      <c r="AE13" s="37">
        <v>150370</v>
      </c>
    </row>
    <row r="14" spans="1:31" ht="13.5" customHeight="1">
      <c r="A14" s="34" t="s">
        <v>71</v>
      </c>
      <c r="B14" s="35" t="s">
        <v>246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2132</v>
      </c>
      <c r="L14" s="37">
        <v>5547</v>
      </c>
      <c r="M14" s="37">
        <v>13582</v>
      </c>
      <c r="N14" s="37">
        <v>31533</v>
      </c>
      <c r="O14" s="37">
        <v>53782</v>
      </c>
      <c r="P14" s="37">
        <v>79362</v>
      </c>
      <c r="Q14" s="37">
        <v>112895</v>
      </c>
      <c r="R14" s="37">
        <v>177748</v>
      </c>
      <c r="S14" s="37">
        <v>269472</v>
      </c>
      <c r="T14" s="37">
        <v>311851</v>
      </c>
      <c r="U14" s="37">
        <v>361691</v>
      </c>
      <c r="V14" s="37">
        <v>405544</v>
      </c>
      <c r="W14" s="37">
        <v>447264</v>
      </c>
      <c r="X14" s="37">
        <v>470391</v>
      </c>
      <c r="Y14" s="37">
        <v>504163</v>
      </c>
      <c r="Z14" s="37">
        <v>538901</v>
      </c>
      <c r="AA14" s="37">
        <v>569286</v>
      </c>
      <c r="AB14" s="37">
        <v>591130</v>
      </c>
      <c r="AC14" s="37">
        <v>610534</v>
      </c>
      <c r="AD14" s="37">
        <v>630765</v>
      </c>
      <c r="AE14" s="37">
        <v>655750</v>
      </c>
    </row>
    <row r="15" spans="1:31" ht="25.15" customHeight="1">
      <c r="A15" s="34" t="s">
        <v>87</v>
      </c>
      <c r="B15" s="35" t="s">
        <v>76</v>
      </c>
      <c r="C15" s="36">
        <v>93926</v>
      </c>
      <c r="D15" s="37">
        <v>107615</v>
      </c>
      <c r="E15" s="37">
        <v>120236</v>
      </c>
      <c r="F15" s="37">
        <v>135580</v>
      </c>
      <c r="G15" s="37">
        <v>152749</v>
      </c>
      <c r="H15" s="37">
        <v>172714</v>
      </c>
      <c r="I15" s="37">
        <v>190710</v>
      </c>
      <c r="J15" s="37">
        <v>206291</v>
      </c>
      <c r="K15" s="37">
        <v>225693</v>
      </c>
      <c r="L15" s="37">
        <v>242156</v>
      </c>
      <c r="M15" s="37">
        <v>258762</v>
      </c>
      <c r="N15" s="37">
        <v>288908</v>
      </c>
      <c r="O15" s="37">
        <v>312370</v>
      </c>
      <c r="P15" s="37">
        <v>332966</v>
      </c>
      <c r="Q15" s="37">
        <v>353536</v>
      </c>
      <c r="R15" s="37">
        <v>381028</v>
      </c>
      <c r="S15" s="37">
        <v>427211</v>
      </c>
      <c r="T15" s="37">
        <v>456910</v>
      </c>
      <c r="U15" s="37">
        <v>477384</v>
      </c>
      <c r="V15" s="37">
        <v>490922</v>
      </c>
      <c r="W15" s="37">
        <v>518279</v>
      </c>
      <c r="X15" s="37">
        <v>542644</v>
      </c>
      <c r="Y15" s="37">
        <v>578648</v>
      </c>
      <c r="Z15" s="37">
        <v>607819</v>
      </c>
      <c r="AA15" s="37">
        <v>635379</v>
      </c>
      <c r="AB15" s="37">
        <v>671297</v>
      </c>
      <c r="AC15" s="37">
        <v>702188</v>
      </c>
      <c r="AD15" s="37">
        <v>727484</v>
      </c>
      <c r="AE15" s="37">
        <v>747296</v>
      </c>
    </row>
    <row r="16" spans="1:31" ht="13.5" customHeight="1">
      <c r="A16" s="34" t="s">
        <v>88</v>
      </c>
      <c r="B16" s="35" t="s">
        <v>248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491</v>
      </c>
      <c r="N16" s="37">
        <v>1585</v>
      </c>
      <c r="O16" s="37">
        <v>2369</v>
      </c>
      <c r="P16" s="37">
        <v>3104</v>
      </c>
      <c r="Q16" s="37">
        <v>7035</v>
      </c>
      <c r="R16" s="37">
        <v>18217</v>
      </c>
      <c r="S16" s="37">
        <v>31458</v>
      </c>
      <c r="T16" s="37">
        <v>50883</v>
      </c>
      <c r="U16" s="37">
        <v>62196</v>
      </c>
      <c r="V16" s="37">
        <v>74876</v>
      </c>
      <c r="W16" s="37">
        <v>84919</v>
      </c>
      <c r="X16" s="37">
        <v>96725</v>
      </c>
      <c r="Y16" s="37">
        <v>109278</v>
      </c>
      <c r="Z16" s="37">
        <v>120265</v>
      </c>
      <c r="AA16" s="37">
        <v>147513</v>
      </c>
      <c r="AB16" s="37">
        <v>179431</v>
      </c>
      <c r="AC16" s="37">
        <v>209207</v>
      </c>
      <c r="AD16" s="37">
        <v>250261</v>
      </c>
      <c r="AE16" s="37">
        <v>271707</v>
      </c>
    </row>
    <row r="17" spans="1:31" ht="25.15" customHeight="1">
      <c r="A17" s="34">
        <v>13</v>
      </c>
      <c r="B17" s="35" t="s">
        <v>77</v>
      </c>
      <c r="C17" s="36">
        <v>172624</v>
      </c>
      <c r="D17" s="37">
        <v>189078</v>
      </c>
      <c r="E17" s="37">
        <v>198998</v>
      </c>
      <c r="F17" s="37">
        <v>208744</v>
      </c>
      <c r="G17" s="37">
        <v>216714</v>
      </c>
      <c r="H17" s="37">
        <v>225029</v>
      </c>
      <c r="I17" s="37">
        <v>235449</v>
      </c>
      <c r="J17" s="37">
        <v>239460</v>
      </c>
      <c r="K17" s="37">
        <v>240456</v>
      </c>
      <c r="L17" s="37">
        <v>243105</v>
      </c>
      <c r="M17" s="37">
        <v>243862</v>
      </c>
      <c r="N17" s="37">
        <v>247716</v>
      </c>
      <c r="O17" s="37">
        <v>248738</v>
      </c>
      <c r="P17" s="37">
        <v>249992</v>
      </c>
      <c r="Q17" s="37">
        <v>248153</v>
      </c>
      <c r="R17" s="37">
        <v>250892</v>
      </c>
      <c r="S17" s="37">
        <v>253285</v>
      </c>
      <c r="T17" s="37">
        <v>269537</v>
      </c>
      <c r="U17" s="37">
        <v>269812</v>
      </c>
      <c r="V17" s="37">
        <v>270942</v>
      </c>
      <c r="W17" s="37">
        <v>272275</v>
      </c>
      <c r="X17" s="37">
        <v>273179</v>
      </c>
      <c r="Y17" s="37">
        <v>274188</v>
      </c>
      <c r="Z17" s="37">
        <v>276802</v>
      </c>
      <c r="AA17" s="37">
        <v>280322</v>
      </c>
      <c r="AB17" s="37">
        <v>285293</v>
      </c>
      <c r="AC17" s="37">
        <v>286897</v>
      </c>
      <c r="AD17" s="37">
        <v>294610</v>
      </c>
      <c r="AE17" s="37">
        <v>295608</v>
      </c>
    </row>
    <row r="18" spans="1:31" ht="25.15" customHeight="1">
      <c r="A18" s="34" t="s">
        <v>89</v>
      </c>
      <c r="B18" s="35" t="s">
        <v>17</v>
      </c>
      <c r="C18" s="36">
        <v>48070</v>
      </c>
      <c r="D18" s="37">
        <v>57521</v>
      </c>
      <c r="E18" s="37">
        <v>69551</v>
      </c>
      <c r="F18" s="37">
        <v>76700</v>
      </c>
      <c r="G18" s="37">
        <v>89961</v>
      </c>
      <c r="H18" s="37">
        <v>100770</v>
      </c>
      <c r="I18" s="37">
        <v>112629</v>
      </c>
      <c r="J18" s="37">
        <v>123479</v>
      </c>
      <c r="K18" s="37">
        <v>133085</v>
      </c>
      <c r="L18" s="37">
        <v>143025</v>
      </c>
      <c r="M18" s="37">
        <v>150206</v>
      </c>
      <c r="N18" s="37">
        <v>154611</v>
      </c>
      <c r="O18" s="37">
        <v>165217</v>
      </c>
      <c r="P18" s="37">
        <v>171767</v>
      </c>
      <c r="Q18" s="37">
        <v>181215</v>
      </c>
      <c r="R18" s="37">
        <v>191985</v>
      </c>
      <c r="S18" s="37">
        <v>207588</v>
      </c>
      <c r="T18" s="37">
        <v>229374</v>
      </c>
      <c r="U18" s="37">
        <v>247772</v>
      </c>
      <c r="V18" s="37">
        <v>262211</v>
      </c>
      <c r="W18" s="37">
        <v>270826</v>
      </c>
      <c r="X18" s="37">
        <v>290982</v>
      </c>
      <c r="Y18" s="37">
        <v>305527</v>
      </c>
      <c r="Z18" s="37">
        <v>316287</v>
      </c>
      <c r="AA18" s="37">
        <v>329347</v>
      </c>
      <c r="AB18" s="37">
        <v>342883</v>
      </c>
      <c r="AC18" s="37">
        <v>356058</v>
      </c>
      <c r="AD18" s="37">
        <v>369811</v>
      </c>
      <c r="AE18" s="37">
        <v>376387</v>
      </c>
    </row>
    <row r="19" spans="1:31" ht="13.5" customHeight="1">
      <c r="A19" s="34" t="s">
        <v>90</v>
      </c>
      <c r="B19" s="35" t="s">
        <v>249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1372</v>
      </c>
      <c r="Q19" s="37">
        <v>1372</v>
      </c>
      <c r="R19" s="37">
        <v>3247</v>
      </c>
      <c r="S19" s="37">
        <v>9487</v>
      </c>
      <c r="T19" s="37">
        <v>14073</v>
      </c>
      <c r="U19" s="37">
        <v>23160</v>
      </c>
      <c r="V19" s="37">
        <v>28840</v>
      </c>
      <c r="W19" s="37">
        <v>33169</v>
      </c>
      <c r="X19" s="37">
        <v>40289</v>
      </c>
      <c r="Y19" s="37">
        <v>41809</v>
      </c>
      <c r="Z19" s="37">
        <v>42346</v>
      </c>
      <c r="AA19" s="37">
        <v>47605</v>
      </c>
      <c r="AB19" s="37">
        <v>49573</v>
      </c>
      <c r="AC19" s="37">
        <v>55376</v>
      </c>
      <c r="AD19" s="37">
        <v>62030</v>
      </c>
      <c r="AE19" s="37">
        <v>67200</v>
      </c>
    </row>
    <row r="20" spans="1:31" ht="25.15" customHeight="1">
      <c r="A20" s="34">
        <v>15</v>
      </c>
      <c r="B20" s="35" t="s">
        <v>18</v>
      </c>
      <c r="C20" s="36">
        <v>75318</v>
      </c>
      <c r="D20" s="37">
        <v>83494</v>
      </c>
      <c r="E20" s="37">
        <v>91755</v>
      </c>
      <c r="F20" s="37">
        <v>99485</v>
      </c>
      <c r="G20" s="37">
        <v>103206</v>
      </c>
      <c r="H20" s="37">
        <v>107342</v>
      </c>
      <c r="I20" s="37">
        <v>108305</v>
      </c>
      <c r="J20" s="37">
        <v>112426</v>
      </c>
      <c r="K20" s="37">
        <v>111467</v>
      </c>
      <c r="L20" s="37">
        <v>113359</v>
      </c>
      <c r="M20" s="37">
        <v>115542</v>
      </c>
      <c r="N20" s="37">
        <v>116665</v>
      </c>
      <c r="O20" s="37">
        <v>117066</v>
      </c>
      <c r="P20" s="37">
        <v>117534</v>
      </c>
      <c r="Q20" s="37">
        <v>111851</v>
      </c>
      <c r="R20" s="37">
        <v>111875</v>
      </c>
      <c r="S20" s="37">
        <v>112485</v>
      </c>
      <c r="T20" s="37">
        <v>112992</v>
      </c>
      <c r="U20" s="37">
        <v>114798</v>
      </c>
      <c r="V20" s="37">
        <v>113595</v>
      </c>
      <c r="W20" s="37">
        <v>114168</v>
      </c>
      <c r="X20" s="37">
        <v>116880</v>
      </c>
      <c r="Y20" s="37">
        <v>116994</v>
      </c>
      <c r="Z20" s="37">
        <v>117741</v>
      </c>
      <c r="AA20" s="37">
        <v>117883</v>
      </c>
      <c r="AB20" s="37">
        <v>116864</v>
      </c>
      <c r="AC20" s="37">
        <v>116934</v>
      </c>
      <c r="AD20" s="37">
        <v>118366</v>
      </c>
      <c r="AE20" s="37">
        <v>122320</v>
      </c>
    </row>
    <row r="21" spans="1:31" ht="25.15" customHeight="1">
      <c r="A21" s="34" t="s">
        <v>91</v>
      </c>
      <c r="B21" s="35" t="s">
        <v>19</v>
      </c>
      <c r="C21" s="36">
        <v>63252</v>
      </c>
      <c r="D21" s="37">
        <v>85114</v>
      </c>
      <c r="E21" s="37">
        <v>104064</v>
      </c>
      <c r="F21" s="37">
        <v>114886</v>
      </c>
      <c r="G21" s="37">
        <v>144179</v>
      </c>
      <c r="H21" s="37">
        <v>220705</v>
      </c>
      <c r="I21" s="37">
        <v>265117</v>
      </c>
      <c r="J21" s="37">
        <v>307633</v>
      </c>
      <c r="K21" s="37">
        <v>332052</v>
      </c>
      <c r="L21" s="37">
        <v>362759</v>
      </c>
      <c r="M21" s="37">
        <v>391476</v>
      </c>
      <c r="N21" s="37">
        <v>398417</v>
      </c>
      <c r="O21" s="37">
        <v>425077</v>
      </c>
      <c r="P21" s="37">
        <v>454399</v>
      </c>
      <c r="Q21" s="37">
        <v>494059</v>
      </c>
      <c r="R21" s="37">
        <v>509240</v>
      </c>
      <c r="S21" s="37">
        <v>578667</v>
      </c>
      <c r="T21" s="37">
        <v>661736</v>
      </c>
      <c r="U21" s="37">
        <v>759340</v>
      </c>
      <c r="V21" s="37">
        <v>843110</v>
      </c>
      <c r="W21" s="37">
        <v>891794</v>
      </c>
      <c r="X21" s="37">
        <v>1007991</v>
      </c>
      <c r="Y21" s="37">
        <v>1092276</v>
      </c>
      <c r="Z21" s="37">
        <v>1185886</v>
      </c>
      <c r="AA21" s="37">
        <v>1286388</v>
      </c>
      <c r="AB21" s="37">
        <v>1364870</v>
      </c>
      <c r="AC21" s="37">
        <v>1456164</v>
      </c>
      <c r="AD21" s="37">
        <v>1532183</v>
      </c>
      <c r="AE21" s="37">
        <v>1542727</v>
      </c>
    </row>
    <row r="22" spans="1:31" ht="13.5" customHeight="1">
      <c r="A22" s="34" t="s">
        <v>92</v>
      </c>
      <c r="B22" s="35" t="s">
        <v>250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2146</v>
      </c>
      <c r="R22" s="37">
        <v>2146</v>
      </c>
      <c r="S22" s="37">
        <v>9389</v>
      </c>
      <c r="T22" s="37">
        <v>14880</v>
      </c>
      <c r="U22" s="37">
        <v>19499</v>
      </c>
      <c r="V22" s="37">
        <v>20688</v>
      </c>
      <c r="W22" s="37">
        <v>20724</v>
      </c>
      <c r="X22" s="37">
        <v>38087</v>
      </c>
      <c r="Y22" s="37">
        <v>40629</v>
      </c>
      <c r="Z22" s="37">
        <v>43340</v>
      </c>
      <c r="AA22" s="37">
        <v>52968</v>
      </c>
      <c r="AB22" s="37">
        <v>54090</v>
      </c>
      <c r="AC22" s="37">
        <v>59018</v>
      </c>
      <c r="AD22" s="37">
        <v>60983</v>
      </c>
      <c r="AE22" s="37">
        <v>64213</v>
      </c>
    </row>
    <row r="23" spans="1:31" ht="25.15" customHeight="1">
      <c r="A23" s="34">
        <v>17</v>
      </c>
      <c r="B23" s="35" t="s">
        <v>20</v>
      </c>
      <c r="C23" s="36">
        <v>255796</v>
      </c>
      <c r="D23" s="37">
        <v>284427</v>
      </c>
      <c r="E23" s="37">
        <v>306079</v>
      </c>
      <c r="F23" s="37">
        <v>323374</v>
      </c>
      <c r="G23" s="37">
        <v>369650</v>
      </c>
      <c r="H23" s="37">
        <v>391724</v>
      </c>
      <c r="I23" s="37">
        <v>412157</v>
      </c>
      <c r="J23" s="37">
        <v>425828</v>
      </c>
      <c r="K23" s="37">
        <v>429865</v>
      </c>
      <c r="L23" s="37">
        <v>441631</v>
      </c>
      <c r="M23" s="37">
        <v>468348</v>
      </c>
      <c r="N23" s="37">
        <v>500929</v>
      </c>
      <c r="O23" s="37">
        <v>523512</v>
      </c>
      <c r="P23" s="37">
        <v>517434</v>
      </c>
      <c r="Q23" s="37">
        <v>516282</v>
      </c>
      <c r="R23" s="37">
        <v>516270</v>
      </c>
      <c r="S23" s="37">
        <v>521285</v>
      </c>
      <c r="T23" s="37">
        <v>536297</v>
      </c>
      <c r="U23" s="37">
        <v>527756</v>
      </c>
      <c r="V23" s="37">
        <v>530939</v>
      </c>
      <c r="W23" s="37">
        <v>550053</v>
      </c>
      <c r="X23" s="37">
        <v>549770</v>
      </c>
      <c r="Y23" s="37">
        <v>554441</v>
      </c>
      <c r="Z23" s="37">
        <v>552963</v>
      </c>
      <c r="AA23" s="37">
        <v>568857</v>
      </c>
      <c r="AB23" s="37">
        <v>564230</v>
      </c>
      <c r="AC23" s="37">
        <v>562005</v>
      </c>
      <c r="AD23" s="37">
        <v>554307</v>
      </c>
      <c r="AE23" s="37">
        <v>540361</v>
      </c>
    </row>
    <row r="24" spans="1:31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767</v>
      </c>
      <c r="I24" s="37">
        <v>4802</v>
      </c>
      <c r="J24" s="37">
        <v>20240</v>
      </c>
      <c r="K24" s="37">
        <v>37560</v>
      </c>
      <c r="L24" s="37">
        <v>41730</v>
      </c>
      <c r="M24" s="37">
        <v>44584</v>
      </c>
      <c r="N24" s="37">
        <v>37432</v>
      </c>
      <c r="O24" s="37">
        <v>29298</v>
      </c>
      <c r="P24" s="37">
        <v>20587</v>
      </c>
      <c r="Q24" s="37">
        <v>21642</v>
      </c>
      <c r="R24" s="37">
        <v>23303</v>
      </c>
      <c r="S24" s="37">
        <v>50320</v>
      </c>
      <c r="T24" s="37">
        <v>138850</v>
      </c>
      <c r="U24" s="37">
        <v>246190</v>
      </c>
      <c r="V24" s="37">
        <v>357687</v>
      </c>
      <c r="W24" s="37">
        <v>446928</v>
      </c>
      <c r="X24" s="37">
        <v>503605</v>
      </c>
      <c r="Y24" s="37">
        <v>626008</v>
      </c>
      <c r="Z24" s="37">
        <v>706227</v>
      </c>
      <c r="AA24" s="37">
        <v>683876</v>
      </c>
      <c r="AB24" s="37">
        <v>682182</v>
      </c>
      <c r="AC24" s="37">
        <v>705597</v>
      </c>
      <c r="AD24" s="37">
        <v>843332</v>
      </c>
      <c r="AE24" s="37">
        <v>819687</v>
      </c>
    </row>
    <row r="25" spans="1:31" ht="14.1" customHeight="1">
      <c r="A25" s="34">
        <v>19</v>
      </c>
      <c r="B25" s="35" t="s">
        <v>22</v>
      </c>
      <c r="C25" s="36">
        <v>186682</v>
      </c>
      <c r="D25" s="37">
        <v>184951</v>
      </c>
      <c r="E25" s="37">
        <v>221467</v>
      </c>
      <c r="F25" s="37">
        <v>246126</v>
      </c>
      <c r="G25" s="37">
        <v>294354</v>
      </c>
      <c r="H25" s="37">
        <v>351403</v>
      </c>
      <c r="I25" s="37">
        <v>502698</v>
      </c>
      <c r="J25" s="37">
        <v>360457</v>
      </c>
      <c r="K25" s="37">
        <v>325871</v>
      </c>
      <c r="L25" s="37">
        <v>299333</v>
      </c>
      <c r="M25" s="37">
        <v>417731</v>
      </c>
      <c r="N25" s="37">
        <v>432608</v>
      </c>
      <c r="O25" s="37">
        <v>471571</v>
      </c>
      <c r="P25" s="37">
        <v>506109</v>
      </c>
      <c r="Q25" s="37">
        <v>523358</v>
      </c>
      <c r="R25" s="37">
        <v>540444</v>
      </c>
      <c r="S25" s="37">
        <v>590303</v>
      </c>
      <c r="T25" s="37">
        <v>708625</v>
      </c>
      <c r="U25" s="37">
        <v>730250</v>
      </c>
      <c r="V25" s="37">
        <v>812854</v>
      </c>
      <c r="W25" s="37">
        <v>945822</v>
      </c>
      <c r="X25" s="37">
        <v>1002537</v>
      </c>
      <c r="Y25" s="37">
        <v>1052257</v>
      </c>
      <c r="Z25" s="37">
        <v>1161059</v>
      </c>
      <c r="AA25" s="37">
        <v>1173198</v>
      </c>
      <c r="AB25" s="37">
        <v>1195187</v>
      </c>
      <c r="AC25" s="37">
        <v>1373318</v>
      </c>
      <c r="AD25" s="37">
        <v>1494095</v>
      </c>
      <c r="AE25" s="37">
        <v>1410235</v>
      </c>
    </row>
    <row r="26" spans="1:31" ht="14.1" customHeight="1">
      <c r="A26" s="38">
        <v>20</v>
      </c>
      <c r="B26" s="39" t="s">
        <v>251</v>
      </c>
      <c r="C26" s="40">
        <v>196322</v>
      </c>
      <c r="D26" s="41">
        <v>211683</v>
      </c>
      <c r="E26" s="41">
        <v>224798</v>
      </c>
      <c r="F26" s="41">
        <v>227599</v>
      </c>
      <c r="G26" s="41">
        <v>228237</v>
      </c>
      <c r="H26" s="41">
        <v>243136</v>
      </c>
      <c r="I26" s="41">
        <v>253216</v>
      </c>
      <c r="J26" s="41">
        <v>255945</v>
      </c>
      <c r="K26" s="41">
        <v>255222</v>
      </c>
      <c r="L26" s="41">
        <v>276264</v>
      </c>
      <c r="M26" s="41">
        <v>302860</v>
      </c>
      <c r="N26" s="41">
        <v>312304</v>
      </c>
      <c r="O26" s="41">
        <v>322504</v>
      </c>
      <c r="P26" s="41">
        <v>338233</v>
      </c>
      <c r="Q26" s="41">
        <v>365831</v>
      </c>
      <c r="R26" s="41">
        <v>380617</v>
      </c>
      <c r="S26" s="41">
        <v>413520</v>
      </c>
      <c r="T26" s="41">
        <v>403062</v>
      </c>
      <c r="U26" s="41">
        <v>409070</v>
      </c>
      <c r="V26" s="41">
        <v>433425</v>
      </c>
      <c r="W26" s="41">
        <v>466477</v>
      </c>
      <c r="X26" s="41">
        <v>444053</v>
      </c>
      <c r="Y26" s="41">
        <v>453707</v>
      </c>
      <c r="Z26" s="41">
        <v>493850</v>
      </c>
      <c r="AA26" s="41">
        <v>492946</v>
      </c>
      <c r="AB26" s="41">
        <v>546007</v>
      </c>
      <c r="AC26" s="41">
        <v>542963</v>
      </c>
      <c r="AD26" s="41">
        <v>545492</v>
      </c>
      <c r="AE26" s="41">
        <v>546005</v>
      </c>
    </row>
    <row r="27" spans="1:31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ht="15.95" customHeight="1">
      <c r="A28" s="46" t="s">
        <v>23</v>
      </c>
      <c r="B28" s="47" t="s">
        <v>24</v>
      </c>
      <c r="C28" s="48">
        <v>1836636</v>
      </c>
      <c r="D28" s="49">
        <v>1798646</v>
      </c>
      <c r="E28" s="49">
        <v>1751896</v>
      </c>
      <c r="F28" s="49">
        <v>1697331</v>
      </c>
      <c r="G28" s="49">
        <v>1648594</v>
      </c>
      <c r="H28" s="49">
        <v>1579620</v>
      </c>
      <c r="I28" s="49">
        <v>1552664</v>
      </c>
      <c r="J28" s="49">
        <v>1517695</v>
      </c>
      <c r="K28" s="49">
        <v>1473309</v>
      </c>
      <c r="L28" s="49">
        <v>1433200</v>
      </c>
      <c r="M28" s="49">
        <v>1387382</v>
      </c>
      <c r="N28" s="49">
        <v>1347699</v>
      </c>
      <c r="O28" s="49">
        <v>1342946</v>
      </c>
      <c r="P28" s="49">
        <v>1345363</v>
      </c>
      <c r="Q28" s="49">
        <v>1342541</v>
      </c>
      <c r="R28" s="49">
        <v>1346220</v>
      </c>
      <c r="S28" s="49">
        <v>1372247</v>
      </c>
      <c r="T28" s="49">
        <v>1391114</v>
      </c>
      <c r="U28" s="49">
        <v>1416113</v>
      </c>
      <c r="V28" s="49">
        <v>1451911</v>
      </c>
      <c r="W28" s="49">
        <v>1468115</v>
      </c>
      <c r="X28" s="49">
        <v>1487422</v>
      </c>
      <c r="Y28" s="49">
        <v>1523405</v>
      </c>
      <c r="Z28" s="49">
        <v>1563075</v>
      </c>
      <c r="AA28" s="49">
        <v>1592334</v>
      </c>
      <c r="AB28" s="49">
        <v>1617486</v>
      </c>
      <c r="AC28" s="49">
        <v>1596330</v>
      </c>
      <c r="AD28" s="49">
        <v>1567860</v>
      </c>
      <c r="AE28" s="49">
        <v>1541055</v>
      </c>
    </row>
    <row r="29" spans="1:31" ht="15.95" customHeight="1">
      <c r="A29" s="50" t="s">
        <v>25</v>
      </c>
      <c r="B29" s="51" t="s">
        <v>26</v>
      </c>
      <c r="C29" s="36">
        <v>2077649</v>
      </c>
      <c r="D29" s="37">
        <v>2090160</v>
      </c>
      <c r="E29" s="37">
        <v>2080589</v>
      </c>
      <c r="F29" s="37">
        <v>2064664</v>
      </c>
      <c r="G29" s="37">
        <v>2046525</v>
      </c>
      <c r="H29" s="37">
        <v>2005992</v>
      </c>
      <c r="I29" s="37">
        <v>1984035</v>
      </c>
      <c r="J29" s="37">
        <v>1957642</v>
      </c>
      <c r="K29" s="37">
        <v>1920390</v>
      </c>
      <c r="L29" s="37">
        <v>1879507</v>
      </c>
      <c r="M29" s="37">
        <v>1848583</v>
      </c>
      <c r="N29" s="37">
        <v>1840554</v>
      </c>
      <c r="O29" s="37">
        <v>1831264</v>
      </c>
      <c r="P29" s="37">
        <v>1814404</v>
      </c>
      <c r="Q29" s="37">
        <v>1802823</v>
      </c>
      <c r="R29" s="37">
        <v>1825704</v>
      </c>
      <c r="S29" s="37">
        <v>1874182</v>
      </c>
      <c r="T29" s="37">
        <v>1856647</v>
      </c>
      <c r="U29" s="37">
        <v>1871116</v>
      </c>
      <c r="V29" s="37">
        <v>1871032</v>
      </c>
      <c r="W29" s="37">
        <v>1813684</v>
      </c>
      <c r="X29" s="37">
        <v>1709485</v>
      </c>
      <c r="Y29" s="37">
        <v>1650834</v>
      </c>
      <c r="Z29" s="37">
        <v>1601681</v>
      </c>
      <c r="AA29" s="37">
        <v>1537997</v>
      </c>
      <c r="AB29" s="37">
        <v>1527826</v>
      </c>
      <c r="AC29" s="37">
        <v>1508380</v>
      </c>
      <c r="AD29" s="37">
        <v>1494571</v>
      </c>
      <c r="AE29" s="37">
        <v>1492696</v>
      </c>
    </row>
    <row r="30" spans="1:31" ht="15.95" customHeight="1">
      <c r="A30" s="50" t="s">
        <v>27</v>
      </c>
      <c r="B30" s="51" t="s">
        <v>28</v>
      </c>
      <c r="C30" s="36">
        <v>708987</v>
      </c>
      <c r="D30" s="37">
        <v>807248</v>
      </c>
      <c r="E30" s="37">
        <v>890682</v>
      </c>
      <c r="F30" s="37">
        <v>958769</v>
      </c>
      <c r="G30" s="37">
        <v>1076458</v>
      </c>
      <c r="H30" s="37">
        <v>1219052</v>
      </c>
      <c r="I30" s="37">
        <v>1329170</v>
      </c>
      <c r="J30" s="37">
        <v>1435357</v>
      </c>
      <c r="K30" s="37">
        <v>1510178</v>
      </c>
      <c r="L30" s="37">
        <v>1587765</v>
      </c>
      <c r="M30" s="37">
        <v>1673272</v>
      </c>
      <c r="N30" s="37">
        <v>1746263</v>
      </c>
      <c r="O30" s="37">
        <v>1823646</v>
      </c>
      <c r="P30" s="37">
        <v>1869156</v>
      </c>
      <c r="Q30" s="37">
        <v>1937292</v>
      </c>
      <c r="R30" s="37">
        <v>2008204</v>
      </c>
      <c r="S30" s="37">
        <v>2201175</v>
      </c>
      <c r="T30" s="37">
        <v>2485534</v>
      </c>
      <c r="U30" s="37">
        <v>2747906</v>
      </c>
      <c r="V30" s="37">
        <v>2993810</v>
      </c>
      <c r="W30" s="37">
        <v>3203137</v>
      </c>
      <c r="X30" s="37">
        <v>3460153</v>
      </c>
      <c r="Y30" s="37">
        <v>3739799</v>
      </c>
      <c r="Z30" s="37">
        <v>3969676</v>
      </c>
      <c r="AA30" s="37">
        <v>4150138</v>
      </c>
      <c r="AB30" s="37">
        <v>4310713</v>
      </c>
      <c r="AC30" s="37">
        <v>4509444</v>
      </c>
      <c r="AD30" s="37">
        <v>4813369</v>
      </c>
      <c r="AE30" s="37">
        <v>4847505</v>
      </c>
    </row>
    <row r="31" spans="1:31" ht="15.95" customHeight="1">
      <c r="A31" s="52" t="s">
        <v>29</v>
      </c>
      <c r="B31" s="53" t="s">
        <v>30</v>
      </c>
      <c r="C31" s="40">
        <v>383004</v>
      </c>
      <c r="D31" s="41">
        <v>396633</v>
      </c>
      <c r="E31" s="41">
        <v>446265</v>
      </c>
      <c r="F31" s="41">
        <v>473725</v>
      </c>
      <c r="G31" s="41">
        <v>522591</v>
      </c>
      <c r="H31" s="41">
        <v>594539</v>
      </c>
      <c r="I31" s="41">
        <v>755914</v>
      </c>
      <c r="J31" s="41">
        <v>616402</v>
      </c>
      <c r="K31" s="41">
        <v>581093</v>
      </c>
      <c r="L31" s="41">
        <v>575596</v>
      </c>
      <c r="M31" s="41">
        <v>720590</v>
      </c>
      <c r="N31" s="41">
        <v>744912</v>
      </c>
      <c r="O31" s="41">
        <v>794074</v>
      </c>
      <c r="P31" s="41">
        <v>844342</v>
      </c>
      <c r="Q31" s="41">
        <v>889189</v>
      </c>
      <c r="R31" s="41">
        <v>921060</v>
      </c>
      <c r="S31" s="41">
        <v>1003823</v>
      </c>
      <c r="T31" s="41">
        <v>1111686</v>
      </c>
      <c r="U31" s="41">
        <v>1139319</v>
      </c>
      <c r="V31" s="41">
        <v>1246279</v>
      </c>
      <c r="W31" s="41">
        <v>1412300</v>
      </c>
      <c r="X31" s="41">
        <v>1446591</v>
      </c>
      <c r="Y31" s="41">
        <v>1505965</v>
      </c>
      <c r="Z31" s="41">
        <v>1654909</v>
      </c>
      <c r="AA31" s="41">
        <v>1666145</v>
      </c>
      <c r="AB31" s="41">
        <v>1741194</v>
      </c>
      <c r="AC31" s="41">
        <v>1916282</v>
      </c>
      <c r="AD31" s="41">
        <v>2039587</v>
      </c>
      <c r="AE31" s="41">
        <v>1956240</v>
      </c>
    </row>
    <row r="32" spans="1:31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ht="15.95" customHeight="1">
      <c r="A33" s="54" t="s">
        <v>31</v>
      </c>
      <c r="B33" s="55" t="s">
        <v>32</v>
      </c>
      <c r="C33" s="56">
        <v>5006276</v>
      </c>
      <c r="D33" s="56">
        <v>5092687</v>
      </c>
      <c r="E33" s="56">
        <v>5169432</v>
      </c>
      <c r="F33" s="56">
        <v>5194489</v>
      </c>
      <c r="G33" s="56">
        <v>5294168</v>
      </c>
      <c r="H33" s="56">
        <v>5399203</v>
      </c>
      <c r="I33" s="56">
        <v>5621783</v>
      </c>
      <c r="J33" s="56">
        <v>5527095</v>
      </c>
      <c r="K33" s="56">
        <v>5484970</v>
      </c>
      <c r="L33" s="56">
        <v>5476069</v>
      </c>
      <c r="M33" s="56">
        <v>5629826</v>
      </c>
      <c r="N33" s="56">
        <v>5679428</v>
      </c>
      <c r="O33" s="56">
        <v>5791931</v>
      </c>
      <c r="P33" s="56">
        <v>5873265</v>
      </c>
      <c r="Q33" s="56">
        <v>5971846</v>
      </c>
      <c r="R33" s="56">
        <v>6101188</v>
      </c>
      <c r="S33" s="56">
        <v>6451427</v>
      </c>
      <c r="T33" s="56">
        <v>6844981</v>
      </c>
      <c r="U33" s="56">
        <v>7174455</v>
      </c>
      <c r="V33" s="56">
        <v>7563031</v>
      </c>
      <c r="W33" s="56">
        <v>7897235</v>
      </c>
      <c r="X33" s="56">
        <v>8103650</v>
      </c>
      <c r="Y33" s="56">
        <v>8420003</v>
      </c>
      <c r="Z33" s="56">
        <v>8789339</v>
      </c>
      <c r="AA33" s="56">
        <v>8946615</v>
      </c>
      <c r="AB33" s="57">
        <v>9197219</v>
      </c>
      <c r="AC33" s="57">
        <v>9530436</v>
      </c>
      <c r="AD33" s="57">
        <v>9915387</v>
      </c>
      <c r="AE33" s="57">
        <v>9837496</v>
      </c>
    </row>
    <row r="34" spans="1:31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95" customHeight="1">
      <c r="A35" s="46" t="s">
        <v>31</v>
      </c>
      <c r="B35" s="59" t="s">
        <v>85</v>
      </c>
      <c r="C35" s="49">
        <v>4809954</v>
      </c>
      <c r="D35" s="49">
        <v>4881005</v>
      </c>
      <c r="E35" s="49">
        <v>4944634</v>
      </c>
      <c r="F35" s="49">
        <v>4966890</v>
      </c>
      <c r="G35" s="49">
        <v>5065931</v>
      </c>
      <c r="H35" s="49">
        <v>5156067</v>
      </c>
      <c r="I35" s="49">
        <v>5368566</v>
      </c>
      <c r="J35" s="49">
        <v>5271151</v>
      </c>
      <c r="K35" s="49">
        <v>5229748</v>
      </c>
      <c r="L35" s="49">
        <v>5199805</v>
      </c>
      <c r="M35" s="49">
        <v>5326967</v>
      </c>
      <c r="N35" s="49">
        <v>5367124</v>
      </c>
      <c r="O35" s="49">
        <v>5469427</v>
      </c>
      <c r="P35" s="49">
        <v>5535032</v>
      </c>
      <c r="Q35" s="49">
        <v>5606015</v>
      </c>
      <c r="R35" s="49">
        <v>5720571</v>
      </c>
      <c r="S35" s="49">
        <v>6037907</v>
      </c>
      <c r="T35" s="49">
        <v>6441919</v>
      </c>
      <c r="U35" s="49">
        <v>6765385</v>
      </c>
      <c r="V35" s="49">
        <v>7129606</v>
      </c>
      <c r="W35" s="49">
        <v>7430758</v>
      </c>
      <c r="X35" s="49">
        <v>7659596</v>
      </c>
      <c r="Y35" s="49">
        <v>7966295</v>
      </c>
      <c r="Z35" s="49">
        <v>8295489</v>
      </c>
      <c r="AA35" s="49">
        <v>8453668</v>
      </c>
      <c r="AB35" s="60">
        <v>8651212</v>
      </c>
      <c r="AC35" s="60">
        <v>8987472</v>
      </c>
      <c r="AD35" s="60">
        <v>9369895</v>
      </c>
      <c r="AE35" s="60">
        <v>9291491</v>
      </c>
    </row>
    <row r="36" spans="1:31">
      <c r="P36" s="31"/>
    </row>
    <row r="39" spans="1:31">
      <c r="Y39" s="31"/>
      <c r="Z39" s="31"/>
      <c r="AA39" s="31"/>
    </row>
    <row r="40" spans="1:31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&amp;C&amp;"Arial,Fett"&amp;12Nutzenergie total&amp;"Arial,Standard"
&amp;10(in MWh, witterungsbereinigt)&amp;R&amp;"Arial,Standard"Tabelle F&amp;L&amp;"Arial"&amp;10 Schweizerische Holzenergiestatistik Erhebungjahr 2018</oddHeader>
    <oddFooter>&amp;R&amp;"Arial"&amp;10 12.08.2019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21</vt:i4>
      </vt:variant>
    </vt:vector>
  </HeadingPairs>
  <TitlesOfParts>
    <vt:vector size="44" baseType="lpstr">
      <vt:lpstr>Titelblatt</vt:lpstr>
      <vt:lpstr>Tabellenübersicht</vt:lpstr>
      <vt:lpstr>Info 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</vt:lpstr>
      <vt:lpstr>Witterungskorrekurfaktoren</vt:lpstr>
      <vt:lpstr>NOGA-BFE Zuordnung</vt:lpstr>
      <vt:lpstr>A!Print_Area</vt:lpstr>
      <vt:lpstr>B!Print_Area</vt:lpstr>
      <vt:lpstr>'C'!Print_Area</vt:lpstr>
      <vt:lpstr>D!Print_Area</vt:lpstr>
      <vt:lpstr>E!Print_Area</vt:lpstr>
      <vt:lpstr>F!Print_Area</vt:lpstr>
      <vt:lpstr>G!Print_Area</vt:lpstr>
      <vt:lpstr>H!Print_Area</vt:lpstr>
      <vt:lpstr>I!Print_Area</vt:lpstr>
      <vt:lpstr>'Info '!Print_Area</vt:lpstr>
      <vt:lpstr>J!Print_Area</vt:lpstr>
      <vt:lpstr>K!Print_Area</vt:lpstr>
      <vt:lpstr>L!Print_Area</vt:lpstr>
      <vt:lpstr>M!Print_Area</vt:lpstr>
      <vt:lpstr>N!Print_Area</vt:lpstr>
      <vt:lpstr>'NOGA-BFE Zuordnung'!Print_Area</vt:lpstr>
      <vt:lpstr>O!Print_Area</vt:lpstr>
      <vt:lpstr>P!Print_Area</vt:lpstr>
      <vt:lpstr>Q!Print_Area</vt:lpstr>
      <vt:lpstr>'R'!Print_Area</vt:lpstr>
      <vt:lpstr>Witterungskorrekurfaktoren!Print_Area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Lechthaler-Felber Giulia BFE</cp:lastModifiedBy>
  <cp:lastPrinted>2021-05-10T07:13:27Z</cp:lastPrinted>
  <dcterms:created xsi:type="dcterms:W3CDTF">1999-02-03T10:14:47Z</dcterms:created>
  <dcterms:modified xsi:type="dcterms:W3CDTF">2021-05-10T07:20:14Z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