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3 Teilstatistik GEST\411-03.5 Holzenergiestatistik\Holzenergiestatistik 2017\"/>
    </mc:Choice>
  </mc:AlternateContent>
  <bookViews>
    <workbookView xWindow="0" yWindow="0" windowWidth="19200" windowHeight="7060" tabRatio="911" firstSheet="3" activeTab="10"/>
  </bookViews>
  <sheets>
    <sheet name="Titelblatt" sheetId="23" r:id="rId1"/>
    <sheet name="Info " sheetId="1" r:id="rId2"/>
    <sheet name="Tab.Anlagenbestand  Anz. " sheetId="2" r:id="rId3"/>
    <sheet name="Tab.Inst. Feuerungsleist  kW " sheetId="3" r:id="rId4"/>
    <sheet name="Tab.Holzumsatz  m3 " sheetId="4" r:id="rId5"/>
    <sheet name="Tab.Endenergie  t " sheetId="5" r:id="rId6"/>
    <sheet name="Tab.Endenergie  MWh " sheetId="6" r:id="rId7"/>
    <sheet name="Tab.Nutzenergie total  MWh " sheetId="7" r:id="rId8"/>
    <sheet name="Tab.Nutzenergie therm (MWh)" sheetId="8" r:id="rId9"/>
    <sheet name="Tab.Nutzenergie elektr  MWh " sheetId="9" r:id="rId10"/>
    <sheet name="Tab.Zeitreihe gruppiert" sheetId="10" r:id="rId11"/>
    <sheet name="GEST Holzumsatz  m3 " sheetId="11" r:id="rId12"/>
    <sheet name="GEST Endenergie total  TJ " sheetId="12" r:id="rId13"/>
    <sheet name="GEST Nutzenergie total  TJ " sheetId="13" r:id="rId14"/>
    <sheet name="GEST Zeitreihe gruppiert" sheetId="14" r:id="rId15"/>
    <sheet name="Endenergie BFE Gruppen" sheetId="15" r:id="rId16"/>
    <sheet name="Nutzenergie BFE Gruppen" sheetId="16" r:id="rId17"/>
    <sheet name="Anzahl Leistung nach Kantonen" sheetId="20" r:id="rId18"/>
    <sheet name="Endenergie nach Kantonen" sheetId="21" r:id="rId19"/>
    <sheet name="Brennstoffumsatz  je Sortiment " sheetId="22" r:id="rId20"/>
    <sheet name="Witterungskorrekurfaktoren" sheetId="19" r:id="rId21"/>
    <sheet name="NOGA-BFE Zuordnung" sheetId="18" r:id="rId22"/>
  </sheets>
  <definedNames>
    <definedName name="_xlnm.Print_Area" localSheetId="17">'Anzahl Leistung nach Kantonen'!$A$1:$W$34</definedName>
    <definedName name="_xlnm.Print_Area" localSheetId="19">'Brennstoffumsatz  je Sortiment '!$A$1:$AD$57</definedName>
    <definedName name="_xlnm.Print_Area" localSheetId="15">'Endenergie BFE Gruppen'!$A$1:$P$35</definedName>
    <definedName name="_xlnm.Print_Area" localSheetId="18">'Endenergie nach Kantonen'!$A$1:$V$34</definedName>
    <definedName name="_xlnm.Print_Area" localSheetId="12">'GEST Endenergie total  TJ '!$A$1:$AD$35</definedName>
    <definedName name="_xlnm.Print_Area" localSheetId="11">'GEST Holzumsatz  m3 '!$A$1:$AD$35</definedName>
    <definedName name="_xlnm.Print_Area" localSheetId="13">'GEST Nutzenergie total  TJ '!$A$1:$AD$35</definedName>
    <definedName name="_xlnm.Print_Area" localSheetId="14">'GEST Zeitreihe gruppiert'!$A$1:$AD$46</definedName>
    <definedName name="_xlnm.Print_Area" localSheetId="1">'Info '!$A$1:$O$53</definedName>
    <definedName name="_xlnm.Print_Area" localSheetId="21">'NOGA-BFE Zuordnung'!$A$1:$F$33</definedName>
    <definedName name="_xlnm.Print_Area" localSheetId="16">'Nutzenergie BFE Gruppen'!$A$1:$T$35</definedName>
    <definedName name="_xlnm.Print_Area" localSheetId="2">'Tab.Anlagenbestand  Anz. '!$A$1:$AD$35</definedName>
    <definedName name="_xlnm.Print_Area" localSheetId="6">'Tab.Endenergie  MWh '!$A$1:$AD$35</definedName>
    <definedName name="_xlnm.Print_Area" localSheetId="5">'Tab.Endenergie  t '!$A$1:$AD$35</definedName>
    <definedName name="_xlnm.Print_Area" localSheetId="4">'Tab.Holzumsatz  m3 '!$A$1:$AD$35</definedName>
    <definedName name="_xlnm.Print_Area" localSheetId="3">'Tab.Inst. Feuerungsleist  kW '!$A$1:$AD$33</definedName>
    <definedName name="_xlnm.Print_Area" localSheetId="9">'Tab.Nutzenergie elektr  MWh '!$A$1:$AD$35</definedName>
    <definedName name="_xlnm.Print_Area" localSheetId="8">'Tab.Nutzenergie therm (MWh)'!$A$1:$AD$35</definedName>
    <definedName name="_xlnm.Print_Area" localSheetId="7">'Tab.Nutzenergie total  MWh '!$A$1:$AD$35</definedName>
    <definedName name="_xlnm.Print_Area" localSheetId="10">'Tab.Zeitreihe gruppiert'!$A$1:$AD$46</definedName>
    <definedName name="_xlnm.Print_Area" localSheetId="20">Witterungskorrekurfaktoren!$A$1:$F$36</definedName>
  </definedNames>
  <calcPr calcId="162913" fullPrecision="0"/>
</workbook>
</file>

<file path=xl/calcChain.xml><?xml version="1.0" encoding="utf-8"?>
<calcChain xmlns="http://schemas.openxmlformats.org/spreadsheetml/2006/main">
  <c r="D50" i="1" l="1"/>
  <c r="A49" i="1" l="1"/>
  <c r="B15" i="1"/>
  <c r="B14" i="1"/>
  <c r="B13" i="1"/>
  <c r="B12" i="1"/>
  <c r="B11" i="1"/>
  <c r="B10" i="1"/>
  <c r="B7" i="1"/>
  <c r="B6" i="1"/>
  <c r="B5" i="1"/>
</calcChain>
</file>

<file path=xl/sharedStrings.xml><?xml version="1.0" encoding="utf-8"?>
<sst xmlns="http://schemas.openxmlformats.org/spreadsheetml/2006/main" count="1955" uniqueCount="283">
  <si>
    <t>36.10</t>
  </si>
  <si>
    <t>40.30</t>
  </si>
  <si>
    <t>45.20</t>
  </si>
  <si>
    <t>75.00</t>
  </si>
  <si>
    <t>85.00</t>
  </si>
  <si>
    <t>95.00</t>
  </si>
  <si>
    <t>90.00</t>
  </si>
  <si>
    <t>Kat.</t>
  </si>
  <si>
    <t>Anlagenkategorien</t>
  </si>
  <si>
    <t>Offene Cheminées</t>
  </si>
  <si>
    <t>Geschlossene Chemineés</t>
  </si>
  <si>
    <t>Cheminéeöfen</t>
  </si>
  <si>
    <t>Zimmeröfen</t>
  </si>
  <si>
    <t>Kachelöfen</t>
  </si>
  <si>
    <t>Holzkochherde</t>
  </si>
  <si>
    <t>Zentralheizungsherde</t>
  </si>
  <si>
    <t>Doppel-/Wechselbrandkessel</t>
  </si>
  <si>
    <t>Automatische Feuerungen  300 - 500 kW
ausserhalb Holzverarbeitungsbetrieben</t>
  </si>
  <si>
    <t>Automatische Feuerungen  300 - 500 kW
innerhalb Holzverarbeitungsbetrieben</t>
  </si>
  <si>
    <t>Automatische Feuerungen  &gt; 500 kW
ausserhalb Holzverarbeitungsbetrieben</t>
  </si>
  <si>
    <t>Automatische Feuerungen  &gt; 500 kW
innerhalb Holzverarbeitungsbetrieben</t>
  </si>
  <si>
    <t>Holz-Wärmekraftkopplungsanlagen</t>
  </si>
  <si>
    <t>Anlagen für erneuerbare Abfälle</t>
  </si>
  <si>
    <t>A</t>
  </si>
  <si>
    <t>Einzelraumheizungen (Kat. 1 - 6)</t>
  </si>
  <si>
    <t>B</t>
  </si>
  <si>
    <t>Gebäudeheizungen (Kat. 7 - 11)</t>
  </si>
  <si>
    <t>C</t>
  </si>
  <si>
    <t>Automatische Feuerungen (Kat. 12 - 18)</t>
  </si>
  <si>
    <t>D</t>
  </si>
  <si>
    <t>Spezialfeuerungen (Kat. 19 - 20)</t>
  </si>
  <si>
    <t>Total</t>
  </si>
  <si>
    <t>Alle Anlagenkategorien (Kat. 1 - 20)</t>
  </si>
  <si>
    <t>-</t>
  </si>
  <si>
    <t>Spezialfeuerungen (Kat. 19 ohne 20)</t>
  </si>
  <si>
    <t>Alle Anlagenkategorien (ohne Kat. 20)</t>
  </si>
  <si>
    <t>BFE-Verbrauchergruppen:</t>
  </si>
  <si>
    <t>Spezialnutzungen (Kat. 19 - 20)</t>
  </si>
  <si>
    <t>51.00</t>
  </si>
  <si>
    <t>Haushalte</t>
  </si>
  <si>
    <t>Dienstleistungen</t>
  </si>
  <si>
    <t>Land- / Forstwirtschaft</t>
  </si>
  <si>
    <t>Industrie / Gewerbe</t>
  </si>
  <si>
    <t>Landwirtschaft</t>
  </si>
  <si>
    <t>Forstwirtschaft</t>
  </si>
  <si>
    <t>Säge-, Hobel- und Holzimprägnierwerke</t>
  </si>
  <si>
    <t>Holzplattenwerke</t>
  </si>
  <si>
    <t>Holzverpackungshersteller</t>
  </si>
  <si>
    <t>Holzwarenhersteller</t>
  </si>
  <si>
    <t>Papier-, Zellstoff- und Kartonwerke</t>
  </si>
  <si>
    <t>Möbelhersteller</t>
  </si>
  <si>
    <t>Fernwärmeversorgungsunternehmen</t>
  </si>
  <si>
    <t>Baugewerbe (Zimmereien, Dachdeckereien)</t>
  </si>
  <si>
    <t>Handelsvermittlung und Grosshandel</t>
  </si>
  <si>
    <t>Öffentliche Verwaltung (inkl. Kirchen)</t>
  </si>
  <si>
    <t>Schulhäuser (inkl. Hallenbäder)</t>
  </si>
  <si>
    <t>Spitäler, Heime</t>
  </si>
  <si>
    <t>Abfallbeseitigung, Kehrichtverbrennung</t>
  </si>
  <si>
    <t>Private Haushalte</t>
  </si>
  <si>
    <t>Haushalt</t>
  </si>
  <si>
    <t>02.00</t>
  </si>
  <si>
    <t>80.00</t>
  </si>
  <si>
    <t>01.00</t>
  </si>
  <si>
    <t>20.10</t>
  </si>
  <si>
    <t>20.20</t>
  </si>
  <si>
    <t>20.30</t>
  </si>
  <si>
    <t>20.40</t>
  </si>
  <si>
    <t>20.50</t>
  </si>
  <si>
    <t>21.00</t>
  </si>
  <si>
    <t>4b</t>
  </si>
  <si>
    <t>4a</t>
  </si>
  <si>
    <t>11b</t>
  </si>
  <si>
    <t>11a</t>
  </si>
  <si>
    <t>Stückholzkessel &lt; 50 kW</t>
  </si>
  <si>
    <t>Stückholzkessel &gt; 50kW</t>
  </si>
  <si>
    <t>Automatische Feuerungen &lt; 50 kW</t>
  </si>
  <si>
    <t>Automatische Feuerungen  50 - 300 kW
ausserhalb Holzverarbeitungsbetrieben</t>
  </si>
  <si>
    <t>Automatische Feuerungen  50 - 300 kW
innerhalb Holzverarbeitungsbetrieben</t>
  </si>
  <si>
    <t>Aktualisierungsprotokoll:</t>
  </si>
  <si>
    <t>29.00</t>
  </si>
  <si>
    <t>24.00</t>
  </si>
  <si>
    <t>26.00</t>
  </si>
  <si>
    <t>32.00</t>
  </si>
  <si>
    <t>Zementindustrie</t>
  </si>
  <si>
    <t>Maschinenbau</t>
  </si>
  <si>
    <t>Geräte der Radio- / Fernseh-technik</t>
  </si>
  <si>
    <t>Anlagenkategorien 1-19 (ohne Kat. 20)</t>
  </si>
  <si>
    <t>Anlagenkategorien 1-19 (ohne Kat. 20):     Wert für Gesamtenergiestatisitk</t>
  </si>
  <si>
    <t>12a</t>
  </si>
  <si>
    <t>12b</t>
  </si>
  <si>
    <t>14a</t>
  </si>
  <si>
    <t>14b</t>
  </si>
  <si>
    <t>16a</t>
  </si>
  <si>
    <t>16b</t>
  </si>
  <si>
    <t>Fernwärme</t>
  </si>
  <si>
    <t>Elektrizität</t>
  </si>
  <si>
    <t>Umwandlungsverluste</t>
  </si>
  <si>
    <t>Nutzenergie</t>
  </si>
  <si>
    <t>HH</t>
  </si>
  <si>
    <t>I+G</t>
  </si>
  <si>
    <t>DL</t>
  </si>
  <si>
    <t>El</t>
  </si>
  <si>
    <t>FW</t>
  </si>
  <si>
    <t>Verbrauchergruppe</t>
  </si>
  <si>
    <t>L+F</t>
  </si>
  <si>
    <t xml:space="preserve">Anlagenkategorien 1-19 (ohne Kat. 20): </t>
  </si>
  <si>
    <t>Dienstleistung</t>
  </si>
  <si>
    <t>Land- und Forstwirtschaft</t>
  </si>
  <si>
    <t>X</t>
  </si>
  <si>
    <t>X *)</t>
  </si>
  <si>
    <t>Der Eigenbedarf der Kehrichtverbrennung wurde nicht dem Dienstleistungssektor angelastet sondern erscheint in den Umwandlungsverlusten bzw. wurde beim Bruttoverbrauch Holz proportional dem produzierten Strom und der produzierten Fernwärme angelastet.</t>
  </si>
  <si>
    <t>Elektrizität (Kat. 18, 19, 20).</t>
  </si>
  <si>
    <t>Als separate Gruppen wurden ausgewiesen:</t>
  </si>
  <si>
    <t>Diese Energiemengen wurden nicht auf die Wirtschaftsgruppen aufgeteilt.</t>
  </si>
  <si>
    <t xml:space="preserve">*) </t>
  </si>
  <si>
    <t>Beherbergungs- und Gaststätten</t>
  </si>
  <si>
    <t>55.00</t>
  </si>
  <si>
    <t>52.00</t>
  </si>
  <si>
    <t>Detailhandel</t>
  </si>
  <si>
    <t xml:space="preserve">**) </t>
  </si>
  <si>
    <t>Bruttoverbrauch Holz [in TJ], aufgeteilt nach Verbrauchergruppen, ohne Kat. 20 (KVA)</t>
  </si>
  <si>
    <t>Nutzenergie [in TJ], aufgeteilt nach Verbrauchergruppen, ohne Kat. 20 (KVA)</t>
  </si>
  <si>
    <t>Nutzenergie [in TJ], aufgeteilt nach Verbrauchergruppen, inkl. Kat. 20 (KVA)</t>
  </si>
  <si>
    <t>Bruttoverbrauch Holz [in TJ], aufgeteilt nach Verbrauchergruppen, inkl. Kat. 20 (KVA)</t>
  </si>
  <si>
    <t>Informationen zu den Daten</t>
  </si>
  <si>
    <t>Referenzlisten installierter Anlagen von Herstellern automatischer Schnitzelfeuerungen, diverse</t>
  </si>
  <si>
    <t>Übersichtslisten messpflichtiger Holzfeuerungen (zum Teil summarisch), kantonale Lufthygieneämter, diverse</t>
  </si>
  <si>
    <t>1.)</t>
  </si>
  <si>
    <t>2.)</t>
  </si>
  <si>
    <t>3.)</t>
  </si>
  <si>
    <t>4.)</t>
  </si>
  <si>
    <t>5.)</t>
  </si>
  <si>
    <t>6.)</t>
  </si>
  <si>
    <t>7.)</t>
  </si>
  <si>
    <t>8.)</t>
  </si>
  <si>
    <t>Offene Chemineés</t>
  </si>
  <si>
    <t>Chemineéöfen</t>
  </si>
  <si>
    <t>Zimmeröfen (Wohnbereich)</t>
  </si>
  <si>
    <t>Stückholzkessel &gt; 50 kW</t>
  </si>
  <si>
    <t>(X)</t>
  </si>
  <si>
    <t>Doppel-/Wechselbrand</t>
  </si>
  <si>
    <t>Automatische Feuerungen 50-300 kW, a. HVB</t>
  </si>
  <si>
    <t>Automatische Feuerungen 50-300 kW, i. HVB</t>
  </si>
  <si>
    <t>Automatische Feuerungen 300-500 kW, a. HVB</t>
  </si>
  <si>
    <t>Automatische Feuerungen 300-500 kW, i. HVB</t>
  </si>
  <si>
    <t>Automatische Feuerungen &gt; 500 kW, a. HVB</t>
  </si>
  <si>
    <t>Automatische Feuerungen &gt; 500 kW, i. HVB</t>
  </si>
  <si>
    <t>Wärmekraftkopplungsanlagen</t>
  </si>
  <si>
    <t>X = Hauptquelle, (X) = Referenzquelle</t>
  </si>
  <si>
    <t>a. HVB = ausserhalb Holzverarbeitungsbetriebe, i. HVB = innerhalb Holzverarbeitungsbetriebe</t>
  </si>
  <si>
    <t>Die Modellrechnungen beruhen auf dem Anlagenbestand je Kategorie, welche aus nachstehenden Quellen (vgl. auch Tabelle) hergeleitet wurden.</t>
  </si>
  <si>
    <t>9.)</t>
  </si>
  <si>
    <t>Industrie + Gewerbe</t>
  </si>
  <si>
    <t>Jahr</t>
  </si>
  <si>
    <t>10.)</t>
  </si>
  <si>
    <t>Schreinereien</t>
  </si>
  <si>
    <t>Chemische Industrie</t>
  </si>
  <si>
    <t>Fernwärme (v.A. in Kat. 19, 20)</t>
  </si>
  <si>
    <t xml:space="preserve">Für die Kategorien 18, 19, 20 werden keine Klimafaktoren verwendet, da die Daten bereits als Effektivwerte vorliegen (Erhebung). </t>
  </si>
  <si>
    <t>Dienstleistung: 86% Raumwärmeanteil (Nutzungsanteile: 30% Schulen, 30% Verwaltung, 20% Spitäler,10% Sportbauten, 10% Verkaufslokale). Für Land- und Forstwirtschaft gleicher Korrekturfaktor verwendet.</t>
  </si>
  <si>
    <t>Industrie/ Gewerbe: Raumwärmeanteil 56% (Korrektufaktor für Industrienutzung; Korrektur für Prozesswärme wie Warmwasser behandelt)</t>
  </si>
  <si>
    <t>Endenergie witterungsbereinigt [in TJ], aufgeteilt nach Verbrauchergruppen, inkl. Kat. 20 (KVA)</t>
  </si>
  <si>
    <t>Endenergie witterungsbereinigt [in TJ], aufgeteilt nach Verbrauchergruppen, ohne Kat. 20 (KVA)</t>
  </si>
  <si>
    <t>Nutzenergie witterungsbereinigt [in TJ], aufgeteilt nach Verbrauchergruppen, inkl. Kat. 20 (KVA)</t>
  </si>
  <si>
    <t>Nutzenergie witterungsbereinigt [in TJ], aufgeteilt nach Verbrauchergruppen, ohne Kat. 20 (KVA)</t>
  </si>
  <si>
    <t>1a)</t>
  </si>
  <si>
    <t>1a</t>
  </si>
  <si>
    <t>Kantone</t>
  </si>
  <si>
    <t>Kat. 12a</t>
  </si>
  <si>
    <t>Kat. 12b</t>
  </si>
  <si>
    <t>Kat. 13</t>
  </si>
  <si>
    <t>Kat. 14a</t>
  </si>
  <si>
    <t>Kat. 14b</t>
  </si>
  <si>
    <t>Kat. 15</t>
  </si>
  <si>
    <t>Kat. 16a</t>
  </si>
  <si>
    <t>Kat. 16b</t>
  </si>
  <si>
    <t>Kat. 17</t>
  </si>
  <si>
    <t>Summe</t>
  </si>
  <si>
    <t>%-Anteil</t>
  </si>
  <si>
    <t>Anz.</t>
  </si>
  <si>
    <t>[kW]</t>
  </si>
  <si>
    <t xml:space="preserve">Anzahl </t>
  </si>
  <si>
    <t>% Anz.</t>
  </si>
  <si>
    <t>% Leist.</t>
  </si>
  <si>
    <t>Aargau</t>
  </si>
  <si>
    <t>Appenzell-Ausserrhoden</t>
  </si>
  <si>
    <t>Appenzell-Innerrhoden</t>
  </si>
  <si>
    <t>Basel-Land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</si>
  <si>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</si>
  <si>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</si>
  <si>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</si>
  <si>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</si>
  <si>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</si>
  <si>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</si>
  <si>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</si>
  <si>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</si>
  <si>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</si>
  <si>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</si>
  <si>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</si>
  <si>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</si>
  <si>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</si>
  <si>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</si>
  <si>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</si>
  <si>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</si>
  <si>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</si>
  <si>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</si>
  <si>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</si>
  <si>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</si>
  <si>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</si>
  <si>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</si>
  <si>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Schweiz total</t>
  </si>
  <si>
    <t>Anteil</t>
  </si>
  <si>
    <t>[m3]</t>
  </si>
  <si>
    <t>[MWh]</t>
  </si>
  <si>
    <t>[%]</t>
  </si>
  <si>
    <t>Angabe des witterungsbereinigten Holzumsatzes in Festmeter Holz [m3] und des witterungsbereinigten Endenergiebedarfs [MWh]</t>
  </si>
  <si>
    <t>Angabe der Anzahl Feuerungen [Anz.] und der installierten Leistung [kW]</t>
  </si>
  <si>
    <t>NOGA 
2002</t>
  </si>
  <si>
    <t>**)</t>
  </si>
  <si>
    <t>Brennstoffsortiment</t>
  </si>
  <si>
    <t>Holzpellets *)</t>
  </si>
  <si>
    <t>Altholz ohne KVA (ohne Kat 20)</t>
  </si>
  <si>
    <t>Altholz in KVA (nur Kat 20)</t>
  </si>
  <si>
    <t>Summe inkl. KVA (Kat 1-20)</t>
  </si>
  <si>
    <t>Summe ohne KVA (Kat 1-19)</t>
  </si>
  <si>
    <t>Bruttoverbrauch Holz , effektive Jahreswerte [in TJ], aufgeteilt auf Brennstoffsortimente</t>
  </si>
  <si>
    <t>Endenergie, witterungsbereinigte Jahreswerte [in TJ], aufgeteilt auf Brennstoffsortimente</t>
  </si>
  <si>
    <t xml:space="preserve">   Für die Umrechnung der Daten in Tonnen Holzpellets sind die Zahlenwerte in TJ zu verwenden (Umrechnungsfaktor: 0.018 TJ/Tonne Holzpellets)</t>
  </si>
  <si>
    <t>Der Wärmebedarf von Ferienwohnungen, Ferienhäuser (Zeitweise bewohnte Wohnungen gemäss Volkszählung) wurde dem Dienstleistungsstektor zugeschlagen. Dies in Übereinstimmung mit dem Vorgehen bei den Energeimodellen (Energieperspektiven)</t>
  </si>
  <si>
    <t xml:space="preserve">Eidgenössisches Departement für </t>
  </si>
  <si>
    <t>Umwelt, Verkehr, Energie und Kommunikation UVEK</t>
  </si>
  <si>
    <t>Bundesamt für Energie BFE</t>
  </si>
  <si>
    <t>Schweizerische Holzenergiestatistik</t>
  </si>
  <si>
    <t>Datentabellen</t>
  </si>
  <si>
    <t>Der vollständige Bericht kann unter www.bfe.admin.ch Themen "Energiestatistiken",</t>
  </si>
  <si>
    <t>Rubrik "Teilstatistiken" -&gt; "Schweizerische Holzenergiestatistik"  heruntergeladen werden.</t>
  </si>
  <si>
    <t>Auftraggeber:</t>
  </si>
  <si>
    <t>Bundesamt für Energie BFE, 3003 Bern</t>
  </si>
  <si>
    <t>Auftragnehmer:</t>
  </si>
  <si>
    <t>Basler &amp; Hofmann AG, Ingenieure, Planer und Berater, Forchstrasse 395, CH-8032 Zürich</t>
  </si>
  <si>
    <t>Tel. 044 387 11 22, Fax 044 387 11 00 · info@baslerhofmann.ch · www.baslerhofmann.ch</t>
  </si>
  <si>
    <t>Autoren:</t>
  </si>
  <si>
    <t>unter Mitwirkung von Holzenergie Schweiz (www.holzenergie.ch)</t>
  </si>
  <si>
    <t>Für den Inhalt dieses Berichtes sind allein die Autoren verantwortlich.</t>
  </si>
  <si>
    <t>Mühlestrasse 4, CH-3063 Ittigen • Postadresse: CH-3003 Bern</t>
  </si>
  <si>
    <t>Tel. 058 462 56 11, Fax 058 463 25 00 • office@bfe.admin.ch • www.admin.ch/bfe</t>
  </si>
  <si>
    <t>Yves Stettler</t>
  </si>
  <si>
    <t>nur Holzfeuerungen in Betrieb (d.h. nicht stillgelegt) Ende 2014; Stand der Daten (Datenbank): 18. Mai 2016</t>
  </si>
  <si>
    <t>nur Holzfeuerungen in Betrieb (d.h. nicht stillgelegt) Ende 2015; Stand der Daten (Datenbank): 18. Mai 2016</t>
  </si>
  <si>
    <t>Heizgradtage</t>
  </si>
  <si>
    <t>Korrigierte Auswertung "Holzfeuerungen in der Schweiz nach Kategorien und Kantone" September 2016</t>
  </si>
  <si>
    <t>1-3</t>
  </si>
  <si>
    <t>&lt; 2'000</t>
  </si>
  <si>
    <t>Pelletsfeuerungen &lt; 50 kW</t>
  </si>
  <si>
    <t>Pelletsöfen (Wohnbereich)</t>
  </si>
  <si>
    <t>Pelletsfeuerungen  50 - 300 kW</t>
  </si>
  <si>
    <t>Pelletsfeuerungen  300 - 500 kW</t>
  </si>
  <si>
    <t>Pelletsfeuerungen  &gt; 500 kW</t>
  </si>
  <si>
    <t>Kehrichtverwertungsanlagen</t>
  </si>
  <si>
    <t>&lt; 250</t>
  </si>
  <si>
    <t>&gt; 2'000</t>
  </si>
  <si>
    <t>&gt; 250</t>
  </si>
  <si>
    <t>&lt; 1'200</t>
  </si>
  <si>
    <t>*) Bei den Holzpellets werden die Daten in Kubikmeter für den Pelletsrohstoff dargestellt und nicht der fertig gepressten und getrockneten Holzpellets (Dargestellter Wert = Festmeter Restholz, mit Wassergehalt von u = ca. 25%).</t>
  </si>
  <si>
    <t>Endenergie 2016</t>
  </si>
  <si>
    <t>Haushalte: gemäss Daten Haushaltsmodell Holz; Prognos, Stand Februar 2017</t>
  </si>
  <si>
    <t>Witterungskorrekturfaktoren zur Umrechnung von witterungsneutralen Modelldaten zu Effektivwerten mit Witterungseinfluss. Datenquelle Bereinigungsfaktoren Temperatur und Strahlung: Prognos Februar 2017.</t>
  </si>
  <si>
    <t>Erhebung für das Jahr 2017</t>
  </si>
  <si>
    <t>Pelletöfen</t>
  </si>
  <si>
    <t>Pelletfeuerungen &lt; 50 kW</t>
  </si>
  <si>
    <t>Pelletfeuerungen 50-300 kW</t>
  </si>
  <si>
    <t>Pelletfeuerungen 300-500 kW</t>
  </si>
  <si>
    <t>Pelletfeuerungen &gt; 500 kW</t>
  </si>
  <si>
    <t>Kehrichtverbrennungsanlagen</t>
  </si>
  <si>
    <t>Übersicht der Datenquellen für den Anlagenbestand 2013</t>
  </si>
  <si>
    <t>Basler &amp; Hofmann AG, 3.5.2018, YVS</t>
  </si>
  <si>
    <t>August 2018</t>
  </si>
  <si>
    <t>Brennstoffumsatz, effektive Jahreswerte [in m3 Holz (Festmeter)], aufgeteilt auf Brennstoffsortimente</t>
  </si>
  <si>
    <t>Naturbelassenes Stückholz</t>
  </si>
  <si>
    <t>Naturbelassenes nichtstückiges Holz</t>
  </si>
  <si>
    <t>Restholz aus Holzverarbeitungsbetrieben</t>
  </si>
  <si>
    <t>Brennstoffumsatz, witterungsbereinigte Jahreswerte [in m3 Holz (Festmeter)], aufgeteilt auf Brennstoffsortimente</t>
  </si>
  <si>
    <t>Verbrauchswerte automatische Feuerungen aktuallisiert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</si>
</sst>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0.0"/>
    <numFmt numFmtId="165" formatCode="0.0%"/>
  </numFmts>
  <fonts count="21">
    <font>
      <sz val="10"/>
      <name val="Geneva"/>
    </font>
    <font>
      <sz val="10"/>
      <name val="Geneva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Zapf Dingbats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Geneva"/>
    </font>
    <font>
      <sz val="9"/>
      <name val="Geneva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21"/>
      <name val="Arial"/>
      <family val="2"/>
    </font>
    <font>
      <sz val="2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.1999999999999993"/>
      <name val="Arial"/>
      <family val="2"/>
    </font>
    <font>
      <b/>
      <sz val="14"/>
      <name val="Geneva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 style="thin">
        <color theme="1"/>
      </bottom>
      <diagonal/>
    </border>
    <border>
      <left style="dashed">
        <color theme="0"/>
      </left>
      <right/>
      <top style="thin">
        <color theme="1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/>
      <diagonal/>
    </border>
    <border>
      <left style="dashed">
        <color theme="0"/>
      </left>
      <right/>
      <top style="thin">
        <color theme="1"/>
      </top>
      <bottom/>
      <diagonal/>
    </border>
    <border>
      <left style="thick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64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indexed="22"/>
      </top>
      <bottom style="thin">
        <color theme="1"/>
      </bottom>
      <diagonal/>
    </border>
    <border>
      <left/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indexed="22"/>
      </bottom>
      <diagonal/>
    </border>
    <border>
      <left/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dashed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ck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270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1"/>
    <xf numFmtId="0" fontId="4" fillId="0" borderId="0" xfId="1" applyFont="1"/>
    <xf numFmtId="0" fontId="9" fillId="2" borderId="0" xfId="0" applyFont="1" applyFill="1" applyAlignment="1">
      <alignment vertical="center"/>
    </xf>
    <xf numFmtId="0" fontId="4" fillId="0" borderId="0" xfId="1" applyAlignment="1">
      <alignment horizontal="right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4" borderId="0" xfId="1" applyFont="1" applyFill="1"/>
    <xf numFmtId="0" fontId="2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/>
    </xf>
    <xf numFmtId="3" fontId="11" fillId="4" borderId="0" xfId="0" applyNumberFormat="1" applyFont="1" applyFill="1" applyAlignment="1">
      <alignment vertical="center"/>
    </xf>
    <xf numFmtId="40" fontId="2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49" fontId="14" fillId="0" borderId="0" xfId="0" applyNumberFormat="1" applyFont="1"/>
    <xf numFmtId="0" fontId="4" fillId="0" borderId="5" xfId="0" applyFont="1" applyBorder="1"/>
    <xf numFmtId="0" fontId="15" fillId="0" borderId="0" xfId="0" applyFont="1"/>
    <xf numFmtId="0" fontId="16" fillId="0" borderId="0" xfId="0" applyFont="1"/>
    <xf numFmtId="0" fontId="14" fillId="5" borderId="0" xfId="0" applyFont="1" applyFill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applyFont="1"/>
    <xf numFmtId="3" fontId="2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3" fontId="19" fillId="0" borderId="27" xfId="0" applyNumberFormat="1" applyFont="1" applyBorder="1" applyAlignment="1">
      <alignment vertical="center"/>
    </xf>
    <xf numFmtId="3" fontId="19" fillId="0" borderId="2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top"/>
    </xf>
    <xf numFmtId="0" fontId="2" fillId="4" borderId="5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vertical="center" wrapText="1"/>
    </xf>
    <xf numFmtId="0" fontId="2" fillId="4" borderId="33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2" borderId="0" xfId="0" applyFont="1" applyFill="1" applyAlignment="1">
      <alignment vertical="top"/>
    </xf>
    <xf numFmtId="0" fontId="2" fillId="0" borderId="36" xfId="0" applyFont="1" applyBorder="1" applyAlignment="1">
      <alignment vertical="center"/>
    </xf>
    <xf numFmtId="164" fontId="3" fillId="0" borderId="36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3" fontId="11" fillId="0" borderId="6" xfId="0" applyNumberFormat="1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3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0" fillId="4" borderId="0" xfId="0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3" fontId="2" fillId="0" borderId="39" xfId="0" applyNumberFormat="1" applyFont="1" applyFill="1" applyBorder="1" applyAlignment="1">
      <alignment horizontal="right" vertical="center"/>
    </xf>
    <xf numFmtId="3" fontId="2" fillId="0" borderId="40" xfId="0" applyNumberFormat="1" applyFont="1" applyFill="1" applyBorder="1" applyAlignment="1">
      <alignment horizontal="right" vertical="center"/>
    </xf>
    <xf numFmtId="165" fontId="2" fillId="0" borderId="40" xfId="0" applyNumberFormat="1" applyFont="1" applyFill="1" applyBorder="1" applyAlignment="1">
      <alignment horizontal="right" vertical="center"/>
    </xf>
    <xf numFmtId="3" fontId="2" fillId="0" borderId="42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horizontal="right" vertical="center"/>
    </xf>
    <xf numFmtId="3" fontId="11" fillId="0" borderId="42" xfId="0" applyNumberFormat="1" applyFont="1" applyFill="1" applyBorder="1" applyAlignment="1">
      <alignment horizontal="right" vertical="center"/>
    </xf>
    <xf numFmtId="3" fontId="11" fillId="0" borderId="12" xfId="0" applyNumberFormat="1" applyFont="1" applyFill="1" applyBorder="1" applyAlignment="1">
      <alignment horizontal="right" vertical="center"/>
    </xf>
    <xf numFmtId="3" fontId="2" fillId="0" borderId="44" xfId="0" applyNumberFormat="1" applyFont="1" applyFill="1" applyBorder="1" applyAlignment="1">
      <alignment horizontal="right" vertical="center"/>
    </xf>
    <xf numFmtId="3" fontId="2" fillId="0" borderId="45" xfId="0" applyNumberFormat="1" applyFont="1" applyFill="1" applyBorder="1" applyAlignment="1">
      <alignment horizontal="right" vertical="center"/>
    </xf>
    <xf numFmtId="165" fontId="2" fillId="0" borderId="45" xfId="0" applyNumberFormat="1" applyFont="1" applyFill="1" applyBorder="1" applyAlignment="1">
      <alignment horizontal="right" vertical="center"/>
    </xf>
    <xf numFmtId="3" fontId="2" fillId="0" borderId="39" xfId="0" applyNumberFormat="1" applyFont="1" applyBorder="1" applyAlignment="1">
      <alignment horizontal="right" vertical="center"/>
    </xf>
    <xf numFmtId="3" fontId="2" fillId="0" borderId="40" xfId="0" applyNumberFormat="1" applyFont="1" applyBorder="1" applyAlignment="1">
      <alignment horizontal="right" vertical="center"/>
    </xf>
    <xf numFmtId="165" fontId="2" fillId="0" borderId="40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vertical="center"/>
    </xf>
    <xf numFmtId="49" fontId="2" fillId="4" borderId="30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vertical="center"/>
    </xf>
    <xf numFmtId="49" fontId="2" fillId="4" borderId="3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36" xfId="0" applyFont="1" applyBorder="1"/>
    <xf numFmtId="0" fontId="4" fillId="0" borderId="6" xfId="0" applyFont="1" applyBorder="1" applyAlignment="1">
      <alignment horizontal="right" vertical="top"/>
    </xf>
    <xf numFmtId="0" fontId="2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165" fontId="2" fillId="0" borderId="12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65" fontId="2" fillId="0" borderId="16" xfId="0" applyNumberFormat="1" applyFont="1" applyBorder="1" applyAlignment="1">
      <alignment horizontal="right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right" vertical="center"/>
    </xf>
    <xf numFmtId="165" fontId="2" fillId="3" borderId="17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0" fontId="4" fillId="0" borderId="6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4" borderId="29" xfId="0" applyNumberFormat="1" applyFont="1" applyFill="1" applyBorder="1" applyAlignment="1">
      <alignment horizontal="center" vertical="center"/>
    </xf>
    <xf numFmtId="10" fontId="2" fillId="4" borderId="30" xfId="2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10" fontId="2" fillId="4" borderId="32" xfId="2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vertical="center"/>
    </xf>
    <xf numFmtId="0" fontId="2" fillId="3" borderId="51" xfId="0" applyFont="1" applyFill="1" applyBorder="1" applyAlignment="1">
      <alignment vertical="center"/>
    </xf>
    <xf numFmtId="0" fontId="2" fillId="3" borderId="50" xfId="0" applyFont="1" applyFill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52" xfId="0" applyFont="1" applyBorder="1" applyAlignment="1">
      <alignment vertical="center" wrapText="1"/>
    </xf>
    <xf numFmtId="3" fontId="19" fillId="0" borderId="53" xfId="0" applyNumberFormat="1" applyFont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2" fillId="0" borderId="34" xfId="0" applyFont="1" applyFill="1" applyBorder="1" applyAlignment="1">
      <alignment vertical="center" wrapText="1"/>
    </xf>
    <xf numFmtId="0" fontId="2" fillId="0" borderId="54" xfId="0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vertical="center"/>
    </xf>
    <xf numFmtId="0" fontId="2" fillId="0" borderId="55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vertical="center" wrapText="1"/>
    </xf>
    <xf numFmtId="3" fontId="2" fillId="0" borderId="11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0" fontId="11" fillId="0" borderId="55" xfId="0" applyFont="1" applyFill="1" applyBorder="1" applyAlignment="1">
      <alignment vertical="center" wrapText="1"/>
    </xf>
    <xf numFmtId="0" fontId="11" fillId="0" borderId="5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1" fillId="0" borderId="46" xfId="0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41" fontId="2" fillId="0" borderId="21" xfId="0" applyNumberFormat="1" applyFont="1" applyBorder="1" applyAlignment="1">
      <alignment vertical="center"/>
    </xf>
    <xf numFmtId="41" fontId="2" fillId="0" borderId="19" xfId="0" applyNumberFormat="1" applyFont="1" applyBorder="1" applyAlignment="1">
      <alignment vertical="center"/>
    </xf>
    <xf numFmtId="0" fontId="2" fillId="0" borderId="46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vertical="center" wrapText="1"/>
    </xf>
    <xf numFmtId="0" fontId="11" fillId="0" borderId="59" xfId="0" applyFont="1" applyFill="1" applyBorder="1" applyAlignment="1">
      <alignment vertical="center" wrapText="1"/>
    </xf>
    <xf numFmtId="0" fontId="2" fillId="0" borderId="60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2" fillId="6" borderId="6" xfId="0" applyFont="1" applyFill="1" applyBorder="1" applyAlignment="1">
      <alignment vertical="center" wrapText="1"/>
    </xf>
    <xf numFmtId="3" fontId="2" fillId="0" borderId="61" xfId="0" applyNumberFormat="1" applyFont="1" applyBorder="1" applyAlignment="1">
      <alignment vertical="center"/>
    </xf>
    <xf numFmtId="3" fontId="2" fillId="0" borderId="8" xfId="3" applyNumberFormat="1" applyFont="1" applyBorder="1" applyAlignment="1">
      <alignment horizontal="right" vertical="center"/>
    </xf>
    <xf numFmtId="3" fontId="2" fillId="0" borderId="42" xfId="0" applyNumberFormat="1" applyFont="1" applyBorder="1" applyAlignment="1">
      <alignment vertical="center"/>
    </xf>
    <xf numFmtId="3" fontId="2" fillId="0" borderId="12" xfId="3" applyNumberFormat="1" applyFont="1" applyBorder="1" applyAlignment="1">
      <alignment horizontal="right" vertical="center"/>
    </xf>
    <xf numFmtId="0" fontId="11" fillId="6" borderId="6" xfId="0" applyFont="1" applyFill="1" applyBorder="1" applyAlignment="1">
      <alignment vertical="center" wrapText="1"/>
    </xf>
    <xf numFmtId="3" fontId="2" fillId="0" borderId="62" xfId="0" applyNumberFormat="1" applyFont="1" applyBorder="1" applyAlignment="1">
      <alignment vertical="center"/>
    </xf>
    <xf numFmtId="3" fontId="2" fillId="0" borderId="16" xfId="3" applyNumberFormat="1" applyFont="1" applyBorder="1" applyAlignment="1">
      <alignment horizontal="right" vertical="center"/>
    </xf>
    <xf numFmtId="0" fontId="2" fillId="6" borderId="6" xfId="0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3" fontId="2" fillId="3" borderId="17" xfId="3" applyNumberFormat="1" applyFont="1" applyFill="1" applyBorder="1" applyAlignment="1">
      <alignment horizontal="right" vertical="center"/>
    </xf>
    <xf numFmtId="3" fontId="2" fillId="0" borderId="63" xfId="0" applyNumberFormat="1" applyFont="1" applyBorder="1" applyAlignment="1">
      <alignment vertical="center"/>
    </xf>
    <xf numFmtId="3" fontId="2" fillId="0" borderId="64" xfId="0" applyNumberFormat="1" applyFont="1" applyBorder="1" applyAlignment="1">
      <alignment vertical="center"/>
    </xf>
    <xf numFmtId="3" fontId="2" fillId="0" borderId="25" xfId="3" applyNumberFormat="1" applyFont="1" applyBorder="1" applyAlignment="1">
      <alignment horizontal="right" vertical="center"/>
    </xf>
    <xf numFmtId="4" fontId="2" fillId="3" borderId="17" xfId="3" applyNumberFormat="1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3" fontId="3" fillId="4" borderId="20" xfId="0" applyNumberFormat="1" applyFont="1" applyFill="1" applyBorder="1" applyAlignment="1">
      <alignment vertical="center"/>
    </xf>
    <xf numFmtId="3" fontId="3" fillId="4" borderId="22" xfId="0" applyNumberFormat="1" applyFont="1" applyFill="1" applyBorder="1" applyAlignment="1">
      <alignment vertical="center"/>
    </xf>
    <xf numFmtId="3" fontId="3" fillId="4" borderId="23" xfId="0" applyNumberFormat="1" applyFont="1" applyFill="1" applyBorder="1" applyAlignment="1">
      <alignment vertical="center"/>
    </xf>
    <xf numFmtId="3" fontId="3" fillId="4" borderId="0" xfId="0" applyNumberFormat="1" applyFont="1" applyFill="1" applyAlignment="1">
      <alignment vertical="center"/>
    </xf>
    <xf numFmtId="3" fontId="3" fillId="4" borderId="35" xfId="0" applyNumberFormat="1" applyFont="1" applyFill="1" applyBorder="1" applyAlignment="1">
      <alignment vertical="center"/>
    </xf>
    <xf numFmtId="0" fontId="20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/>
    <xf numFmtId="17" fontId="0" fillId="4" borderId="0" xfId="0" applyNumberFormat="1" applyFill="1"/>
    <xf numFmtId="0" fontId="4" fillId="4" borderId="0" xfId="1" applyFill="1"/>
    <xf numFmtId="0" fontId="0" fillId="4" borderId="0" xfId="0" applyFill="1" applyAlignment="1">
      <alignment vertical="top"/>
    </xf>
    <xf numFmtId="0" fontId="0" fillId="4" borderId="0" xfId="0" applyFill="1" applyAlignment="1">
      <alignment horizontal="right" vertical="top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4" fillId="4" borderId="0" xfId="1" applyFill="1" applyAlignment="1">
      <alignment horizontal="right"/>
    </xf>
    <xf numFmtId="0" fontId="4" fillId="0" borderId="6" xfId="1" applyBorder="1"/>
    <xf numFmtId="0" fontId="4" fillId="0" borderId="6" xfId="1" applyBorder="1" applyAlignment="1">
      <alignment horizontal="right"/>
    </xf>
    <xf numFmtId="0" fontId="4" fillId="0" borderId="6" xfId="1" applyFont="1" applyBorder="1"/>
    <xf numFmtId="41" fontId="2" fillId="0" borderId="11" xfId="0" applyNumberFormat="1" applyFont="1" applyBorder="1" applyAlignment="1">
      <alignment horizontal="right" vertical="center"/>
    </xf>
    <xf numFmtId="41" fontId="2" fillId="0" borderId="12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41" fontId="2" fillId="0" borderId="16" xfId="0" applyNumberFormat="1" applyFont="1" applyBorder="1" applyAlignment="1">
      <alignment horizontal="right" vertical="center"/>
    </xf>
    <xf numFmtId="41" fontId="2" fillId="2" borderId="18" xfId="0" applyNumberFormat="1" applyFont="1" applyFill="1" applyBorder="1" applyAlignment="1">
      <alignment horizontal="right" vertical="center"/>
    </xf>
    <xf numFmtId="41" fontId="2" fillId="2" borderId="17" xfId="0" applyNumberFormat="1" applyFont="1" applyFill="1" applyBorder="1" applyAlignment="1">
      <alignment horizontal="right" vertical="center"/>
    </xf>
    <xf numFmtId="41" fontId="2" fillId="0" borderId="21" xfId="0" applyNumberFormat="1" applyFont="1" applyBorder="1" applyAlignment="1">
      <alignment horizontal="right" vertical="center"/>
    </xf>
    <xf numFmtId="41" fontId="2" fillId="0" borderId="19" xfId="0" applyNumberFormat="1" applyFont="1" applyBorder="1" applyAlignment="1">
      <alignment horizontal="right" vertical="center"/>
    </xf>
    <xf numFmtId="41" fontId="2" fillId="0" borderId="25" xfId="0" applyNumberFormat="1" applyFont="1" applyBorder="1" applyAlignment="1">
      <alignment horizontal="right" vertical="center"/>
    </xf>
    <xf numFmtId="41" fontId="2" fillId="0" borderId="26" xfId="0" applyNumberFormat="1" applyFont="1" applyBorder="1" applyAlignment="1">
      <alignment horizontal="right" vertical="center"/>
    </xf>
    <xf numFmtId="41" fontId="2" fillId="2" borderId="7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Alignment="1">
      <alignment horizontal="right" vertical="center"/>
    </xf>
    <xf numFmtId="41" fontId="2" fillId="0" borderId="20" xfId="0" applyNumberFormat="1" applyFont="1" applyBorder="1" applyAlignment="1">
      <alignment horizontal="right" vertical="center"/>
    </xf>
    <xf numFmtId="0" fontId="4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/>
    </xf>
    <xf numFmtId="0" fontId="2" fillId="4" borderId="34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1" fontId="2" fillId="4" borderId="5" xfId="0" applyNumberFormat="1" applyFont="1" applyFill="1" applyBorder="1" applyAlignment="1">
      <alignment horizontal="center"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1" fontId="11" fillId="4" borderId="31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11" fillId="4" borderId="31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/>
    <xf numFmtId="0" fontId="0" fillId="4" borderId="0" xfId="0" applyFill="1" applyAlignment="1"/>
    <xf numFmtId="0" fontId="0" fillId="4" borderId="0" xfId="0" applyFill="1" applyAlignment="1">
      <alignment vertical="top" wrapText="1"/>
    </xf>
    <xf numFmtId="0" fontId="4" fillId="4" borderId="0" xfId="1" applyFill="1" applyAlignment="1"/>
    <xf numFmtId="0" fontId="0" fillId="4" borderId="0" xfId="0" applyFill="1" applyAlignment="1">
      <alignment horizontal="left" vertical="top" wrapText="1"/>
    </xf>
    <xf numFmtId="0" fontId="4" fillId="4" borderId="0" xfId="1" applyFont="1" applyFill="1" applyAlignment="1">
      <alignment wrapText="1"/>
    </xf>
    <xf numFmtId="0" fontId="4" fillId="4" borderId="0" xfId="1" applyFont="1" applyFill="1" applyAlignment="1"/>
    <xf numFmtId="0" fontId="0" fillId="4" borderId="0" xfId="0" applyFill="1" applyAlignment="1">
      <alignment wrapText="1"/>
    </xf>
    <xf numFmtId="0" fontId="4" fillId="4" borderId="0" xfId="1" applyFont="1" applyFill="1" applyAlignment="1">
      <alignment vertical="top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65" xfId="0" applyFont="1" applyFill="1" applyBorder="1" applyAlignment="1">
      <alignment horizontal="left" vertical="top" wrapText="1"/>
    </xf>
    <xf numFmtId="0" fontId="4" fillId="0" borderId="66" xfId="0" applyFont="1" applyFill="1" applyBorder="1" applyAlignment="1">
      <alignment horizontal="left" vertical="top" wrapText="1"/>
    </xf>
    <xf numFmtId="0" fontId="4" fillId="0" borderId="67" xfId="0" applyFont="1" applyFill="1" applyBorder="1" applyAlignment="1">
      <alignment horizontal="left" vertical="top" wrapText="1"/>
    </xf>
    <xf numFmtId="0" fontId="7" fillId="0" borderId="65" xfId="0" applyFont="1" applyFill="1" applyBorder="1" applyAlignment="1">
      <alignment horizontal="left" vertical="top" wrapText="1"/>
    </xf>
    <xf numFmtId="0" fontId="7" fillId="0" borderId="66" xfId="0" applyFont="1" applyFill="1" applyBorder="1" applyAlignment="1">
      <alignment horizontal="left" vertical="top" wrapText="1"/>
    </xf>
    <xf numFmtId="0" fontId="7" fillId="0" borderId="67" xfId="0" applyFont="1" applyFill="1" applyBorder="1" applyAlignment="1">
      <alignment horizontal="left" vertical="top" wrapText="1"/>
    </xf>
    <xf numFmtId="0" fontId="4" fillId="0" borderId="6" xfId="0" applyFont="1" applyBorder="1" applyAlignment="1"/>
    <xf numFmtId="0" fontId="4" fillId="0" borderId="6" xfId="0" applyFont="1" applyBorder="1" applyAlignment="1">
      <alignment vertical="top" wrapText="1"/>
    </xf>
    <xf numFmtId="0" fontId="0" fillId="0" borderId="6" xfId="0" applyFont="1" applyBorder="1" applyAlignment="1"/>
  </cellXfs>
  <cellStyles count="4">
    <cellStyle name="Komma 2" xfId="3"/>
    <cellStyle name="Prozent" xfId="2" builtinId="5"/>
    <cellStyle name="Standard" xfId="0" builtinId="0"/>
    <cellStyle name="Standard_Tabellen_Stat_03 zum Berich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5</xdr:row>
      <xdr:rowOff>85725</xdr:rowOff>
    </xdr:to>
    <xdr:pic>
      <xdr:nvPicPr>
        <xdr:cNvPr id="2" name="Grafik 1" descr="Logo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97608" cy="63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G53"/>
  <sheetViews>
    <sheetView showGridLines="0" zoomScale="70" zoomScaleNormal="100" zoomScalePageLayoutView="70" workbookViewId="0">
      <selection activeCell="D35" sqref="D35"/>
    </sheetView>
  </sheetViews>
  <sheetFormatPr baseColWidth="10" defaultColWidth="11.453125" defaultRowHeight="12.5"/>
  <cols>
    <col min="1" max="6" width="11.453125" style="4"/>
    <col min="7" max="7" width="20.453125" style="4" customWidth="1"/>
    <col min="8" max="16384" width="11.453125" style="4"/>
  </cols>
  <sheetData>
    <row r="1" spans="1:7" s="20" customFormat="1" ht="9.5">
      <c r="E1" s="20" t="s">
        <v>229</v>
      </c>
    </row>
    <row r="2" spans="1:7" s="20" customFormat="1" ht="9.5">
      <c r="E2" s="20" t="s">
        <v>230</v>
      </c>
    </row>
    <row r="3" spans="1:7" s="20" customFormat="1" ht="6" customHeight="1"/>
    <row r="4" spans="1:7" s="20" customFormat="1" ht="10">
      <c r="E4" s="21" t="s">
        <v>231</v>
      </c>
    </row>
    <row r="5" spans="1:7" s="20" customFormat="1" ht="9.5"/>
    <row r="9" spans="1:7" ht="14">
      <c r="A9" s="22" t="s">
        <v>276</v>
      </c>
    </row>
    <row r="10" spans="1:7">
      <c r="A10" s="23"/>
      <c r="B10" s="23"/>
      <c r="C10" s="23"/>
      <c r="D10" s="23"/>
      <c r="E10" s="23"/>
      <c r="F10" s="23"/>
      <c r="G10" s="23"/>
    </row>
    <row r="12" spans="1:7" s="24" customFormat="1" ht="26.5">
      <c r="A12" s="24" t="s">
        <v>232</v>
      </c>
    </row>
    <row r="14" spans="1:7" s="25" customFormat="1" ht="26">
      <c r="A14" s="25" t="s">
        <v>267</v>
      </c>
    </row>
    <row r="17" spans="1:7" s="25" customFormat="1" ht="26">
      <c r="A17" s="25" t="s">
        <v>233</v>
      </c>
    </row>
    <row r="18" spans="1:7" ht="7.75" customHeight="1"/>
    <row r="19" spans="1:7">
      <c r="A19" s="23"/>
      <c r="B19" s="23"/>
      <c r="C19" s="23"/>
      <c r="D19" s="23"/>
      <c r="E19" s="23"/>
      <c r="F19" s="23"/>
      <c r="G19" s="23"/>
    </row>
    <row r="22" spans="1:7" s="27" customFormat="1" ht="14">
      <c r="A22" s="26" t="s">
        <v>234</v>
      </c>
      <c r="B22" s="26"/>
      <c r="C22" s="26"/>
      <c r="D22" s="26"/>
      <c r="E22" s="26"/>
      <c r="F22" s="26"/>
      <c r="G22" s="26"/>
    </row>
    <row r="23" spans="1:7" s="27" customFormat="1" ht="14">
      <c r="A23" s="26" t="s">
        <v>235</v>
      </c>
      <c r="B23" s="26"/>
      <c r="C23" s="26"/>
      <c r="D23" s="26"/>
      <c r="E23" s="26"/>
      <c r="F23" s="26"/>
      <c r="G23" s="26"/>
    </row>
    <row r="24" spans="1:7" s="27" customFormat="1" ht="14">
      <c r="A24" s="4"/>
      <c r="B24" s="4"/>
      <c r="C24" s="4"/>
      <c r="D24" s="4"/>
      <c r="E24" s="4"/>
      <c r="F24" s="4"/>
      <c r="G24" s="4"/>
    </row>
    <row r="25" spans="1:7" s="27" customFormat="1" ht="14">
      <c r="A25" s="4"/>
      <c r="B25" s="4"/>
      <c r="C25" s="4"/>
      <c r="D25" s="4"/>
      <c r="E25" s="4"/>
      <c r="F25" s="4"/>
      <c r="G25" s="4"/>
    </row>
    <row r="26" spans="1:7" s="27" customFormat="1" ht="14">
      <c r="A26" s="4"/>
      <c r="B26" s="4"/>
      <c r="C26" s="4"/>
      <c r="D26" s="4"/>
      <c r="E26" s="4"/>
      <c r="F26" s="4"/>
      <c r="G26" s="4"/>
    </row>
    <row r="27" spans="1:7" s="27" customFormat="1" ht="14">
      <c r="A27" s="4"/>
      <c r="B27" s="4"/>
      <c r="C27" s="4"/>
      <c r="D27" s="4"/>
      <c r="E27" s="4"/>
      <c r="F27" s="4"/>
      <c r="G27" s="4"/>
    </row>
    <row r="33" spans="1:1" s="27" customFormat="1" ht="14">
      <c r="A33" s="28" t="s">
        <v>236</v>
      </c>
    </row>
    <row r="34" spans="1:1" s="27" customFormat="1" ht="14">
      <c r="A34" s="27" t="s">
        <v>237</v>
      </c>
    </row>
    <row r="35" spans="1:1" s="27" customFormat="1" ht="14"/>
    <row r="36" spans="1:1" s="27" customFormat="1" ht="14">
      <c r="A36" s="28" t="s">
        <v>238</v>
      </c>
    </row>
    <row r="37" spans="1:1" s="27" customFormat="1" ht="14">
      <c r="A37" s="27" t="s">
        <v>239</v>
      </c>
    </row>
    <row r="38" spans="1:1" s="27" customFormat="1" ht="14">
      <c r="A38" s="27" t="s">
        <v>240</v>
      </c>
    </row>
    <row r="39" spans="1:1" s="27" customFormat="1" ht="14"/>
    <row r="40" spans="1:1" s="27" customFormat="1" ht="14">
      <c r="A40" s="28" t="s">
        <v>241</v>
      </c>
    </row>
    <row r="41" spans="1:1" s="27" customFormat="1" ht="14">
      <c r="A41" s="27" t="s">
        <v>246</v>
      </c>
    </row>
    <row r="42" spans="1:1" s="27" customFormat="1" ht="14"/>
    <row r="43" spans="1:1" s="27" customFormat="1" ht="14">
      <c r="A43" s="27" t="s">
        <v>242</v>
      </c>
    </row>
    <row r="47" spans="1:1" s="29" customFormat="1" ht="15.5">
      <c r="A47" s="27" t="s">
        <v>243</v>
      </c>
    </row>
    <row r="51" spans="1:1" ht="13">
      <c r="A51" s="30" t="s">
        <v>231</v>
      </c>
    </row>
    <row r="52" spans="1:1">
      <c r="A52" s="4" t="s">
        <v>244</v>
      </c>
    </row>
    <row r="53" spans="1:1">
      <c r="A53" s="4" t="s">
        <v>245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&amp;LSchweizerische Holzenergiestatistik 2017</oddHeader>
    <oddFooter>&amp;R22.08.2018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D40"/>
  <sheetViews>
    <sheetView zoomScale="80" zoomScaleNormal="100" zoomScalePageLayoutView="80" workbookViewId="0">
      <selection activeCell="C24" sqref="C24:AD35"/>
    </sheetView>
  </sheetViews>
  <sheetFormatPr baseColWidth="10" defaultColWidth="11.453125" defaultRowHeight="11.5"/>
  <cols>
    <col min="1" max="1" width="5.26953125" style="32" customWidth="1"/>
    <col min="2" max="2" width="32.81640625" style="32" bestFit="1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69" t="s">
        <v>33</v>
      </c>
      <c r="D2" s="70" t="s">
        <v>33</v>
      </c>
      <c r="E2" s="70" t="s">
        <v>33</v>
      </c>
      <c r="F2" s="70" t="s">
        <v>33</v>
      </c>
      <c r="G2" s="70" t="s">
        <v>33</v>
      </c>
      <c r="H2" s="70" t="s">
        <v>33</v>
      </c>
      <c r="I2" s="70" t="s">
        <v>33</v>
      </c>
      <c r="J2" s="70" t="s">
        <v>33</v>
      </c>
      <c r="K2" s="70" t="s">
        <v>33</v>
      </c>
      <c r="L2" s="70" t="s">
        <v>33</v>
      </c>
      <c r="M2" s="70" t="s">
        <v>33</v>
      </c>
      <c r="N2" s="70" t="s">
        <v>33</v>
      </c>
      <c r="O2" s="70" t="s">
        <v>33</v>
      </c>
      <c r="P2" s="70" t="s">
        <v>33</v>
      </c>
      <c r="Q2" s="70" t="s">
        <v>33</v>
      </c>
      <c r="R2" s="70" t="s">
        <v>33</v>
      </c>
      <c r="S2" s="70" t="s">
        <v>33</v>
      </c>
      <c r="T2" s="70" t="s">
        <v>33</v>
      </c>
      <c r="U2" s="70" t="s">
        <v>33</v>
      </c>
      <c r="V2" s="70" t="s">
        <v>33</v>
      </c>
      <c r="W2" s="70" t="s">
        <v>33</v>
      </c>
      <c r="X2" s="70" t="s">
        <v>33</v>
      </c>
      <c r="Y2" s="70" t="s">
        <v>33</v>
      </c>
      <c r="Z2" s="70" t="s">
        <v>33</v>
      </c>
      <c r="AA2" s="70" t="s">
        <v>33</v>
      </c>
      <c r="AB2" s="70" t="s">
        <v>33</v>
      </c>
      <c r="AC2" s="70" t="s">
        <v>33</v>
      </c>
      <c r="AD2" s="70" t="s">
        <v>33</v>
      </c>
    </row>
    <row r="3" spans="1:30" ht="14.15" customHeight="1">
      <c r="A3" s="34">
        <v>2</v>
      </c>
      <c r="B3" s="35" t="s">
        <v>10</v>
      </c>
      <c r="C3" s="67" t="s">
        <v>33</v>
      </c>
      <c r="D3" s="68" t="s">
        <v>33</v>
      </c>
      <c r="E3" s="68" t="s">
        <v>33</v>
      </c>
      <c r="F3" s="68" t="s">
        <v>33</v>
      </c>
      <c r="G3" s="68" t="s">
        <v>33</v>
      </c>
      <c r="H3" s="68" t="s">
        <v>33</v>
      </c>
      <c r="I3" s="68" t="s">
        <v>33</v>
      </c>
      <c r="J3" s="68" t="s">
        <v>33</v>
      </c>
      <c r="K3" s="68" t="s">
        <v>33</v>
      </c>
      <c r="L3" s="68" t="s">
        <v>33</v>
      </c>
      <c r="M3" s="68" t="s">
        <v>33</v>
      </c>
      <c r="N3" s="68" t="s">
        <v>33</v>
      </c>
      <c r="O3" s="68" t="s">
        <v>33</v>
      </c>
      <c r="P3" s="68" t="s">
        <v>33</v>
      </c>
      <c r="Q3" s="68" t="s">
        <v>33</v>
      </c>
      <c r="R3" s="68" t="s">
        <v>33</v>
      </c>
      <c r="S3" s="68" t="s">
        <v>33</v>
      </c>
      <c r="T3" s="68" t="s">
        <v>33</v>
      </c>
      <c r="U3" s="68" t="s">
        <v>33</v>
      </c>
      <c r="V3" s="68" t="s">
        <v>33</v>
      </c>
      <c r="W3" s="68" t="s">
        <v>33</v>
      </c>
      <c r="X3" s="68" t="s">
        <v>33</v>
      </c>
      <c r="Y3" s="68" t="s">
        <v>33</v>
      </c>
      <c r="Z3" s="68" t="s">
        <v>33</v>
      </c>
      <c r="AA3" s="68" t="s">
        <v>33</v>
      </c>
      <c r="AB3" s="68" t="s">
        <v>33</v>
      </c>
      <c r="AC3" s="68" t="s">
        <v>33</v>
      </c>
      <c r="AD3" s="68" t="s">
        <v>33</v>
      </c>
    </row>
    <row r="4" spans="1:30" ht="14.15" customHeight="1">
      <c r="A4" s="34">
        <v>3</v>
      </c>
      <c r="B4" s="35" t="s">
        <v>11</v>
      </c>
      <c r="C4" s="67" t="s">
        <v>33</v>
      </c>
      <c r="D4" s="68" t="s">
        <v>33</v>
      </c>
      <c r="E4" s="68" t="s">
        <v>33</v>
      </c>
      <c r="F4" s="68" t="s">
        <v>33</v>
      </c>
      <c r="G4" s="68" t="s">
        <v>33</v>
      </c>
      <c r="H4" s="68" t="s">
        <v>33</v>
      </c>
      <c r="I4" s="68" t="s">
        <v>33</v>
      </c>
      <c r="J4" s="68" t="s">
        <v>33</v>
      </c>
      <c r="K4" s="68" t="s">
        <v>33</v>
      </c>
      <c r="L4" s="68" t="s">
        <v>33</v>
      </c>
      <c r="M4" s="68" t="s">
        <v>33</v>
      </c>
      <c r="N4" s="68" t="s">
        <v>33</v>
      </c>
      <c r="O4" s="68" t="s">
        <v>33</v>
      </c>
      <c r="P4" s="68" t="s">
        <v>33</v>
      </c>
      <c r="Q4" s="68" t="s">
        <v>33</v>
      </c>
      <c r="R4" s="68" t="s">
        <v>33</v>
      </c>
      <c r="S4" s="68" t="s">
        <v>33</v>
      </c>
      <c r="T4" s="68" t="s">
        <v>33</v>
      </c>
      <c r="U4" s="68" t="s">
        <v>33</v>
      </c>
      <c r="V4" s="68" t="s">
        <v>33</v>
      </c>
      <c r="W4" s="68" t="s">
        <v>33</v>
      </c>
      <c r="X4" s="68" t="s">
        <v>33</v>
      </c>
      <c r="Y4" s="68" t="s">
        <v>33</v>
      </c>
      <c r="Z4" s="68" t="s">
        <v>33</v>
      </c>
      <c r="AA4" s="68" t="s">
        <v>33</v>
      </c>
      <c r="AB4" s="68" t="s">
        <v>33</v>
      </c>
      <c r="AC4" s="68" t="s">
        <v>33</v>
      </c>
      <c r="AD4" s="68" t="s">
        <v>33</v>
      </c>
    </row>
    <row r="5" spans="1:30" ht="14.15" customHeight="1">
      <c r="A5" s="34" t="s">
        <v>70</v>
      </c>
      <c r="B5" s="35" t="s">
        <v>12</v>
      </c>
      <c r="C5" s="67" t="s">
        <v>33</v>
      </c>
      <c r="D5" s="68" t="s">
        <v>33</v>
      </c>
      <c r="E5" s="68" t="s">
        <v>33</v>
      </c>
      <c r="F5" s="68" t="s">
        <v>33</v>
      </c>
      <c r="G5" s="68" t="s">
        <v>33</v>
      </c>
      <c r="H5" s="68" t="s">
        <v>33</v>
      </c>
      <c r="I5" s="68" t="s">
        <v>33</v>
      </c>
      <c r="J5" s="68" t="s">
        <v>33</v>
      </c>
      <c r="K5" s="68" t="s">
        <v>33</v>
      </c>
      <c r="L5" s="68" t="s">
        <v>33</v>
      </c>
      <c r="M5" s="68" t="s">
        <v>33</v>
      </c>
      <c r="N5" s="68" t="s">
        <v>33</v>
      </c>
      <c r="O5" s="68" t="s">
        <v>33</v>
      </c>
      <c r="P5" s="68" t="s">
        <v>33</v>
      </c>
      <c r="Q5" s="68" t="s">
        <v>33</v>
      </c>
      <c r="R5" s="68" t="s">
        <v>33</v>
      </c>
      <c r="S5" s="68" t="s">
        <v>33</v>
      </c>
      <c r="T5" s="68" t="s">
        <v>33</v>
      </c>
      <c r="U5" s="68" t="s">
        <v>33</v>
      </c>
      <c r="V5" s="68" t="s">
        <v>33</v>
      </c>
      <c r="W5" s="68" t="s">
        <v>33</v>
      </c>
      <c r="X5" s="68" t="s">
        <v>33</v>
      </c>
      <c r="Y5" s="68" t="s">
        <v>33</v>
      </c>
      <c r="Z5" s="68" t="s">
        <v>33</v>
      </c>
      <c r="AA5" s="68" t="s">
        <v>33</v>
      </c>
      <c r="AB5" s="68" t="s">
        <v>33</v>
      </c>
      <c r="AC5" s="68" t="s">
        <v>33</v>
      </c>
      <c r="AD5" s="68" t="s">
        <v>33</v>
      </c>
    </row>
    <row r="6" spans="1:30" ht="14.15" customHeight="1">
      <c r="A6" s="34" t="s">
        <v>69</v>
      </c>
      <c r="B6" s="35" t="s">
        <v>254</v>
      </c>
      <c r="C6" s="67" t="s">
        <v>33</v>
      </c>
      <c r="D6" s="68" t="s">
        <v>33</v>
      </c>
      <c r="E6" s="68" t="s">
        <v>33</v>
      </c>
      <c r="F6" s="68" t="s">
        <v>33</v>
      </c>
      <c r="G6" s="68" t="s">
        <v>33</v>
      </c>
      <c r="H6" s="68" t="s">
        <v>33</v>
      </c>
      <c r="I6" s="68" t="s">
        <v>33</v>
      </c>
      <c r="J6" s="68" t="s">
        <v>33</v>
      </c>
      <c r="K6" s="68" t="s">
        <v>33</v>
      </c>
      <c r="L6" s="68" t="s">
        <v>33</v>
      </c>
      <c r="M6" s="68" t="s">
        <v>33</v>
      </c>
      <c r="N6" s="68" t="s">
        <v>33</v>
      </c>
      <c r="O6" s="68" t="s">
        <v>33</v>
      </c>
      <c r="P6" s="68" t="s">
        <v>33</v>
      </c>
      <c r="Q6" s="68" t="s">
        <v>33</v>
      </c>
      <c r="R6" s="68" t="s">
        <v>33</v>
      </c>
      <c r="S6" s="68" t="s">
        <v>33</v>
      </c>
      <c r="T6" s="68" t="s">
        <v>33</v>
      </c>
      <c r="U6" s="68" t="s">
        <v>33</v>
      </c>
      <c r="V6" s="68" t="s">
        <v>33</v>
      </c>
      <c r="W6" s="68" t="s">
        <v>33</v>
      </c>
      <c r="X6" s="68" t="s">
        <v>33</v>
      </c>
      <c r="Y6" s="68" t="s">
        <v>33</v>
      </c>
      <c r="Z6" s="68" t="s">
        <v>33</v>
      </c>
      <c r="AA6" s="68" t="s">
        <v>33</v>
      </c>
      <c r="AB6" s="68" t="s">
        <v>33</v>
      </c>
      <c r="AC6" s="68" t="s">
        <v>33</v>
      </c>
      <c r="AD6" s="68" t="s">
        <v>33</v>
      </c>
    </row>
    <row r="7" spans="1:30" ht="14.15" customHeight="1">
      <c r="A7" s="34">
        <v>5</v>
      </c>
      <c r="B7" s="35" t="s">
        <v>13</v>
      </c>
      <c r="C7" s="67" t="s">
        <v>33</v>
      </c>
      <c r="D7" s="68" t="s">
        <v>33</v>
      </c>
      <c r="E7" s="68" t="s">
        <v>33</v>
      </c>
      <c r="F7" s="68" t="s">
        <v>33</v>
      </c>
      <c r="G7" s="68" t="s">
        <v>33</v>
      </c>
      <c r="H7" s="68" t="s">
        <v>33</v>
      </c>
      <c r="I7" s="68" t="s">
        <v>33</v>
      </c>
      <c r="J7" s="68" t="s">
        <v>33</v>
      </c>
      <c r="K7" s="68" t="s">
        <v>33</v>
      </c>
      <c r="L7" s="68" t="s">
        <v>33</v>
      </c>
      <c r="M7" s="68" t="s">
        <v>33</v>
      </c>
      <c r="N7" s="68" t="s">
        <v>33</v>
      </c>
      <c r="O7" s="68" t="s">
        <v>33</v>
      </c>
      <c r="P7" s="68" t="s">
        <v>33</v>
      </c>
      <c r="Q7" s="68" t="s">
        <v>33</v>
      </c>
      <c r="R7" s="68" t="s">
        <v>33</v>
      </c>
      <c r="S7" s="68" t="s">
        <v>33</v>
      </c>
      <c r="T7" s="68" t="s">
        <v>33</v>
      </c>
      <c r="U7" s="68" t="s">
        <v>33</v>
      </c>
      <c r="V7" s="68" t="s">
        <v>33</v>
      </c>
      <c r="W7" s="68" t="s">
        <v>33</v>
      </c>
      <c r="X7" s="68" t="s">
        <v>33</v>
      </c>
      <c r="Y7" s="68" t="s">
        <v>33</v>
      </c>
      <c r="Z7" s="68" t="s">
        <v>33</v>
      </c>
      <c r="AA7" s="68" t="s">
        <v>33</v>
      </c>
      <c r="AB7" s="68" t="s">
        <v>33</v>
      </c>
      <c r="AC7" s="68" t="s">
        <v>33</v>
      </c>
      <c r="AD7" s="68" t="s">
        <v>33</v>
      </c>
    </row>
    <row r="8" spans="1:30" ht="14.15" customHeight="1">
      <c r="A8" s="34">
        <v>6</v>
      </c>
      <c r="B8" s="35" t="s">
        <v>14</v>
      </c>
      <c r="C8" s="67" t="s">
        <v>33</v>
      </c>
      <c r="D8" s="68" t="s">
        <v>33</v>
      </c>
      <c r="E8" s="68" t="s">
        <v>33</v>
      </c>
      <c r="F8" s="68" t="s">
        <v>33</v>
      </c>
      <c r="G8" s="68" t="s">
        <v>33</v>
      </c>
      <c r="H8" s="68" t="s">
        <v>33</v>
      </c>
      <c r="I8" s="68" t="s">
        <v>33</v>
      </c>
      <c r="J8" s="68" t="s">
        <v>33</v>
      </c>
      <c r="K8" s="68" t="s">
        <v>33</v>
      </c>
      <c r="L8" s="68" t="s">
        <v>33</v>
      </c>
      <c r="M8" s="68" t="s">
        <v>33</v>
      </c>
      <c r="N8" s="68" t="s">
        <v>33</v>
      </c>
      <c r="O8" s="68" t="s">
        <v>33</v>
      </c>
      <c r="P8" s="68" t="s">
        <v>33</v>
      </c>
      <c r="Q8" s="68" t="s">
        <v>33</v>
      </c>
      <c r="R8" s="68" t="s">
        <v>33</v>
      </c>
      <c r="S8" s="68" t="s">
        <v>33</v>
      </c>
      <c r="T8" s="68" t="s">
        <v>33</v>
      </c>
      <c r="U8" s="68" t="s">
        <v>33</v>
      </c>
      <c r="V8" s="68" t="s">
        <v>33</v>
      </c>
      <c r="W8" s="68" t="s">
        <v>33</v>
      </c>
      <c r="X8" s="68" t="s">
        <v>33</v>
      </c>
      <c r="Y8" s="68" t="s">
        <v>33</v>
      </c>
      <c r="Z8" s="68" t="s">
        <v>33</v>
      </c>
      <c r="AA8" s="68" t="s">
        <v>33</v>
      </c>
      <c r="AB8" s="68" t="s">
        <v>33</v>
      </c>
      <c r="AC8" s="68" t="s">
        <v>33</v>
      </c>
      <c r="AD8" s="68" t="s">
        <v>33</v>
      </c>
    </row>
    <row r="9" spans="1:30" ht="14.15" customHeight="1">
      <c r="A9" s="34">
        <v>7</v>
      </c>
      <c r="B9" s="35" t="s">
        <v>15</v>
      </c>
      <c r="C9" s="67" t="s">
        <v>33</v>
      </c>
      <c r="D9" s="68" t="s">
        <v>33</v>
      </c>
      <c r="E9" s="68" t="s">
        <v>33</v>
      </c>
      <c r="F9" s="68" t="s">
        <v>33</v>
      </c>
      <c r="G9" s="68" t="s">
        <v>33</v>
      </c>
      <c r="H9" s="68" t="s">
        <v>33</v>
      </c>
      <c r="I9" s="68" t="s">
        <v>33</v>
      </c>
      <c r="J9" s="68" t="s">
        <v>33</v>
      </c>
      <c r="K9" s="68" t="s">
        <v>33</v>
      </c>
      <c r="L9" s="68" t="s">
        <v>33</v>
      </c>
      <c r="M9" s="68" t="s">
        <v>33</v>
      </c>
      <c r="N9" s="68" t="s">
        <v>33</v>
      </c>
      <c r="O9" s="68" t="s">
        <v>33</v>
      </c>
      <c r="P9" s="68" t="s">
        <v>33</v>
      </c>
      <c r="Q9" s="68" t="s">
        <v>33</v>
      </c>
      <c r="R9" s="68" t="s">
        <v>33</v>
      </c>
      <c r="S9" s="68" t="s">
        <v>33</v>
      </c>
      <c r="T9" s="68" t="s">
        <v>33</v>
      </c>
      <c r="U9" s="68" t="s">
        <v>33</v>
      </c>
      <c r="V9" s="68" t="s">
        <v>33</v>
      </c>
      <c r="W9" s="68" t="s">
        <v>33</v>
      </c>
      <c r="X9" s="68" t="s">
        <v>33</v>
      </c>
      <c r="Y9" s="68" t="s">
        <v>33</v>
      </c>
      <c r="Z9" s="68" t="s">
        <v>33</v>
      </c>
      <c r="AA9" s="68" t="s">
        <v>33</v>
      </c>
      <c r="AB9" s="68" t="s">
        <v>33</v>
      </c>
      <c r="AC9" s="68" t="s">
        <v>33</v>
      </c>
      <c r="AD9" s="68" t="s">
        <v>33</v>
      </c>
    </row>
    <row r="10" spans="1:30" ht="14.15" customHeight="1">
      <c r="A10" s="34">
        <v>8</v>
      </c>
      <c r="B10" s="35" t="s">
        <v>73</v>
      </c>
      <c r="C10" s="67" t="s">
        <v>33</v>
      </c>
      <c r="D10" s="68" t="s">
        <v>33</v>
      </c>
      <c r="E10" s="68" t="s">
        <v>33</v>
      </c>
      <c r="F10" s="68" t="s">
        <v>33</v>
      </c>
      <c r="G10" s="68" t="s">
        <v>33</v>
      </c>
      <c r="H10" s="68" t="s">
        <v>33</v>
      </c>
      <c r="I10" s="68" t="s">
        <v>33</v>
      </c>
      <c r="J10" s="68" t="s">
        <v>33</v>
      </c>
      <c r="K10" s="68" t="s">
        <v>33</v>
      </c>
      <c r="L10" s="68" t="s">
        <v>33</v>
      </c>
      <c r="M10" s="68" t="s">
        <v>33</v>
      </c>
      <c r="N10" s="68" t="s">
        <v>33</v>
      </c>
      <c r="O10" s="68" t="s">
        <v>33</v>
      </c>
      <c r="P10" s="68" t="s">
        <v>33</v>
      </c>
      <c r="Q10" s="68" t="s">
        <v>33</v>
      </c>
      <c r="R10" s="68" t="s">
        <v>33</v>
      </c>
      <c r="S10" s="68" t="s">
        <v>33</v>
      </c>
      <c r="T10" s="68" t="s">
        <v>33</v>
      </c>
      <c r="U10" s="68" t="s">
        <v>33</v>
      </c>
      <c r="V10" s="68" t="s">
        <v>33</v>
      </c>
      <c r="W10" s="68" t="s">
        <v>33</v>
      </c>
      <c r="X10" s="68" t="s">
        <v>33</v>
      </c>
      <c r="Y10" s="68" t="s">
        <v>33</v>
      </c>
      <c r="Z10" s="68" t="s">
        <v>33</v>
      </c>
      <c r="AA10" s="68" t="s">
        <v>33</v>
      </c>
      <c r="AB10" s="68" t="s">
        <v>33</v>
      </c>
      <c r="AC10" s="68" t="s">
        <v>33</v>
      </c>
      <c r="AD10" s="68" t="s">
        <v>33</v>
      </c>
    </row>
    <row r="11" spans="1:30" ht="14.15" customHeight="1">
      <c r="A11" s="34">
        <v>9</v>
      </c>
      <c r="B11" s="35" t="s">
        <v>74</v>
      </c>
      <c r="C11" s="67" t="s">
        <v>33</v>
      </c>
      <c r="D11" s="68" t="s">
        <v>33</v>
      </c>
      <c r="E11" s="68" t="s">
        <v>33</v>
      </c>
      <c r="F11" s="68" t="s">
        <v>33</v>
      </c>
      <c r="G11" s="68" t="s">
        <v>33</v>
      </c>
      <c r="H11" s="68" t="s">
        <v>33</v>
      </c>
      <c r="I11" s="68" t="s">
        <v>33</v>
      </c>
      <c r="J11" s="68" t="s">
        <v>33</v>
      </c>
      <c r="K11" s="68" t="s">
        <v>33</v>
      </c>
      <c r="L11" s="68" t="s">
        <v>33</v>
      </c>
      <c r="M11" s="68" t="s">
        <v>33</v>
      </c>
      <c r="N11" s="68" t="s">
        <v>33</v>
      </c>
      <c r="O11" s="68" t="s">
        <v>33</v>
      </c>
      <c r="P11" s="68" t="s">
        <v>33</v>
      </c>
      <c r="Q11" s="68" t="s">
        <v>33</v>
      </c>
      <c r="R11" s="68" t="s">
        <v>33</v>
      </c>
      <c r="S11" s="68" t="s">
        <v>33</v>
      </c>
      <c r="T11" s="68" t="s">
        <v>33</v>
      </c>
      <c r="U11" s="68" t="s">
        <v>33</v>
      </c>
      <c r="V11" s="68" t="s">
        <v>33</v>
      </c>
      <c r="W11" s="68" t="s">
        <v>33</v>
      </c>
      <c r="X11" s="68" t="s">
        <v>33</v>
      </c>
      <c r="Y11" s="68" t="s">
        <v>33</v>
      </c>
      <c r="Z11" s="68" t="s">
        <v>33</v>
      </c>
      <c r="AA11" s="68" t="s">
        <v>33</v>
      </c>
      <c r="AB11" s="68" t="s">
        <v>33</v>
      </c>
      <c r="AC11" s="68" t="s">
        <v>33</v>
      </c>
      <c r="AD11" s="68" t="s">
        <v>33</v>
      </c>
    </row>
    <row r="12" spans="1:30" ht="14.15" customHeight="1">
      <c r="A12" s="34">
        <v>10</v>
      </c>
      <c r="B12" s="35" t="s">
        <v>16</v>
      </c>
      <c r="C12" s="67" t="s">
        <v>33</v>
      </c>
      <c r="D12" s="68" t="s">
        <v>33</v>
      </c>
      <c r="E12" s="68" t="s">
        <v>33</v>
      </c>
      <c r="F12" s="68" t="s">
        <v>33</v>
      </c>
      <c r="G12" s="68" t="s">
        <v>33</v>
      </c>
      <c r="H12" s="68" t="s">
        <v>33</v>
      </c>
      <c r="I12" s="68" t="s">
        <v>33</v>
      </c>
      <c r="J12" s="68" t="s">
        <v>33</v>
      </c>
      <c r="K12" s="68" t="s">
        <v>33</v>
      </c>
      <c r="L12" s="68" t="s">
        <v>33</v>
      </c>
      <c r="M12" s="68" t="s">
        <v>33</v>
      </c>
      <c r="N12" s="68" t="s">
        <v>33</v>
      </c>
      <c r="O12" s="68" t="s">
        <v>33</v>
      </c>
      <c r="P12" s="68" t="s">
        <v>33</v>
      </c>
      <c r="Q12" s="68" t="s">
        <v>33</v>
      </c>
      <c r="R12" s="68" t="s">
        <v>33</v>
      </c>
      <c r="S12" s="68" t="s">
        <v>33</v>
      </c>
      <c r="T12" s="68" t="s">
        <v>33</v>
      </c>
      <c r="U12" s="68" t="s">
        <v>33</v>
      </c>
      <c r="V12" s="68" t="s">
        <v>33</v>
      </c>
      <c r="W12" s="68" t="s">
        <v>33</v>
      </c>
      <c r="X12" s="68" t="s">
        <v>33</v>
      </c>
      <c r="Y12" s="68" t="s">
        <v>33</v>
      </c>
      <c r="Z12" s="68" t="s">
        <v>33</v>
      </c>
      <c r="AA12" s="68" t="s">
        <v>33</v>
      </c>
      <c r="AB12" s="68" t="s">
        <v>33</v>
      </c>
      <c r="AC12" s="68" t="s">
        <v>33</v>
      </c>
      <c r="AD12" s="68" t="s">
        <v>33</v>
      </c>
    </row>
    <row r="13" spans="1:30">
      <c r="A13" s="34" t="s">
        <v>72</v>
      </c>
      <c r="B13" s="35" t="s">
        <v>75</v>
      </c>
      <c r="C13" s="67" t="s">
        <v>33</v>
      </c>
      <c r="D13" s="68" t="s">
        <v>33</v>
      </c>
      <c r="E13" s="68" t="s">
        <v>33</v>
      </c>
      <c r="F13" s="68" t="s">
        <v>33</v>
      </c>
      <c r="G13" s="68" t="s">
        <v>33</v>
      </c>
      <c r="H13" s="68" t="s">
        <v>33</v>
      </c>
      <c r="I13" s="68" t="s">
        <v>33</v>
      </c>
      <c r="J13" s="68" t="s">
        <v>33</v>
      </c>
      <c r="K13" s="68" t="s">
        <v>33</v>
      </c>
      <c r="L13" s="68" t="s">
        <v>33</v>
      </c>
      <c r="M13" s="68" t="s">
        <v>33</v>
      </c>
      <c r="N13" s="68" t="s">
        <v>33</v>
      </c>
      <c r="O13" s="68" t="s">
        <v>33</v>
      </c>
      <c r="P13" s="68" t="s">
        <v>33</v>
      </c>
      <c r="Q13" s="68" t="s">
        <v>33</v>
      </c>
      <c r="R13" s="68" t="s">
        <v>33</v>
      </c>
      <c r="S13" s="68" t="s">
        <v>33</v>
      </c>
      <c r="T13" s="68" t="s">
        <v>33</v>
      </c>
      <c r="U13" s="68" t="s">
        <v>33</v>
      </c>
      <c r="V13" s="68" t="s">
        <v>33</v>
      </c>
      <c r="W13" s="68" t="s">
        <v>33</v>
      </c>
      <c r="X13" s="68" t="s">
        <v>33</v>
      </c>
      <c r="Y13" s="68" t="s">
        <v>33</v>
      </c>
      <c r="Z13" s="68" t="s">
        <v>33</v>
      </c>
      <c r="AA13" s="68" t="s">
        <v>33</v>
      </c>
      <c r="AB13" s="68" t="s">
        <v>33</v>
      </c>
      <c r="AC13" s="68" t="s">
        <v>33</v>
      </c>
      <c r="AD13" s="68" t="s">
        <v>33</v>
      </c>
    </row>
    <row r="14" spans="1:30" ht="13.5" customHeight="1">
      <c r="A14" s="34" t="s">
        <v>71</v>
      </c>
      <c r="B14" s="35" t="s">
        <v>253</v>
      </c>
      <c r="C14" s="67" t="s">
        <v>33</v>
      </c>
      <c r="D14" s="68" t="s">
        <v>33</v>
      </c>
      <c r="E14" s="68" t="s">
        <v>33</v>
      </c>
      <c r="F14" s="68" t="s">
        <v>33</v>
      </c>
      <c r="G14" s="68" t="s">
        <v>33</v>
      </c>
      <c r="H14" s="68" t="s">
        <v>33</v>
      </c>
      <c r="I14" s="68" t="s">
        <v>33</v>
      </c>
      <c r="J14" s="68" t="s">
        <v>33</v>
      </c>
      <c r="K14" s="68" t="s">
        <v>33</v>
      </c>
      <c r="L14" s="68" t="s">
        <v>33</v>
      </c>
      <c r="M14" s="68" t="s">
        <v>33</v>
      </c>
      <c r="N14" s="68" t="s">
        <v>33</v>
      </c>
      <c r="O14" s="68" t="s">
        <v>33</v>
      </c>
      <c r="P14" s="68" t="s">
        <v>33</v>
      </c>
      <c r="Q14" s="68" t="s">
        <v>33</v>
      </c>
      <c r="R14" s="68" t="s">
        <v>33</v>
      </c>
      <c r="S14" s="68" t="s">
        <v>33</v>
      </c>
      <c r="T14" s="68" t="s">
        <v>33</v>
      </c>
      <c r="U14" s="68" t="s">
        <v>33</v>
      </c>
      <c r="V14" s="68" t="s">
        <v>33</v>
      </c>
      <c r="W14" s="68" t="s">
        <v>33</v>
      </c>
      <c r="X14" s="68" t="s">
        <v>33</v>
      </c>
      <c r="Y14" s="68" t="s">
        <v>33</v>
      </c>
      <c r="Z14" s="68" t="s">
        <v>33</v>
      </c>
      <c r="AA14" s="68" t="s">
        <v>33</v>
      </c>
      <c r="AB14" s="68" t="s">
        <v>33</v>
      </c>
      <c r="AC14" s="68" t="s">
        <v>33</v>
      </c>
      <c r="AD14" s="68" t="s">
        <v>33</v>
      </c>
    </row>
    <row r="15" spans="1:30" ht="25.15" customHeight="1">
      <c r="A15" s="34" t="s">
        <v>88</v>
      </c>
      <c r="B15" s="35" t="s">
        <v>76</v>
      </c>
      <c r="C15" s="67" t="s">
        <v>33</v>
      </c>
      <c r="D15" s="68" t="s">
        <v>33</v>
      </c>
      <c r="E15" s="68" t="s">
        <v>33</v>
      </c>
      <c r="F15" s="68" t="s">
        <v>33</v>
      </c>
      <c r="G15" s="68" t="s">
        <v>33</v>
      </c>
      <c r="H15" s="68" t="s">
        <v>33</v>
      </c>
      <c r="I15" s="68" t="s">
        <v>33</v>
      </c>
      <c r="J15" s="68" t="s">
        <v>33</v>
      </c>
      <c r="K15" s="68" t="s">
        <v>33</v>
      </c>
      <c r="L15" s="68" t="s">
        <v>33</v>
      </c>
      <c r="M15" s="68" t="s">
        <v>33</v>
      </c>
      <c r="N15" s="68" t="s">
        <v>33</v>
      </c>
      <c r="O15" s="68" t="s">
        <v>33</v>
      </c>
      <c r="P15" s="68" t="s">
        <v>33</v>
      </c>
      <c r="Q15" s="68" t="s">
        <v>33</v>
      </c>
      <c r="R15" s="68" t="s">
        <v>33</v>
      </c>
      <c r="S15" s="68" t="s">
        <v>33</v>
      </c>
      <c r="T15" s="68" t="s">
        <v>33</v>
      </c>
      <c r="U15" s="68" t="s">
        <v>33</v>
      </c>
      <c r="V15" s="68" t="s">
        <v>33</v>
      </c>
      <c r="W15" s="68" t="s">
        <v>33</v>
      </c>
      <c r="X15" s="68" t="s">
        <v>33</v>
      </c>
      <c r="Y15" s="68" t="s">
        <v>33</v>
      </c>
      <c r="Z15" s="68" t="s">
        <v>33</v>
      </c>
      <c r="AA15" s="68" t="s">
        <v>33</v>
      </c>
      <c r="AB15" s="68" t="s">
        <v>33</v>
      </c>
      <c r="AC15" s="68" t="s">
        <v>33</v>
      </c>
      <c r="AD15" s="68" t="s">
        <v>33</v>
      </c>
    </row>
    <row r="16" spans="1:30" ht="13.5" customHeight="1">
      <c r="A16" s="34" t="s">
        <v>89</v>
      </c>
      <c r="B16" s="35" t="s">
        <v>255</v>
      </c>
      <c r="C16" s="67" t="s">
        <v>33</v>
      </c>
      <c r="D16" s="68" t="s">
        <v>33</v>
      </c>
      <c r="E16" s="68" t="s">
        <v>33</v>
      </c>
      <c r="F16" s="68" t="s">
        <v>33</v>
      </c>
      <c r="G16" s="68" t="s">
        <v>33</v>
      </c>
      <c r="H16" s="68" t="s">
        <v>33</v>
      </c>
      <c r="I16" s="68" t="s">
        <v>33</v>
      </c>
      <c r="J16" s="68" t="s">
        <v>33</v>
      </c>
      <c r="K16" s="68" t="s">
        <v>33</v>
      </c>
      <c r="L16" s="68" t="s">
        <v>33</v>
      </c>
      <c r="M16" s="68" t="s">
        <v>33</v>
      </c>
      <c r="N16" s="68" t="s">
        <v>33</v>
      </c>
      <c r="O16" s="68" t="s">
        <v>33</v>
      </c>
      <c r="P16" s="68" t="s">
        <v>33</v>
      </c>
      <c r="Q16" s="68" t="s">
        <v>33</v>
      </c>
      <c r="R16" s="68" t="s">
        <v>33</v>
      </c>
      <c r="S16" s="68" t="s">
        <v>33</v>
      </c>
      <c r="T16" s="68" t="s">
        <v>33</v>
      </c>
      <c r="U16" s="68" t="s">
        <v>33</v>
      </c>
      <c r="V16" s="68" t="s">
        <v>33</v>
      </c>
      <c r="W16" s="68" t="s">
        <v>33</v>
      </c>
      <c r="X16" s="68" t="s">
        <v>33</v>
      </c>
      <c r="Y16" s="68" t="s">
        <v>33</v>
      </c>
      <c r="Z16" s="68" t="s">
        <v>33</v>
      </c>
      <c r="AA16" s="68" t="s">
        <v>33</v>
      </c>
      <c r="AB16" s="68" t="s">
        <v>33</v>
      </c>
      <c r="AC16" s="68" t="s">
        <v>33</v>
      </c>
      <c r="AD16" s="68" t="s">
        <v>33</v>
      </c>
    </row>
    <row r="17" spans="1:30" ht="25.15" customHeight="1">
      <c r="A17" s="34">
        <v>13</v>
      </c>
      <c r="B17" s="35" t="s">
        <v>77</v>
      </c>
      <c r="C17" s="67" t="s">
        <v>33</v>
      </c>
      <c r="D17" s="68" t="s">
        <v>33</v>
      </c>
      <c r="E17" s="68" t="s">
        <v>33</v>
      </c>
      <c r="F17" s="68" t="s">
        <v>33</v>
      </c>
      <c r="G17" s="68" t="s">
        <v>33</v>
      </c>
      <c r="H17" s="68" t="s">
        <v>33</v>
      </c>
      <c r="I17" s="68" t="s">
        <v>33</v>
      </c>
      <c r="J17" s="68" t="s">
        <v>33</v>
      </c>
      <c r="K17" s="68" t="s">
        <v>33</v>
      </c>
      <c r="L17" s="68" t="s">
        <v>33</v>
      </c>
      <c r="M17" s="68" t="s">
        <v>33</v>
      </c>
      <c r="N17" s="68" t="s">
        <v>33</v>
      </c>
      <c r="O17" s="68" t="s">
        <v>33</v>
      </c>
      <c r="P17" s="68" t="s">
        <v>33</v>
      </c>
      <c r="Q17" s="68" t="s">
        <v>33</v>
      </c>
      <c r="R17" s="68" t="s">
        <v>33</v>
      </c>
      <c r="S17" s="68" t="s">
        <v>33</v>
      </c>
      <c r="T17" s="68" t="s">
        <v>33</v>
      </c>
      <c r="U17" s="68" t="s">
        <v>33</v>
      </c>
      <c r="V17" s="68" t="s">
        <v>33</v>
      </c>
      <c r="W17" s="68" t="s">
        <v>33</v>
      </c>
      <c r="X17" s="68" t="s">
        <v>33</v>
      </c>
      <c r="Y17" s="68" t="s">
        <v>33</v>
      </c>
      <c r="Z17" s="68" t="s">
        <v>33</v>
      </c>
      <c r="AA17" s="68" t="s">
        <v>33</v>
      </c>
      <c r="AB17" s="68" t="s">
        <v>33</v>
      </c>
      <c r="AC17" s="68" t="s">
        <v>33</v>
      </c>
      <c r="AD17" s="68" t="s">
        <v>33</v>
      </c>
    </row>
    <row r="18" spans="1:30" ht="25.15" customHeight="1">
      <c r="A18" s="34" t="s">
        <v>90</v>
      </c>
      <c r="B18" s="35" t="s">
        <v>17</v>
      </c>
      <c r="C18" s="67" t="s">
        <v>33</v>
      </c>
      <c r="D18" s="68" t="s">
        <v>33</v>
      </c>
      <c r="E18" s="68" t="s">
        <v>33</v>
      </c>
      <c r="F18" s="68" t="s">
        <v>33</v>
      </c>
      <c r="G18" s="68" t="s">
        <v>33</v>
      </c>
      <c r="H18" s="68" t="s">
        <v>33</v>
      </c>
      <c r="I18" s="68" t="s">
        <v>33</v>
      </c>
      <c r="J18" s="68" t="s">
        <v>33</v>
      </c>
      <c r="K18" s="68" t="s">
        <v>33</v>
      </c>
      <c r="L18" s="68" t="s">
        <v>33</v>
      </c>
      <c r="M18" s="68" t="s">
        <v>33</v>
      </c>
      <c r="N18" s="68" t="s">
        <v>33</v>
      </c>
      <c r="O18" s="68" t="s">
        <v>33</v>
      </c>
      <c r="P18" s="68" t="s">
        <v>33</v>
      </c>
      <c r="Q18" s="68" t="s">
        <v>33</v>
      </c>
      <c r="R18" s="68" t="s">
        <v>33</v>
      </c>
      <c r="S18" s="68" t="s">
        <v>33</v>
      </c>
      <c r="T18" s="68" t="s">
        <v>33</v>
      </c>
      <c r="U18" s="68" t="s">
        <v>33</v>
      </c>
      <c r="V18" s="68" t="s">
        <v>33</v>
      </c>
      <c r="W18" s="68" t="s">
        <v>33</v>
      </c>
      <c r="X18" s="68" t="s">
        <v>33</v>
      </c>
      <c r="Y18" s="68" t="s">
        <v>33</v>
      </c>
      <c r="Z18" s="68" t="s">
        <v>33</v>
      </c>
      <c r="AA18" s="68" t="s">
        <v>33</v>
      </c>
      <c r="AB18" s="68" t="s">
        <v>33</v>
      </c>
      <c r="AC18" s="68" t="s">
        <v>33</v>
      </c>
      <c r="AD18" s="68" t="s">
        <v>33</v>
      </c>
    </row>
    <row r="19" spans="1:30" ht="13.5" customHeight="1">
      <c r="A19" s="34" t="s">
        <v>91</v>
      </c>
      <c r="B19" s="35" t="s">
        <v>256</v>
      </c>
      <c r="C19" s="67" t="s">
        <v>33</v>
      </c>
      <c r="D19" s="68" t="s">
        <v>33</v>
      </c>
      <c r="E19" s="68" t="s">
        <v>33</v>
      </c>
      <c r="F19" s="68" t="s">
        <v>33</v>
      </c>
      <c r="G19" s="68" t="s">
        <v>33</v>
      </c>
      <c r="H19" s="68" t="s">
        <v>33</v>
      </c>
      <c r="I19" s="68" t="s">
        <v>33</v>
      </c>
      <c r="J19" s="68" t="s">
        <v>33</v>
      </c>
      <c r="K19" s="68" t="s">
        <v>33</v>
      </c>
      <c r="L19" s="68" t="s">
        <v>33</v>
      </c>
      <c r="M19" s="68" t="s">
        <v>33</v>
      </c>
      <c r="N19" s="68" t="s">
        <v>33</v>
      </c>
      <c r="O19" s="68" t="s">
        <v>33</v>
      </c>
      <c r="P19" s="68" t="s">
        <v>33</v>
      </c>
      <c r="Q19" s="68" t="s">
        <v>33</v>
      </c>
      <c r="R19" s="68" t="s">
        <v>33</v>
      </c>
      <c r="S19" s="68" t="s">
        <v>33</v>
      </c>
      <c r="T19" s="68" t="s">
        <v>33</v>
      </c>
      <c r="U19" s="68" t="s">
        <v>33</v>
      </c>
      <c r="V19" s="68" t="s">
        <v>33</v>
      </c>
      <c r="W19" s="68" t="s">
        <v>33</v>
      </c>
      <c r="X19" s="68" t="s">
        <v>33</v>
      </c>
      <c r="Y19" s="68" t="s">
        <v>33</v>
      </c>
      <c r="Z19" s="68" t="s">
        <v>33</v>
      </c>
      <c r="AA19" s="68" t="s">
        <v>33</v>
      </c>
      <c r="AB19" s="68" t="s">
        <v>33</v>
      </c>
      <c r="AC19" s="68" t="s">
        <v>33</v>
      </c>
      <c r="AD19" s="68" t="s">
        <v>33</v>
      </c>
    </row>
    <row r="20" spans="1:30" ht="25.15" customHeight="1">
      <c r="A20" s="34">
        <v>15</v>
      </c>
      <c r="B20" s="35" t="s">
        <v>18</v>
      </c>
      <c r="C20" s="67" t="s">
        <v>33</v>
      </c>
      <c r="D20" s="68" t="s">
        <v>33</v>
      </c>
      <c r="E20" s="68" t="s">
        <v>33</v>
      </c>
      <c r="F20" s="68" t="s">
        <v>33</v>
      </c>
      <c r="G20" s="68" t="s">
        <v>33</v>
      </c>
      <c r="H20" s="68" t="s">
        <v>33</v>
      </c>
      <c r="I20" s="68" t="s">
        <v>33</v>
      </c>
      <c r="J20" s="68" t="s">
        <v>33</v>
      </c>
      <c r="K20" s="68" t="s">
        <v>33</v>
      </c>
      <c r="L20" s="68" t="s">
        <v>33</v>
      </c>
      <c r="M20" s="68" t="s">
        <v>33</v>
      </c>
      <c r="N20" s="68" t="s">
        <v>33</v>
      </c>
      <c r="O20" s="68" t="s">
        <v>33</v>
      </c>
      <c r="P20" s="68" t="s">
        <v>33</v>
      </c>
      <c r="Q20" s="68" t="s">
        <v>33</v>
      </c>
      <c r="R20" s="68" t="s">
        <v>33</v>
      </c>
      <c r="S20" s="68" t="s">
        <v>33</v>
      </c>
      <c r="T20" s="68" t="s">
        <v>33</v>
      </c>
      <c r="U20" s="68" t="s">
        <v>33</v>
      </c>
      <c r="V20" s="68" t="s">
        <v>33</v>
      </c>
      <c r="W20" s="68" t="s">
        <v>33</v>
      </c>
      <c r="X20" s="68" t="s">
        <v>33</v>
      </c>
      <c r="Y20" s="68" t="s">
        <v>33</v>
      </c>
      <c r="Z20" s="68" t="s">
        <v>33</v>
      </c>
      <c r="AA20" s="68" t="s">
        <v>33</v>
      </c>
      <c r="AB20" s="68" t="s">
        <v>33</v>
      </c>
      <c r="AC20" s="68" t="s">
        <v>33</v>
      </c>
      <c r="AD20" s="68" t="s">
        <v>33</v>
      </c>
    </row>
    <row r="21" spans="1:30" ht="25.15" customHeight="1">
      <c r="A21" s="34" t="s">
        <v>92</v>
      </c>
      <c r="B21" s="35" t="s">
        <v>19</v>
      </c>
      <c r="C21" s="67" t="s">
        <v>33</v>
      </c>
      <c r="D21" s="68" t="s">
        <v>33</v>
      </c>
      <c r="E21" s="68" t="s">
        <v>33</v>
      </c>
      <c r="F21" s="68" t="s">
        <v>33</v>
      </c>
      <c r="G21" s="68" t="s">
        <v>33</v>
      </c>
      <c r="H21" s="68" t="s">
        <v>33</v>
      </c>
      <c r="I21" s="68" t="s">
        <v>33</v>
      </c>
      <c r="J21" s="68" t="s">
        <v>33</v>
      </c>
      <c r="K21" s="68" t="s">
        <v>33</v>
      </c>
      <c r="L21" s="68" t="s">
        <v>33</v>
      </c>
      <c r="M21" s="68" t="s">
        <v>33</v>
      </c>
      <c r="N21" s="68" t="s">
        <v>33</v>
      </c>
      <c r="O21" s="68" t="s">
        <v>33</v>
      </c>
      <c r="P21" s="68" t="s">
        <v>33</v>
      </c>
      <c r="Q21" s="68" t="s">
        <v>33</v>
      </c>
      <c r="R21" s="68" t="s">
        <v>33</v>
      </c>
      <c r="S21" s="68" t="s">
        <v>33</v>
      </c>
      <c r="T21" s="68" t="s">
        <v>33</v>
      </c>
      <c r="U21" s="68" t="s">
        <v>33</v>
      </c>
      <c r="V21" s="68" t="s">
        <v>33</v>
      </c>
      <c r="W21" s="68" t="s">
        <v>33</v>
      </c>
      <c r="X21" s="68" t="s">
        <v>33</v>
      </c>
      <c r="Y21" s="68" t="s">
        <v>33</v>
      </c>
      <c r="Z21" s="68" t="s">
        <v>33</v>
      </c>
      <c r="AA21" s="68" t="s">
        <v>33</v>
      </c>
      <c r="AB21" s="68" t="s">
        <v>33</v>
      </c>
      <c r="AC21" s="68" t="s">
        <v>33</v>
      </c>
      <c r="AD21" s="68" t="s">
        <v>33</v>
      </c>
    </row>
    <row r="22" spans="1:30" ht="13.5" customHeight="1">
      <c r="A22" s="34" t="s">
        <v>93</v>
      </c>
      <c r="B22" s="35" t="s">
        <v>257</v>
      </c>
      <c r="C22" s="67" t="s">
        <v>33</v>
      </c>
      <c r="D22" s="68" t="s">
        <v>33</v>
      </c>
      <c r="E22" s="68" t="s">
        <v>33</v>
      </c>
      <c r="F22" s="68" t="s">
        <v>33</v>
      </c>
      <c r="G22" s="68" t="s">
        <v>33</v>
      </c>
      <c r="H22" s="68" t="s">
        <v>33</v>
      </c>
      <c r="I22" s="68" t="s">
        <v>33</v>
      </c>
      <c r="J22" s="68" t="s">
        <v>33</v>
      </c>
      <c r="K22" s="68" t="s">
        <v>33</v>
      </c>
      <c r="L22" s="68" t="s">
        <v>33</v>
      </c>
      <c r="M22" s="68" t="s">
        <v>33</v>
      </c>
      <c r="N22" s="68" t="s">
        <v>33</v>
      </c>
      <c r="O22" s="68" t="s">
        <v>33</v>
      </c>
      <c r="P22" s="68" t="s">
        <v>33</v>
      </c>
      <c r="Q22" s="68" t="s">
        <v>33</v>
      </c>
      <c r="R22" s="68" t="s">
        <v>33</v>
      </c>
      <c r="S22" s="68" t="s">
        <v>33</v>
      </c>
      <c r="T22" s="68" t="s">
        <v>33</v>
      </c>
      <c r="U22" s="68" t="s">
        <v>33</v>
      </c>
      <c r="V22" s="68" t="s">
        <v>33</v>
      </c>
      <c r="W22" s="68" t="s">
        <v>33</v>
      </c>
      <c r="X22" s="68" t="s">
        <v>33</v>
      </c>
      <c r="Y22" s="68" t="s">
        <v>33</v>
      </c>
      <c r="Z22" s="68" t="s">
        <v>33</v>
      </c>
      <c r="AA22" s="68" t="s">
        <v>33</v>
      </c>
      <c r="AB22" s="68" t="s">
        <v>33</v>
      </c>
      <c r="AC22" s="68" t="s">
        <v>33</v>
      </c>
      <c r="AD22" s="68" t="s">
        <v>33</v>
      </c>
    </row>
    <row r="23" spans="1:30" ht="25.15" customHeight="1">
      <c r="A23" s="34">
        <v>17</v>
      </c>
      <c r="B23" s="35" t="s">
        <v>20</v>
      </c>
      <c r="C23" s="67" t="s">
        <v>33</v>
      </c>
      <c r="D23" s="68" t="s">
        <v>33</v>
      </c>
      <c r="E23" s="68" t="s">
        <v>33</v>
      </c>
      <c r="F23" s="68" t="s">
        <v>33</v>
      </c>
      <c r="G23" s="68" t="s">
        <v>33</v>
      </c>
      <c r="H23" s="68" t="s">
        <v>33</v>
      </c>
      <c r="I23" s="68" t="s">
        <v>33</v>
      </c>
      <c r="J23" s="68" t="s">
        <v>33</v>
      </c>
      <c r="K23" s="68" t="s">
        <v>33</v>
      </c>
      <c r="L23" s="68" t="s">
        <v>33</v>
      </c>
      <c r="M23" s="68" t="s">
        <v>33</v>
      </c>
      <c r="N23" s="68" t="s">
        <v>33</v>
      </c>
      <c r="O23" s="68" t="s">
        <v>33</v>
      </c>
      <c r="P23" s="68" t="s">
        <v>33</v>
      </c>
      <c r="Q23" s="68" t="s">
        <v>33</v>
      </c>
      <c r="R23" s="68" t="s">
        <v>33</v>
      </c>
      <c r="S23" s="68" t="s">
        <v>33</v>
      </c>
      <c r="T23" s="68" t="s">
        <v>33</v>
      </c>
      <c r="U23" s="68" t="s">
        <v>33</v>
      </c>
      <c r="V23" s="68" t="s">
        <v>33</v>
      </c>
      <c r="W23" s="68" t="s">
        <v>33</v>
      </c>
      <c r="X23" s="68" t="s">
        <v>33</v>
      </c>
      <c r="Y23" s="68" t="s">
        <v>33</v>
      </c>
      <c r="Z23" s="68" t="s">
        <v>33</v>
      </c>
      <c r="AA23" s="68" t="s">
        <v>33</v>
      </c>
      <c r="AB23" s="68" t="s">
        <v>33</v>
      </c>
      <c r="AC23" s="68" t="s">
        <v>33</v>
      </c>
      <c r="AD23" s="68" t="s">
        <v>33</v>
      </c>
    </row>
    <row r="24" spans="1:30" ht="14.15" customHeight="1">
      <c r="A24" s="34">
        <v>18</v>
      </c>
      <c r="B24" s="35" t="s">
        <v>21</v>
      </c>
      <c r="C24" s="225">
        <v>0</v>
      </c>
      <c r="D24" s="226">
        <v>0</v>
      </c>
      <c r="E24" s="226">
        <v>0</v>
      </c>
      <c r="F24" s="226">
        <v>0</v>
      </c>
      <c r="G24" s="226">
        <v>0</v>
      </c>
      <c r="H24" s="226">
        <v>77</v>
      </c>
      <c r="I24" s="226">
        <v>480</v>
      </c>
      <c r="J24" s="226">
        <v>2024</v>
      </c>
      <c r="K24" s="226">
        <v>2640</v>
      </c>
      <c r="L24" s="226">
        <v>2360</v>
      </c>
      <c r="M24" s="226">
        <v>3214</v>
      </c>
      <c r="N24" s="226">
        <v>2676</v>
      </c>
      <c r="O24" s="226">
        <v>1930</v>
      </c>
      <c r="P24" s="226">
        <v>2267</v>
      </c>
      <c r="Q24" s="226">
        <v>2190.1</v>
      </c>
      <c r="R24" s="226">
        <v>1979.18</v>
      </c>
      <c r="S24" s="226">
        <v>1998.3</v>
      </c>
      <c r="T24" s="226">
        <v>43823</v>
      </c>
      <c r="U24" s="226">
        <v>81958</v>
      </c>
      <c r="V24" s="226">
        <v>105567</v>
      </c>
      <c r="W24" s="226">
        <v>84086</v>
      </c>
      <c r="X24" s="226">
        <v>147050</v>
      </c>
      <c r="Y24" s="226">
        <v>205351</v>
      </c>
      <c r="Z24" s="226">
        <v>223912</v>
      </c>
      <c r="AA24" s="226">
        <v>225739</v>
      </c>
      <c r="AB24" s="226">
        <v>125691</v>
      </c>
      <c r="AC24" s="226">
        <v>123104</v>
      </c>
      <c r="AD24" s="226">
        <v>207175.8</v>
      </c>
    </row>
    <row r="25" spans="1:30" ht="14.15" customHeight="1">
      <c r="A25" s="34">
        <v>19</v>
      </c>
      <c r="B25" s="35" t="s">
        <v>22</v>
      </c>
      <c r="C25" s="225">
        <v>5700</v>
      </c>
      <c r="D25" s="226">
        <v>6018</v>
      </c>
      <c r="E25" s="226">
        <v>10656</v>
      </c>
      <c r="F25" s="226">
        <v>7786</v>
      </c>
      <c r="G25" s="226">
        <v>10425</v>
      </c>
      <c r="H25" s="226">
        <v>9259</v>
      </c>
      <c r="I25" s="226">
        <v>13488</v>
      </c>
      <c r="J25" s="226">
        <v>8223</v>
      </c>
      <c r="K25" s="226">
        <v>9889</v>
      </c>
      <c r="L25" s="226">
        <v>10770</v>
      </c>
      <c r="M25" s="226">
        <v>10470</v>
      </c>
      <c r="N25" s="226">
        <v>11125</v>
      </c>
      <c r="O25" s="226">
        <v>20445</v>
      </c>
      <c r="P25" s="226">
        <v>25008</v>
      </c>
      <c r="Q25" s="226">
        <v>26881</v>
      </c>
      <c r="R25" s="226">
        <v>30599</v>
      </c>
      <c r="S25" s="226">
        <v>41977</v>
      </c>
      <c r="T25" s="226">
        <v>48476</v>
      </c>
      <c r="U25" s="226">
        <v>49415</v>
      </c>
      <c r="V25" s="226">
        <v>48612</v>
      </c>
      <c r="W25" s="226">
        <v>50481</v>
      </c>
      <c r="X25" s="226">
        <v>45588</v>
      </c>
      <c r="Y25" s="226">
        <v>46183</v>
      </c>
      <c r="Z25" s="226">
        <v>53678</v>
      </c>
      <c r="AA25" s="226">
        <v>47585</v>
      </c>
      <c r="AB25" s="226">
        <v>57865</v>
      </c>
      <c r="AC25" s="226">
        <v>99706</v>
      </c>
      <c r="AD25" s="226">
        <v>114600</v>
      </c>
    </row>
    <row r="26" spans="1:30" ht="14.15" customHeight="1">
      <c r="A26" s="38">
        <v>20</v>
      </c>
      <c r="B26" s="39" t="s">
        <v>258</v>
      </c>
      <c r="C26" s="227">
        <v>52467</v>
      </c>
      <c r="D26" s="228">
        <v>50855</v>
      </c>
      <c r="E26" s="228">
        <v>57551</v>
      </c>
      <c r="F26" s="228">
        <v>58910</v>
      </c>
      <c r="G26" s="228">
        <v>64107</v>
      </c>
      <c r="H26" s="228">
        <v>67854</v>
      </c>
      <c r="I26" s="228">
        <v>75337</v>
      </c>
      <c r="J26" s="228">
        <v>80886</v>
      </c>
      <c r="K26" s="228">
        <v>82583</v>
      </c>
      <c r="L26" s="228">
        <v>91291</v>
      </c>
      <c r="M26" s="228">
        <v>104433</v>
      </c>
      <c r="N26" s="228">
        <v>110400</v>
      </c>
      <c r="O26" s="228">
        <v>115937</v>
      </c>
      <c r="P26" s="228">
        <v>119220</v>
      </c>
      <c r="Q26" s="228">
        <v>130855</v>
      </c>
      <c r="R26" s="228">
        <v>136338</v>
      </c>
      <c r="S26" s="228">
        <v>154046</v>
      </c>
      <c r="T26" s="228">
        <v>150150</v>
      </c>
      <c r="U26" s="228">
        <v>149035</v>
      </c>
      <c r="V26" s="228">
        <v>147255</v>
      </c>
      <c r="W26" s="228">
        <v>152979</v>
      </c>
      <c r="X26" s="228">
        <v>155560</v>
      </c>
      <c r="Y26" s="228">
        <v>164567</v>
      </c>
      <c r="Z26" s="228">
        <v>184549</v>
      </c>
      <c r="AA26" s="228">
        <v>191343</v>
      </c>
      <c r="AB26" s="228">
        <v>200958</v>
      </c>
      <c r="AC26" s="228">
        <v>201004</v>
      </c>
      <c r="AD26" s="228">
        <v>200083</v>
      </c>
    </row>
    <row r="27" spans="1:30" ht="3.25" customHeight="1">
      <c r="A27" s="42"/>
      <c r="B27" s="43"/>
      <c r="C27" s="229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</row>
    <row r="28" spans="1:30" ht="16" customHeight="1">
      <c r="A28" s="46" t="s">
        <v>23</v>
      </c>
      <c r="B28" s="47" t="s">
        <v>24</v>
      </c>
      <c r="C28" s="231">
        <v>0</v>
      </c>
      <c r="D28" s="232">
        <v>0</v>
      </c>
      <c r="E28" s="232">
        <v>0</v>
      </c>
      <c r="F28" s="232">
        <v>0</v>
      </c>
      <c r="G28" s="232">
        <v>0</v>
      </c>
      <c r="H28" s="232">
        <v>0</v>
      </c>
      <c r="I28" s="232">
        <v>0</v>
      </c>
      <c r="J28" s="232">
        <v>0</v>
      </c>
      <c r="K28" s="232">
        <v>0</v>
      </c>
      <c r="L28" s="232">
        <v>0</v>
      </c>
      <c r="M28" s="232">
        <v>0</v>
      </c>
      <c r="N28" s="232">
        <v>0</v>
      </c>
      <c r="O28" s="232">
        <v>0</v>
      </c>
      <c r="P28" s="232">
        <v>0</v>
      </c>
      <c r="Q28" s="232">
        <v>0</v>
      </c>
      <c r="R28" s="232">
        <v>0</v>
      </c>
      <c r="S28" s="232">
        <v>0</v>
      </c>
      <c r="T28" s="232">
        <v>0</v>
      </c>
      <c r="U28" s="232">
        <v>0</v>
      </c>
      <c r="V28" s="232">
        <v>0</v>
      </c>
      <c r="W28" s="232">
        <v>0</v>
      </c>
      <c r="X28" s="232">
        <v>0</v>
      </c>
      <c r="Y28" s="232">
        <v>0</v>
      </c>
      <c r="Z28" s="232">
        <v>0</v>
      </c>
      <c r="AA28" s="232">
        <v>0</v>
      </c>
      <c r="AB28" s="232">
        <v>0</v>
      </c>
      <c r="AC28" s="232">
        <v>0</v>
      </c>
      <c r="AD28" s="232">
        <v>0</v>
      </c>
    </row>
    <row r="29" spans="1:30" ht="16" customHeight="1">
      <c r="A29" s="50" t="s">
        <v>25</v>
      </c>
      <c r="B29" s="51" t="s">
        <v>26</v>
      </c>
      <c r="C29" s="225">
        <v>0</v>
      </c>
      <c r="D29" s="226">
        <v>0</v>
      </c>
      <c r="E29" s="226">
        <v>0</v>
      </c>
      <c r="F29" s="226">
        <v>0</v>
      </c>
      <c r="G29" s="226">
        <v>0</v>
      </c>
      <c r="H29" s="226">
        <v>0</v>
      </c>
      <c r="I29" s="226">
        <v>0</v>
      </c>
      <c r="J29" s="226">
        <v>0</v>
      </c>
      <c r="K29" s="226">
        <v>0</v>
      </c>
      <c r="L29" s="226">
        <v>0</v>
      </c>
      <c r="M29" s="226">
        <v>0</v>
      </c>
      <c r="N29" s="226">
        <v>0</v>
      </c>
      <c r="O29" s="226">
        <v>0</v>
      </c>
      <c r="P29" s="226">
        <v>0</v>
      </c>
      <c r="Q29" s="226">
        <v>0</v>
      </c>
      <c r="R29" s="226">
        <v>0</v>
      </c>
      <c r="S29" s="226">
        <v>0</v>
      </c>
      <c r="T29" s="226">
        <v>0</v>
      </c>
      <c r="U29" s="226">
        <v>0</v>
      </c>
      <c r="V29" s="226">
        <v>0</v>
      </c>
      <c r="W29" s="226">
        <v>0</v>
      </c>
      <c r="X29" s="226">
        <v>0</v>
      </c>
      <c r="Y29" s="226">
        <v>0</v>
      </c>
      <c r="Z29" s="226">
        <v>0</v>
      </c>
      <c r="AA29" s="226">
        <v>0</v>
      </c>
      <c r="AB29" s="226">
        <v>0</v>
      </c>
      <c r="AC29" s="226">
        <v>0</v>
      </c>
      <c r="AD29" s="226">
        <v>0</v>
      </c>
    </row>
    <row r="30" spans="1:30" ht="16" customHeight="1">
      <c r="A30" s="50" t="s">
        <v>27</v>
      </c>
      <c r="B30" s="51" t="s">
        <v>28</v>
      </c>
      <c r="C30" s="225">
        <v>0</v>
      </c>
      <c r="D30" s="226">
        <v>0</v>
      </c>
      <c r="E30" s="226">
        <v>0</v>
      </c>
      <c r="F30" s="226">
        <v>0</v>
      </c>
      <c r="G30" s="226">
        <v>0</v>
      </c>
      <c r="H30" s="226">
        <v>77</v>
      </c>
      <c r="I30" s="226">
        <v>480</v>
      </c>
      <c r="J30" s="226">
        <v>2024</v>
      </c>
      <c r="K30" s="226">
        <v>2640</v>
      </c>
      <c r="L30" s="226">
        <v>2360</v>
      </c>
      <c r="M30" s="226">
        <v>3214</v>
      </c>
      <c r="N30" s="226">
        <v>2676</v>
      </c>
      <c r="O30" s="226">
        <v>1930</v>
      </c>
      <c r="P30" s="226">
        <v>2267</v>
      </c>
      <c r="Q30" s="226">
        <v>2190.1</v>
      </c>
      <c r="R30" s="226">
        <v>1979.18</v>
      </c>
      <c r="S30" s="226">
        <v>1998.3</v>
      </c>
      <c r="T30" s="226">
        <v>43823</v>
      </c>
      <c r="U30" s="226">
        <v>81958</v>
      </c>
      <c r="V30" s="226">
        <v>105567</v>
      </c>
      <c r="W30" s="226">
        <v>84086</v>
      </c>
      <c r="X30" s="226">
        <v>147050</v>
      </c>
      <c r="Y30" s="226">
        <v>205351</v>
      </c>
      <c r="Z30" s="226">
        <v>223912</v>
      </c>
      <c r="AA30" s="226">
        <v>225739</v>
      </c>
      <c r="AB30" s="226">
        <v>125691</v>
      </c>
      <c r="AC30" s="226">
        <v>123104</v>
      </c>
      <c r="AD30" s="226">
        <v>207175.8</v>
      </c>
    </row>
    <row r="31" spans="1:30" ht="16" customHeight="1">
      <c r="A31" s="52" t="s">
        <v>29</v>
      </c>
      <c r="B31" s="53" t="s">
        <v>30</v>
      </c>
      <c r="C31" s="227">
        <v>58167</v>
      </c>
      <c r="D31" s="228">
        <v>56873</v>
      </c>
      <c r="E31" s="228">
        <v>68207</v>
      </c>
      <c r="F31" s="228">
        <v>66696</v>
      </c>
      <c r="G31" s="228">
        <v>74532</v>
      </c>
      <c r="H31" s="228">
        <v>77113</v>
      </c>
      <c r="I31" s="228">
        <v>88826</v>
      </c>
      <c r="J31" s="228">
        <v>89110</v>
      </c>
      <c r="K31" s="228">
        <v>92472</v>
      </c>
      <c r="L31" s="228">
        <v>102060</v>
      </c>
      <c r="M31" s="228">
        <v>114904</v>
      </c>
      <c r="N31" s="228">
        <v>121525</v>
      </c>
      <c r="O31" s="228">
        <v>136382</v>
      </c>
      <c r="P31" s="228">
        <v>144228</v>
      </c>
      <c r="Q31" s="228">
        <v>157735</v>
      </c>
      <c r="R31" s="228">
        <v>166937</v>
      </c>
      <c r="S31" s="228">
        <v>196023</v>
      </c>
      <c r="T31" s="228">
        <v>198625</v>
      </c>
      <c r="U31" s="228">
        <v>198450</v>
      </c>
      <c r="V31" s="228">
        <v>195867</v>
      </c>
      <c r="W31" s="228">
        <v>203461</v>
      </c>
      <c r="X31" s="228">
        <v>201147</v>
      </c>
      <c r="Y31" s="228">
        <v>210750</v>
      </c>
      <c r="Z31" s="228">
        <v>238227</v>
      </c>
      <c r="AA31" s="228">
        <v>238928</v>
      </c>
      <c r="AB31" s="228">
        <v>258823</v>
      </c>
      <c r="AC31" s="228">
        <v>300710</v>
      </c>
      <c r="AD31" s="228">
        <v>314683</v>
      </c>
    </row>
    <row r="32" spans="1:30" ht="3.25" customHeight="1">
      <c r="A32" s="42"/>
      <c r="B32" s="43"/>
      <c r="C32" s="229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</row>
    <row r="33" spans="1:30" ht="16" customHeight="1">
      <c r="A33" s="54" t="s">
        <v>31</v>
      </c>
      <c r="B33" s="55" t="s">
        <v>32</v>
      </c>
      <c r="C33" s="233">
        <v>58167</v>
      </c>
      <c r="D33" s="233">
        <v>56873</v>
      </c>
      <c r="E33" s="233">
        <v>68207</v>
      </c>
      <c r="F33" s="233">
        <v>66696</v>
      </c>
      <c r="G33" s="233">
        <v>74532</v>
      </c>
      <c r="H33" s="233">
        <v>77190</v>
      </c>
      <c r="I33" s="233">
        <v>89306</v>
      </c>
      <c r="J33" s="233">
        <v>91134</v>
      </c>
      <c r="K33" s="233">
        <v>95112</v>
      </c>
      <c r="L33" s="233">
        <v>104420</v>
      </c>
      <c r="M33" s="233">
        <v>118118</v>
      </c>
      <c r="N33" s="233">
        <v>124201</v>
      </c>
      <c r="O33" s="233">
        <v>138312</v>
      </c>
      <c r="P33" s="233">
        <v>146496</v>
      </c>
      <c r="Q33" s="233">
        <v>159925</v>
      </c>
      <c r="R33" s="233">
        <v>168916</v>
      </c>
      <c r="S33" s="233">
        <v>198021</v>
      </c>
      <c r="T33" s="233">
        <v>242448</v>
      </c>
      <c r="U33" s="233">
        <v>280408</v>
      </c>
      <c r="V33" s="233">
        <v>301434</v>
      </c>
      <c r="W33" s="233">
        <v>287547</v>
      </c>
      <c r="X33" s="233">
        <v>348197</v>
      </c>
      <c r="Y33" s="233">
        <v>416101</v>
      </c>
      <c r="Z33" s="233">
        <v>462139</v>
      </c>
      <c r="AA33" s="233">
        <v>464666</v>
      </c>
      <c r="AB33" s="234">
        <v>384514</v>
      </c>
      <c r="AC33" s="234">
        <v>423814</v>
      </c>
      <c r="AD33" s="234">
        <v>521859</v>
      </c>
    </row>
    <row r="34" spans="1:30" ht="3.25" customHeight="1">
      <c r="A34" s="3"/>
      <c r="B34" s="2"/>
      <c r="C34" s="235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</row>
    <row r="35" spans="1:30" ht="16" customHeight="1">
      <c r="A35" s="46" t="s">
        <v>31</v>
      </c>
      <c r="B35" s="59" t="s">
        <v>86</v>
      </c>
      <c r="C35" s="232">
        <v>5700</v>
      </c>
      <c r="D35" s="232">
        <v>6018</v>
      </c>
      <c r="E35" s="232">
        <v>10656</v>
      </c>
      <c r="F35" s="232">
        <v>7786</v>
      </c>
      <c r="G35" s="232">
        <v>10425</v>
      </c>
      <c r="H35" s="232">
        <v>9335</v>
      </c>
      <c r="I35" s="232">
        <v>13969</v>
      </c>
      <c r="J35" s="232">
        <v>10247</v>
      </c>
      <c r="K35" s="232">
        <v>12529</v>
      </c>
      <c r="L35" s="232">
        <v>13130</v>
      </c>
      <c r="M35" s="232">
        <v>13684</v>
      </c>
      <c r="N35" s="232">
        <v>13801</v>
      </c>
      <c r="O35" s="232">
        <v>22375</v>
      </c>
      <c r="P35" s="232">
        <v>27275</v>
      </c>
      <c r="Q35" s="232">
        <v>29071</v>
      </c>
      <c r="R35" s="232">
        <v>32579</v>
      </c>
      <c r="S35" s="232">
        <v>43976</v>
      </c>
      <c r="T35" s="232">
        <v>92299</v>
      </c>
      <c r="U35" s="232">
        <v>131373</v>
      </c>
      <c r="V35" s="232">
        <v>154179</v>
      </c>
      <c r="W35" s="232">
        <v>134567</v>
      </c>
      <c r="X35" s="232">
        <v>192637</v>
      </c>
      <c r="Y35" s="232">
        <v>251534</v>
      </c>
      <c r="Z35" s="232">
        <v>277590</v>
      </c>
      <c r="AA35" s="232">
        <v>273324</v>
      </c>
      <c r="AB35" s="237">
        <v>183557</v>
      </c>
      <c r="AC35" s="237">
        <v>222810</v>
      </c>
      <c r="AD35" s="237">
        <v>321775</v>
      </c>
    </row>
    <row r="36" spans="1:30">
      <c r="P36" s="31"/>
    </row>
    <row r="39" spans="1:30">
      <c r="Y39" s="31"/>
      <c r="Z39" s="31"/>
      <c r="AA39" s="31"/>
    </row>
    <row r="40" spans="1:30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&amp;C&amp;"Arial,Fett"&amp;12Nutzenergie elektrisch&amp;"Arial,Standard"
&amp;10(in MWh)&amp;R&amp;"Arial,Standard"Tabelle H&amp;LSchweizerische Holzenergiestatistik 2017</oddHeader>
    <oddFooter>&amp;R22.08.2018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1">
    <pageSetUpPr fitToPage="1"/>
  </sheetPr>
  <dimension ref="A1:AD46"/>
  <sheetViews>
    <sheetView tabSelected="1" zoomScale="80" zoomScaleNormal="100" zoomScalePageLayoutView="80" workbookViewId="0">
      <selection activeCell="C2" sqref="C2"/>
    </sheetView>
  </sheetViews>
  <sheetFormatPr baseColWidth="10" defaultColWidth="11.453125" defaultRowHeight="11.5"/>
  <cols>
    <col min="1" max="1" width="5.26953125" style="76" customWidth="1"/>
    <col min="2" max="2" width="31.54296875" style="76" customWidth="1"/>
    <col min="3" max="27" width="8.7265625" style="78" customWidth="1"/>
    <col min="28" max="30" width="8.7265625" style="76" customWidth="1"/>
    <col min="31" max="16384" width="11.453125" style="76"/>
  </cols>
  <sheetData>
    <row r="1" spans="1:30" s="32" customFormat="1" ht="15.5">
      <c r="A1" s="7" t="s">
        <v>161</v>
      </c>
      <c r="B1" s="7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30" s="32" customFormat="1" ht="18.75" customHeight="1">
      <c r="A2" s="1" t="s">
        <v>7</v>
      </c>
      <c r="B2" s="1" t="s">
        <v>103</v>
      </c>
      <c r="C2" s="33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  <c r="AC2" s="10">
        <v>2016</v>
      </c>
      <c r="AD2" s="10">
        <v>2017</v>
      </c>
    </row>
    <row r="3" spans="1:30" s="32" customFormat="1" ht="14.15" customHeight="1">
      <c r="A3" s="164" t="s">
        <v>98</v>
      </c>
      <c r="B3" s="165" t="s">
        <v>39</v>
      </c>
      <c r="C3" s="166">
        <v>21589</v>
      </c>
      <c r="D3" s="167">
        <v>21486</v>
      </c>
      <c r="E3" s="167">
        <v>21272</v>
      </c>
      <c r="F3" s="167">
        <v>20910</v>
      </c>
      <c r="G3" s="167">
        <v>20626</v>
      </c>
      <c r="H3" s="167">
        <v>20216</v>
      </c>
      <c r="I3" s="167">
        <v>20112</v>
      </c>
      <c r="J3" s="167">
        <v>19821</v>
      </c>
      <c r="K3" s="167">
        <v>19573</v>
      </c>
      <c r="L3" s="167">
        <v>19314</v>
      </c>
      <c r="M3" s="167">
        <v>19130</v>
      </c>
      <c r="N3" s="167">
        <v>19052</v>
      </c>
      <c r="O3" s="167">
        <v>19103</v>
      </c>
      <c r="P3" s="167">
        <v>18996</v>
      </c>
      <c r="Q3" s="167">
        <v>18839</v>
      </c>
      <c r="R3" s="167">
        <v>18893</v>
      </c>
      <c r="S3" s="167">
        <v>19102</v>
      </c>
      <c r="T3" s="167">
        <v>19000</v>
      </c>
      <c r="U3" s="167">
        <v>19036</v>
      </c>
      <c r="V3" s="167">
        <v>19182</v>
      </c>
      <c r="W3" s="167">
        <v>19111</v>
      </c>
      <c r="X3" s="167">
        <v>18980</v>
      </c>
      <c r="Y3" s="167">
        <v>18926</v>
      </c>
      <c r="Z3" s="167">
        <v>19234</v>
      </c>
      <c r="AA3" s="167">
        <v>19204</v>
      </c>
      <c r="AB3" s="167">
        <v>19480</v>
      </c>
      <c r="AC3" s="167">
        <v>19796</v>
      </c>
      <c r="AD3" s="167">
        <v>20026</v>
      </c>
    </row>
    <row r="4" spans="1:30" s="32" customFormat="1" ht="14.15" customHeight="1">
      <c r="A4" s="168" t="s">
        <v>104</v>
      </c>
      <c r="B4" s="169" t="s">
        <v>41</v>
      </c>
      <c r="C4" s="170">
        <v>444</v>
      </c>
      <c r="D4" s="171">
        <v>469</v>
      </c>
      <c r="E4" s="171">
        <v>479</v>
      </c>
      <c r="F4" s="171">
        <v>485</v>
      </c>
      <c r="G4" s="171">
        <v>477</v>
      </c>
      <c r="H4" s="171">
        <v>572</v>
      </c>
      <c r="I4" s="171">
        <v>588</v>
      </c>
      <c r="J4" s="171">
        <v>586</v>
      </c>
      <c r="K4" s="171">
        <v>586</v>
      </c>
      <c r="L4" s="171">
        <v>586</v>
      </c>
      <c r="M4" s="171">
        <v>587</v>
      </c>
      <c r="N4" s="171">
        <v>619</v>
      </c>
      <c r="O4" s="171">
        <v>632</v>
      </c>
      <c r="P4" s="171">
        <v>624</v>
      </c>
      <c r="Q4" s="171">
        <v>614</v>
      </c>
      <c r="R4" s="171">
        <v>611</v>
      </c>
      <c r="S4" s="171">
        <v>620</v>
      </c>
      <c r="T4" s="171">
        <v>642</v>
      </c>
      <c r="U4" s="171">
        <v>665</v>
      </c>
      <c r="V4" s="171">
        <v>684</v>
      </c>
      <c r="W4" s="171">
        <v>680</v>
      </c>
      <c r="X4" s="171">
        <v>687</v>
      </c>
      <c r="Y4" s="171">
        <v>771</v>
      </c>
      <c r="Z4" s="171">
        <v>648</v>
      </c>
      <c r="AA4" s="171">
        <v>651</v>
      </c>
      <c r="AB4" s="171">
        <v>645</v>
      </c>
      <c r="AC4" s="171">
        <v>915</v>
      </c>
      <c r="AD4" s="171">
        <v>922</v>
      </c>
    </row>
    <row r="5" spans="1:30" s="32" customFormat="1" ht="14.15" customHeight="1">
      <c r="A5" s="168" t="s">
        <v>99</v>
      </c>
      <c r="B5" s="169" t="s">
        <v>42</v>
      </c>
      <c r="C5" s="170">
        <v>4566</v>
      </c>
      <c r="D5" s="171">
        <v>4715</v>
      </c>
      <c r="E5" s="171">
        <v>4966</v>
      </c>
      <c r="F5" s="171">
        <v>5206</v>
      </c>
      <c r="G5" s="171">
        <v>5498</v>
      </c>
      <c r="H5" s="171">
        <v>5596</v>
      </c>
      <c r="I5" s="171">
        <v>6157</v>
      </c>
      <c r="J5" s="171">
        <v>5738</v>
      </c>
      <c r="K5" s="171">
        <v>5513</v>
      </c>
      <c r="L5" s="171">
        <v>5323</v>
      </c>
      <c r="M5" s="171">
        <v>5676</v>
      </c>
      <c r="N5" s="171">
        <v>5824</v>
      </c>
      <c r="O5" s="171">
        <v>6020</v>
      </c>
      <c r="P5" s="171">
        <v>6150</v>
      </c>
      <c r="Q5" s="171">
        <v>6181</v>
      </c>
      <c r="R5" s="171">
        <v>6263</v>
      </c>
      <c r="S5" s="171">
        <v>6699</v>
      </c>
      <c r="T5" s="171">
        <v>7905</v>
      </c>
      <c r="U5" s="171">
        <v>8592</v>
      </c>
      <c r="V5" s="171">
        <v>8960</v>
      </c>
      <c r="W5" s="171">
        <v>9556</v>
      </c>
      <c r="X5" s="171">
        <v>9787</v>
      </c>
      <c r="Y5" s="171">
        <v>10105</v>
      </c>
      <c r="Z5" s="171">
        <v>10537</v>
      </c>
      <c r="AA5" s="171">
        <v>10891</v>
      </c>
      <c r="AB5" s="171">
        <v>10640</v>
      </c>
      <c r="AC5" s="171">
        <v>10965</v>
      </c>
      <c r="AD5" s="171">
        <v>11634</v>
      </c>
    </row>
    <row r="6" spans="1:30" s="32" customFormat="1" ht="14.15" customHeight="1">
      <c r="A6" s="172" t="s">
        <v>100</v>
      </c>
      <c r="B6" s="173" t="s">
        <v>40</v>
      </c>
      <c r="C6" s="170">
        <v>2738</v>
      </c>
      <c r="D6" s="171">
        <v>2972</v>
      </c>
      <c r="E6" s="171">
        <v>3156</v>
      </c>
      <c r="F6" s="171">
        <v>3298</v>
      </c>
      <c r="G6" s="171">
        <v>3501</v>
      </c>
      <c r="H6" s="171">
        <v>3655</v>
      </c>
      <c r="I6" s="171">
        <v>3850</v>
      </c>
      <c r="J6" s="171">
        <v>3913</v>
      </c>
      <c r="K6" s="171">
        <v>3933</v>
      </c>
      <c r="L6" s="171">
        <v>4037</v>
      </c>
      <c r="M6" s="171">
        <v>4131</v>
      </c>
      <c r="N6" s="171">
        <v>4236</v>
      </c>
      <c r="O6" s="171">
        <v>4332</v>
      </c>
      <c r="P6" s="171">
        <v>4474</v>
      </c>
      <c r="Q6" s="171">
        <v>4694</v>
      </c>
      <c r="R6" s="171">
        <v>4927</v>
      </c>
      <c r="S6" s="171">
        <v>5403</v>
      </c>
      <c r="T6" s="171">
        <v>5751</v>
      </c>
      <c r="U6" s="171">
        <v>6182</v>
      </c>
      <c r="V6" s="171">
        <v>6595</v>
      </c>
      <c r="W6" s="171">
        <v>6815</v>
      </c>
      <c r="X6" s="171">
        <v>7075</v>
      </c>
      <c r="Y6" s="171">
        <v>7442</v>
      </c>
      <c r="Z6" s="171">
        <v>7748</v>
      </c>
      <c r="AA6" s="171">
        <v>8091</v>
      </c>
      <c r="AB6" s="171">
        <v>8404</v>
      </c>
      <c r="AC6" s="171">
        <v>8598</v>
      </c>
      <c r="AD6" s="171">
        <v>8880</v>
      </c>
    </row>
    <row r="7" spans="1:30" s="32" customFormat="1" ht="14.15" customHeight="1">
      <c r="A7" s="168" t="s">
        <v>101</v>
      </c>
      <c r="B7" s="169" t="s">
        <v>95</v>
      </c>
      <c r="C7" s="170">
        <v>630</v>
      </c>
      <c r="D7" s="171">
        <v>577</v>
      </c>
      <c r="E7" s="171">
        <v>644</v>
      </c>
      <c r="F7" s="171">
        <v>633</v>
      </c>
      <c r="G7" s="171">
        <v>677</v>
      </c>
      <c r="H7" s="171">
        <v>669</v>
      </c>
      <c r="I7" s="171">
        <v>738</v>
      </c>
      <c r="J7" s="171">
        <v>780</v>
      </c>
      <c r="K7" s="171">
        <v>839</v>
      </c>
      <c r="L7" s="171">
        <v>917</v>
      </c>
      <c r="M7" s="171">
        <v>1030</v>
      </c>
      <c r="N7" s="171">
        <v>1104</v>
      </c>
      <c r="O7" s="171">
        <v>1212</v>
      </c>
      <c r="P7" s="171">
        <v>1222</v>
      </c>
      <c r="Q7" s="171">
        <v>1310</v>
      </c>
      <c r="R7" s="171">
        <v>1373</v>
      </c>
      <c r="S7" s="171">
        <v>1618</v>
      </c>
      <c r="T7" s="171">
        <v>1938</v>
      </c>
      <c r="U7" s="171">
        <v>2413</v>
      </c>
      <c r="V7" s="171">
        <v>2494</v>
      </c>
      <c r="W7" s="171">
        <v>2003</v>
      </c>
      <c r="X7" s="171">
        <v>2651</v>
      </c>
      <c r="Y7" s="171">
        <v>3239</v>
      </c>
      <c r="Z7" s="171">
        <v>3456</v>
      </c>
      <c r="AA7" s="171">
        <v>3529</v>
      </c>
      <c r="AB7" s="171">
        <v>2467</v>
      </c>
      <c r="AC7" s="171">
        <v>2722</v>
      </c>
      <c r="AD7" s="171">
        <v>3278</v>
      </c>
    </row>
    <row r="8" spans="1:30" s="32" customFormat="1" ht="14.15" customHeight="1">
      <c r="A8" s="174" t="s">
        <v>102</v>
      </c>
      <c r="B8" s="175" t="s">
        <v>94</v>
      </c>
      <c r="C8" s="176">
        <v>1633</v>
      </c>
      <c r="D8" s="177">
        <v>1708</v>
      </c>
      <c r="E8" s="177">
        <v>1680</v>
      </c>
      <c r="F8" s="177">
        <v>1673</v>
      </c>
      <c r="G8" s="177">
        <v>1581</v>
      </c>
      <c r="H8" s="177">
        <v>1671</v>
      </c>
      <c r="I8" s="177">
        <v>1741</v>
      </c>
      <c r="J8" s="177">
        <v>1770</v>
      </c>
      <c r="K8" s="177">
        <v>1815</v>
      </c>
      <c r="L8" s="177">
        <v>1904</v>
      </c>
      <c r="M8" s="177">
        <v>1988</v>
      </c>
      <c r="N8" s="177">
        <v>2037</v>
      </c>
      <c r="O8" s="177">
        <v>2114</v>
      </c>
      <c r="P8" s="177">
        <v>2206</v>
      </c>
      <c r="Q8" s="177">
        <v>2331</v>
      </c>
      <c r="R8" s="177">
        <v>2401</v>
      </c>
      <c r="S8" s="177">
        <v>2534</v>
      </c>
      <c r="T8" s="177">
        <v>2458</v>
      </c>
      <c r="U8" s="177">
        <v>2919</v>
      </c>
      <c r="V8" s="177">
        <v>3757</v>
      </c>
      <c r="W8" s="177">
        <v>3761</v>
      </c>
      <c r="X8" s="177">
        <v>4018</v>
      </c>
      <c r="Y8" s="177">
        <v>4467</v>
      </c>
      <c r="Z8" s="177">
        <v>4891</v>
      </c>
      <c r="AA8" s="177">
        <v>4695</v>
      </c>
      <c r="AB8" s="177">
        <v>4580</v>
      </c>
      <c r="AC8" s="177">
        <v>4777</v>
      </c>
      <c r="AD8" s="177">
        <v>4839</v>
      </c>
    </row>
    <row r="9" spans="1:30" s="32" customFormat="1" ht="3.25" customHeight="1">
      <c r="A9" s="1"/>
      <c r="B9" s="1"/>
      <c r="C9" s="5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0" s="32" customFormat="1" ht="16" customHeight="1">
      <c r="A10" s="178" t="s">
        <v>31</v>
      </c>
      <c r="B10" s="179" t="s">
        <v>32</v>
      </c>
      <c r="C10" s="180">
        <v>31600</v>
      </c>
      <c r="D10" s="180">
        <v>31927</v>
      </c>
      <c r="E10" s="180">
        <v>32196</v>
      </c>
      <c r="F10" s="180">
        <v>32206</v>
      </c>
      <c r="G10" s="180">
        <v>32360</v>
      </c>
      <c r="H10" s="180">
        <v>32379</v>
      </c>
      <c r="I10" s="180">
        <v>33185</v>
      </c>
      <c r="J10" s="180">
        <v>32608</v>
      </c>
      <c r="K10" s="180">
        <v>32259</v>
      </c>
      <c r="L10" s="180">
        <v>32081</v>
      </c>
      <c r="M10" s="180">
        <v>32542</v>
      </c>
      <c r="N10" s="180">
        <v>32871</v>
      </c>
      <c r="O10" s="180">
        <v>33412</v>
      </c>
      <c r="P10" s="180">
        <v>33671</v>
      </c>
      <c r="Q10" s="180">
        <v>33970</v>
      </c>
      <c r="R10" s="180">
        <v>34468</v>
      </c>
      <c r="S10" s="180">
        <v>35976</v>
      </c>
      <c r="T10" s="180">
        <v>37694</v>
      </c>
      <c r="U10" s="180">
        <v>39806</v>
      </c>
      <c r="V10" s="180">
        <v>41672</v>
      </c>
      <c r="W10" s="180">
        <v>41925</v>
      </c>
      <c r="X10" s="180">
        <v>43197</v>
      </c>
      <c r="Y10" s="180">
        <v>44951</v>
      </c>
      <c r="Z10" s="180">
        <v>46514</v>
      </c>
      <c r="AA10" s="180">
        <v>47061</v>
      </c>
      <c r="AB10" s="180">
        <v>46215</v>
      </c>
      <c r="AC10" s="180">
        <v>47773</v>
      </c>
      <c r="AD10" s="180">
        <v>49578</v>
      </c>
    </row>
    <row r="11" spans="1:30" s="32" customFormat="1">
      <c r="A11" s="80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</row>
    <row r="12" spans="1:30" s="32" customFormat="1">
      <c r="A12" s="76"/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</row>
    <row r="13" spans="1:30" s="32" customFormat="1" ht="15.5">
      <c r="A13" s="7" t="s">
        <v>162</v>
      </c>
      <c r="B13" s="79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</row>
    <row r="14" spans="1:30" s="32" customFormat="1" ht="18.75" customHeight="1">
      <c r="A14" s="1" t="s">
        <v>7</v>
      </c>
      <c r="B14" s="1" t="s">
        <v>103</v>
      </c>
      <c r="C14" s="33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  <c r="AC14" s="10">
        <v>2016</v>
      </c>
      <c r="AD14" s="10">
        <v>2017</v>
      </c>
    </row>
    <row r="15" spans="1:30" s="32" customFormat="1" ht="14.15" customHeight="1">
      <c r="A15" s="164" t="s">
        <v>98</v>
      </c>
      <c r="B15" s="165" t="s">
        <v>39</v>
      </c>
      <c r="C15" s="166">
        <v>21589</v>
      </c>
      <c r="D15" s="167">
        <v>21486</v>
      </c>
      <c r="E15" s="167">
        <v>21272</v>
      </c>
      <c r="F15" s="167">
        <v>20910</v>
      </c>
      <c r="G15" s="167">
        <v>20626</v>
      </c>
      <c r="H15" s="167">
        <v>20216</v>
      </c>
      <c r="I15" s="167">
        <v>20112</v>
      </c>
      <c r="J15" s="167">
        <v>19821</v>
      </c>
      <c r="K15" s="167">
        <v>19573</v>
      </c>
      <c r="L15" s="167">
        <v>19314</v>
      </c>
      <c r="M15" s="167">
        <v>19130</v>
      </c>
      <c r="N15" s="167">
        <v>19052</v>
      </c>
      <c r="O15" s="167">
        <v>19103</v>
      </c>
      <c r="P15" s="167">
        <v>18996</v>
      </c>
      <c r="Q15" s="167">
        <v>18839</v>
      </c>
      <c r="R15" s="167">
        <v>18893</v>
      </c>
      <c r="S15" s="167">
        <v>19102</v>
      </c>
      <c r="T15" s="167">
        <v>19000</v>
      </c>
      <c r="U15" s="167">
        <v>19036</v>
      </c>
      <c r="V15" s="167">
        <v>19182</v>
      </c>
      <c r="W15" s="167">
        <v>19111</v>
      </c>
      <c r="X15" s="167">
        <v>18980</v>
      </c>
      <c r="Y15" s="167">
        <v>18926</v>
      </c>
      <c r="Z15" s="167">
        <v>19234</v>
      </c>
      <c r="AA15" s="167">
        <v>19204</v>
      </c>
      <c r="AB15" s="167">
        <v>19480</v>
      </c>
      <c r="AC15" s="167">
        <v>19796</v>
      </c>
      <c r="AD15" s="167">
        <v>20026</v>
      </c>
    </row>
    <row r="16" spans="1:30" s="32" customFormat="1" ht="14.15" customHeight="1">
      <c r="A16" s="168" t="s">
        <v>104</v>
      </c>
      <c r="B16" s="169" t="s">
        <v>41</v>
      </c>
      <c r="C16" s="170">
        <v>444</v>
      </c>
      <c r="D16" s="171">
        <v>469</v>
      </c>
      <c r="E16" s="171">
        <v>479</v>
      </c>
      <c r="F16" s="171">
        <v>485</v>
      </c>
      <c r="G16" s="171">
        <v>477</v>
      </c>
      <c r="H16" s="171">
        <v>572</v>
      </c>
      <c r="I16" s="171">
        <v>588</v>
      </c>
      <c r="J16" s="171">
        <v>586</v>
      </c>
      <c r="K16" s="171">
        <v>586</v>
      </c>
      <c r="L16" s="171">
        <v>586</v>
      </c>
      <c r="M16" s="171">
        <v>587</v>
      </c>
      <c r="N16" s="171">
        <v>619</v>
      </c>
      <c r="O16" s="171">
        <v>632</v>
      </c>
      <c r="P16" s="171">
        <v>624</v>
      </c>
      <c r="Q16" s="171">
        <v>614</v>
      </c>
      <c r="R16" s="171">
        <v>611</v>
      </c>
      <c r="S16" s="171">
        <v>620</v>
      </c>
      <c r="T16" s="171">
        <v>642</v>
      </c>
      <c r="U16" s="171">
        <v>665</v>
      </c>
      <c r="V16" s="171">
        <v>684</v>
      </c>
      <c r="W16" s="171">
        <v>680</v>
      </c>
      <c r="X16" s="171">
        <v>687</v>
      </c>
      <c r="Y16" s="171">
        <v>771</v>
      </c>
      <c r="Z16" s="171">
        <v>648</v>
      </c>
      <c r="AA16" s="171">
        <v>651</v>
      </c>
      <c r="AB16" s="171">
        <v>645</v>
      </c>
      <c r="AC16" s="171">
        <v>915</v>
      </c>
      <c r="AD16" s="171">
        <v>922</v>
      </c>
    </row>
    <row r="17" spans="1:30" s="32" customFormat="1" ht="14.15" customHeight="1">
      <c r="A17" s="168" t="s">
        <v>99</v>
      </c>
      <c r="B17" s="169" t="s">
        <v>42</v>
      </c>
      <c r="C17" s="170">
        <v>4566</v>
      </c>
      <c r="D17" s="171">
        <v>4715</v>
      </c>
      <c r="E17" s="171">
        <v>4966</v>
      </c>
      <c r="F17" s="171">
        <v>5206</v>
      </c>
      <c r="G17" s="171">
        <v>5498</v>
      </c>
      <c r="H17" s="171">
        <v>5596</v>
      </c>
      <c r="I17" s="171">
        <v>6157</v>
      </c>
      <c r="J17" s="171">
        <v>5738</v>
      </c>
      <c r="K17" s="171">
        <v>5513</v>
      </c>
      <c r="L17" s="171">
        <v>5323</v>
      </c>
      <c r="M17" s="171">
        <v>5676</v>
      </c>
      <c r="N17" s="171">
        <v>5824</v>
      </c>
      <c r="O17" s="171">
        <v>6020</v>
      </c>
      <c r="P17" s="171">
        <v>6150</v>
      </c>
      <c r="Q17" s="171">
        <v>6181</v>
      </c>
      <c r="R17" s="171">
        <v>6263</v>
      </c>
      <c r="S17" s="171">
        <v>6699</v>
      </c>
      <c r="T17" s="171">
        <v>7905</v>
      </c>
      <c r="U17" s="171">
        <v>8592</v>
      </c>
      <c r="V17" s="171">
        <v>8960</v>
      </c>
      <c r="W17" s="171">
        <v>9556</v>
      </c>
      <c r="X17" s="171">
        <v>9787</v>
      </c>
      <c r="Y17" s="171">
        <v>10105</v>
      </c>
      <c r="Z17" s="171">
        <v>10537</v>
      </c>
      <c r="AA17" s="171">
        <v>10891</v>
      </c>
      <c r="AB17" s="171">
        <v>10640</v>
      </c>
      <c r="AC17" s="171">
        <v>10965</v>
      </c>
      <c r="AD17" s="171">
        <v>11634</v>
      </c>
    </row>
    <row r="18" spans="1:30" s="32" customFormat="1" ht="14.15" customHeight="1">
      <c r="A18" s="172" t="s">
        <v>100</v>
      </c>
      <c r="B18" s="173" t="s">
        <v>40</v>
      </c>
      <c r="C18" s="170">
        <v>2738</v>
      </c>
      <c r="D18" s="171">
        <v>2972</v>
      </c>
      <c r="E18" s="171">
        <v>3156</v>
      </c>
      <c r="F18" s="171">
        <v>3298</v>
      </c>
      <c r="G18" s="171">
        <v>3501</v>
      </c>
      <c r="H18" s="171">
        <v>3655</v>
      </c>
      <c r="I18" s="171">
        <v>3850</v>
      </c>
      <c r="J18" s="171">
        <v>3913</v>
      </c>
      <c r="K18" s="171">
        <v>3933</v>
      </c>
      <c r="L18" s="171">
        <v>4037</v>
      </c>
      <c r="M18" s="171">
        <v>4131</v>
      </c>
      <c r="N18" s="171">
        <v>4236</v>
      </c>
      <c r="O18" s="171">
        <v>4332</v>
      </c>
      <c r="P18" s="171">
        <v>4474</v>
      </c>
      <c r="Q18" s="171">
        <v>4694</v>
      </c>
      <c r="R18" s="171">
        <v>4927</v>
      </c>
      <c r="S18" s="171">
        <v>5403</v>
      </c>
      <c r="T18" s="171">
        <v>5751</v>
      </c>
      <c r="U18" s="171">
        <v>6182</v>
      </c>
      <c r="V18" s="171">
        <v>6595</v>
      </c>
      <c r="W18" s="171">
        <v>6815</v>
      </c>
      <c r="X18" s="171">
        <v>7075</v>
      </c>
      <c r="Y18" s="171">
        <v>7442</v>
      </c>
      <c r="Z18" s="171">
        <v>7748</v>
      </c>
      <c r="AA18" s="171">
        <v>8091</v>
      </c>
      <c r="AB18" s="171">
        <v>8404</v>
      </c>
      <c r="AC18" s="171">
        <v>8598</v>
      </c>
      <c r="AD18" s="171">
        <v>8880</v>
      </c>
    </row>
    <row r="19" spans="1:30" s="32" customFormat="1" ht="14.15" customHeight="1">
      <c r="A19" s="168" t="s">
        <v>101</v>
      </c>
      <c r="B19" s="169" t="s">
        <v>95</v>
      </c>
      <c r="C19" s="170">
        <v>35</v>
      </c>
      <c r="D19" s="171">
        <v>37</v>
      </c>
      <c r="E19" s="171">
        <v>66</v>
      </c>
      <c r="F19" s="171">
        <v>48</v>
      </c>
      <c r="G19" s="171">
        <v>59</v>
      </c>
      <c r="H19" s="171">
        <v>47</v>
      </c>
      <c r="I19" s="171">
        <v>67</v>
      </c>
      <c r="J19" s="171">
        <v>49</v>
      </c>
      <c r="K19" s="171">
        <v>61</v>
      </c>
      <c r="L19" s="171">
        <v>64</v>
      </c>
      <c r="M19" s="171">
        <v>64</v>
      </c>
      <c r="N19" s="171">
        <v>68</v>
      </c>
      <c r="O19" s="171">
        <v>120</v>
      </c>
      <c r="P19" s="171">
        <v>156</v>
      </c>
      <c r="Q19" s="171">
        <v>169</v>
      </c>
      <c r="R19" s="171">
        <v>190</v>
      </c>
      <c r="S19" s="171">
        <v>257</v>
      </c>
      <c r="T19" s="171">
        <v>612</v>
      </c>
      <c r="U19" s="171">
        <v>1106</v>
      </c>
      <c r="V19" s="171">
        <v>1283</v>
      </c>
      <c r="W19" s="171">
        <v>802</v>
      </c>
      <c r="X19" s="171">
        <v>1380</v>
      </c>
      <c r="Y19" s="171">
        <v>1885</v>
      </c>
      <c r="Z19" s="171">
        <v>2004</v>
      </c>
      <c r="AA19" s="171">
        <v>2013</v>
      </c>
      <c r="AB19" s="171">
        <v>1002</v>
      </c>
      <c r="AC19" s="171">
        <v>1203</v>
      </c>
      <c r="AD19" s="171">
        <v>1772</v>
      </c>
    </row>
    <row r="20" spans="1:30" s="32" customFormat="1" ht="14.15" customHeight="1">
      <c r="A20" s="174" t="s">
        <v>102</v>
      </c>
      <c r="B20" s="175" t="s">
        <v>94</v>
      </c>
      <c r="C20" s="176">
        <v>0</v>
      </c>
      <c r="D20" s="177">
        <v>0</v>
      </c>
      <c r="E20" s="177">
        <v>0</v>
      </c>
      <c r="F20" s="177">
        <v>0</v>
      </c>
      <c r="G20" s="177">
        <v>0</v>
      </c>
      <c r="H20" s="177">
        <v>64</v>
      </c>
      <c r="I20" s="177">
        <v>156</v>
      </c>
      <c r="J20" s="177">
        <v>187</v>
      </c>
      <c r="K20" s="177">
        <v>189</v>
      </c>
      <c r="L20" s="177">
        <v>176</v>
      </c>
      <c r="M20" s="177">
        <v>151</v>
      </c>
      <c r="N20" s="177">
        <v>141</v>
      </c>
      <c r="O20" s="177">
        <v>169</v>
      </c>
      <c r="P20" s="177">
        <v>248</v>
      </c>
      <c r="Q20" s="177">
        <v>282</v>
      </c>
      <c r="R20" s="177">
        <v>279</v>
      </c>
      <c r="S20" s="177">
        <v>241</v>
      </c>
      <c r="T20" s="177">
        <v>224</v>
      </c>
      <c r="U20" s="177">
        <v>637</v>
      </c>
      <c r="V20" s="177">
        <v>1403</v>
      </c>
      <c r="W20" s="177">
        <v>1301</v>
      </c>
      <c r="X20" s="177">
        <v>1661</v>
      </c>
      <c r="Y20" s="177">
        <v>2088</v>
      </c>
      <c r="Z20" s="177">
        <v>2459</v>
      </c>
      <c r="AA20" s="177">
        <v>2305</v>
      </c>
      <c r="AB20" s="177">
        <v>2065</v>
      </c>
      <c r="AC20" s="177">
        <v>2193</v>
      </c>
      <c r="AD20" s="177">
        <v>2240</v>
      </c>
    </row>
    <row r="21" spans="1:30" s="32" customFormat="1" ht="3.25" customHeight="1">
      <c r="A21" s="9"/>
      <c r="B21" s="9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</row>
    <row r="22" spans="1:30" s="32" customFormat="1">
      <c r="A22" s="178" t="s">
        <v>31</v>
      </c>
      <c r="B22" s="179" t="s">
        <v>87</v>
      </c>
      <c r="C22" s="180">
        <v>29371</v>
      </c>
      <c r="D22" s="180">
        <v>29679</v>
      </c>
      <c r="E22" s="180">
        <v>29938</v>
      </c>
      <c r="F22" s="180">
        <v>29948</v>
      </c>
      <c r="G22" s="180">
        <v>30161</v>
      </c>
      <c r="H22" s="180">
        <v>30150</v>
      </c>
      <c r="I22" s="180">
        <v>30929</v>
      </c>
      <c r="J22" s="180">
        <v>30294</v>
      </c>
      <c r="K22" s="180">
        <v>29855</v>
      </c>
      <c r="L22" s="180">
        <v>29499</v>
      </c>
      <c r="M22" s="180">
        <v>29739</v>
      </c>
      <c r="N22" s="180">
        <v>29939</v>
      </c>
      <c r="O22" s="180">
        <v>30376</v>
      </c>
      <c r="P22" s="180">
        <v>30647</v>
      </c>
      <c r="Q22" s="180">
        <v>30779</v>
      </c>
      <c r="R22" s="180">
        <v>31163</v>
      </c>
      <c r="S22" s="180">
        <v>32323</v>
      </c>
      <c r="T22" s="180">
        <v>34133</v>
      </c>
      <c r="U22" s="180">
        <v>36217</v>
      </c>
      <c r="V22" s="180">
        <v>38107</v>
      </c>
      <c r="W22" s="180">
        <v>38265</v>
      </c>
      <c r="X22" s="180">
        <v>39570</v>
      </c>
      <c r="Y22" s="180">
        <v>41217</v>
      </c>
      <c r="Z22" s="180">
        <v>42631</v>
      </c>
      <c r="AA22" s="180">
        <v>43154</v>
      </c>
      <c r="AB22" s="180">
        <v>42235</v>
      </c>
      <c r="AC22" s="180">
        <v>43670</v>
      </c>
      <c r="AD22" s="180">
        <v>45473</v>
      </c>
    </row>
    <row r="23" spans="1:30" s="32" customFormat="1">
      <c r="A23" s="80"/>
      <c r="B23" s="80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</row>
    <row r="24" spans="1:30" s="32" customFormat="1">
      <c r="A24" s="76"/>
      <c r="B24" s="76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</row>
    <row r="25" spans="1:30" s="32" customFormat="1" ht="15.5">
      <c r="A25" s="7" t="s">
        <v>163</v>
      </c>
      <c r="B25" s="79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</row>
    <row r="26" spans="1:30" s="32" customFormat="1" ht="18.75" customHeight="1">
      <c r="A26" s="1" t="s">
        <v>7</v>
      </c>
      <c r="B26" s="1" t="s">
        <v>103</v>
      </c>
      <c r="C26" s="33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  <c r="AC26" s="10">
        <v>2016</v>
      </c>
      <c r="AD26" s="10">
        <v>2017</v>
      </c>
    </row>
    <row r="27" spans="1:30" s="32" customFormat="1" ht="14.15" customHeight="1">
      <c r="A27" s="164" t="s">
        <v>98</v>
      </c>
      <c r="B27" s="165" t="s">
        <v>39</v>
      </c>
      <c r="C27" s="166">
        <v>12587</v>
      </c>
      <c r="D27" s="167">
        <v>12543</v>
      </c>
      <c r="E27" s="167">
        <v>12448</v>
      </c>
      <c r="F27" s="167">
        <v>12268</v>
      </c>
      <c r="G27" s="167">
        <v>12157</v>
      </c>
      <c r="H27" s="167">
        <v>11988</v>
      </c>
      <c r="I27" s="167">
        <v>11999</v>
      </c>
      <c r="J27" s="167">
        <v>11889</v>
      </c>
      <c r="K27" s="167">
        <v>11788</v>
      </c>
      <c r="L27" s="167">
        <v>11691</v>
      </c>
      <c r="M27" s="167">
        <v>11663</v>
      </c>
      <c r="N27" s="167">
        <v>11708</v>
      </c>
      <c r="O27" s="167">
        <v>11839</v>
      </c>
      <c r="P27" s="167">
        <v>11846</v>
      </c>
      <c r="Q27" s="167">
        <v>11841</v>
      </c>
      <c r="R27" s="167">
        <v>11985</v>
      </c>
      <c r="S27" s="167">
        <v>12270</v>
      </c>
      <c r="T27" s="167">
        <v>12311</v>
      </c>
      <c r="U27" s="167">
        <v>12441</v>
      </c>
      <c r="V27" s="167">
        <v>12636</v>
      </c>
      <c r="W27" s="167">
        <v>12735</v>
      </c>
      <c r="X27" s="167">
        <v>12770</v>
      </c>
      <c r="Y27" s="167">
        <v>12832</v>
      </c>
      <c r="Z27" s="167">
        <v>13174</v>
      </c>
      <c r="AA27" s="167">
        <v>13264</v>
      </c>
      <c r="AB27" s="167">
        <v>13546</v>
      </c>
      <c r="AC27" s="167">
        <v>13866</v>
      </c>
      <c r="AD27" s="167">
        <v>14120</v>
      </c>
    </row>
    <row r="28" spans="1:30" s="32" customFormat="1" ht="14.15" customHeight="1">
      <c r="A28" s="168" t="s">
        <v>104</v>
      </c>
      <c r="B28" s="169" t="s">
        <v>41</v>
      </c>
      <c r="C28" s="170">
        <v>241</v>
      </c>
      <c r="D28" s="171">
        <v>258</v>
      </c>
      <c r="E28" s="171">
        <v>267</v>
      </c>
      <c r="F28" s="171">
        <v>274</v>
      </c>
      <c r="G28" s="171">
        <v>271</v>
      </c>
      <c r="H28" s="171">
        <v>346</v>
      </c>
      <c r="I28" s="171">
        <v>362</v>
      </c>
      <c r="J28" s="171">
        <v>365</v>
      </c>
      <c r="K28" s="171">
        <v>370</v>
      </c>
      <c r="L28" s="171">
        <v>375</v>
      </c>
      <c r="M28" s="171">
        <v>381</v>
      </c>
      <c r="N28" s="171">
        <v>411</v>
      </c>
      <c r="O28" s="171">
        <v>425</v>
      </c>
      <c r="P28" s="171">
        <v>422</v>
      </c>
      <c r="Q28" s="171">
        <v>419</v>
      </c>
      <c r="R28" s="171">
        <v>420</v>
      </c>
      <c r="S28" s="171">
        <v>431</v>
      </c>
      <c r="T28" s="171">
        <v>452</v>
      </c>
      <c r="U28" s="171">
        <v>474</v>
      </c>
      <c r="V28" s="171">
        <v>493</v>
      </c>
      <c r="W28" s="171">
        <v>494</v>
      </c>
      <c r="X28" s="171">
        <v>506</v>
      </c>
      <c r="Y28" s="171">
        <v>578</v>
      </c>
      <c r="Z28" s="171">
        <v>485</v>
      </c>
      <c r="AA28" s="171">
        <v>493</v>
      </c>
      <c r="AB28" s="171">
        <v>490</v>
      </c>
      <c r="AC28" s="171">
        <v>688</v>
      </c>
      <c r="AD28" s="171">
        <v>697</v>
      </c>
    </row>
    <row r="29" spans="1:30" s="32" customFormat="1" ht="14.15" customHeight="1">
      <c r="A29" s="168" t="s">
        <v>99</v>
      </c>
      <c r="B29" s="169" t="s">
        <v>42</v>
      </c>
      <c r="C29" s="170">
        <v>2754</v>
      </c>
      <c r="D29" s="171">
        <v>2870</v>
      </c>
      <c r="E29" s="171">
        <v>3029</v>
      </c>
      <c r="F29" s="171">
        <v>3184</v>
      </c>
      <c r="G29" s="171">
        <v>3467</v>
      </c>
      <c r="H29" s="171">
        <v>3666</v>
      </c>
      <c r="I29" s="171">
        <v>4150</v>
      </c>
      <c r="J29" s="171">
        <v>3841</v>
      </c>
      <c r="K29" s="171">
        <v>3727</v>
      </c>
      <c r="L29" s="171">
        <v>3621</v>
      </c>
      <c r="M29" s="171">
        <v>3982</v>
      </c>
      <c r="N29" s="171">
        <v>4065</v>
      </c>
      <c r="O29" s="171">
        <v>4119</v>
      </c>
      <c r="P29" s="171">
        <v>4149</v>
      </c>
      <c r="Q29" s="171">
        <v>4162</v>
      </c>
      <c r="R29" s="171">
        <v>4219</v>
      </c>
      <c r="S29" s="171">
        <v>4516</v>
      </c>
      <c r="T29" s="171">
        <v>5231</v>
      </c>
      <c r="U29" s="171">
        <v>5471</v>
      </c>
      <c r="V29" s="171">
        <v>5799</v>
      </c>
      <c r="W29" s="171">
        <v>6431</v>
      </c>
      <c r="X29" s="171">
        <v>6666</v>
      </c>
      <c r="Y29" s="171">
        <v>6879</v>
      </c>
      <c r="Z29" s="171">
        <v>7182</v>
      </c>
      <c r="AA29" s="171">
        <v>7400</v>
      </c>
      <c r="AB29" s="171">
        <v>7564</v>
      </c>
      <c r="AC29" s="171">
        <v>7846</v>
      </c>
      <c r="AD29" s="171">
        <v>8385</v>
      </c>
    </row>
    <row r="30" spans="1:30" s="32" customFormat="1" ht="14.15" customHeight="1">
      <c r="A30" s="172" t="s">
        <v>100</v>
      </c>
      <c r="B30" s="173" t="s">
        <v>40</v>
      </c>
      <c r="C30" s="170">
        <v>1656</v>
      </c>
      <c r="D30" s="171">
        <v>1819</v>
      </c>
      <c r="E30" s="171">
        <v>1944</v>
      </c>
      <c r="F30" s="171">
        <v>2048</v>
      </c>
      <c r="G30" s="171">
        <v>2218</v>
      </c>
      <c r="H30" s="171">
        <v>2364</v>
      </c>
      <c r="I30" s="171">
        <v>2532</v>
      </c>
      <c r="J30" s="171">
        <v>2594</v>
      </c>
      <c r="K30" s="171">
        <v>2629</v>
      </c>
      <c r="L30" s="171">
        <v>2722</v>
      </c>
      <c r="M30" s="171">
        <v>2823</v>
      </c>
      <c r="N30" s="171">
        <v>2905</v>
      </c>
      <c r="O30" s="171">
        <v>2974</v>
      </c>
      <c r="P30" s="171">
        <v>3076</v>
      </c>
      <c r="Q30" s="171">
        <v>3249</v>
      </c>
      <c r="R30" s="171">
        <v>3437</v>
      </c>
      <c r="S30" s="171">
        <v>3819</v>
      </c>
      <c r="T30" s="171">
        <v>4088</v>
      </c>
      <c r="U30" s="171">
        <v>4404</v>
      </c>
      <c r="V30" s="171">
        <v>4731</v>
      </c>
      <c r="W30" s="171">
        <v>4928</v>
      </c>
      <c r="X30" s="171">
        <v>5133</v>
      </c>
      <c r="Y30" s="171">
        <v>5429</v>
      </c>
      <c r="Z30" s="171">
        <v>5674</v>
      </c>
      <c r="AA30" s="171">
        <v>5983</v>
      </c>
      <c r="AB30" s="171">
        <v>6295</v>
      </c>
      <c r="AC30" s="171">
        <v>6470</v>
      </c>
      <c r="AD30" s="171">
        <v>6723</v>
      </c>
    </row>
    <row r="31" spans="1:30" s="32" customFormat="1" ht="14.15" customHeight="1">
      <c r="A31" s="168" t="s">
        <v>101</v>
      </c>
      <c r="B31" s="169" t="s">
        <v>95</v>
      </c>
      <c r="C31" s="170">
        <v>209</v>
      </c>
      <c r="D31" s="171">
        <v>205</v>
      </c>
      <c r="E31" s="171">
        <v>246</v>
      </c>
      <c r="F31" s="171">
        <v>240</v>
      </c>
      <c r="G31" s="171">
        <v>268</v>
      </c>
      <c r="H31" s="171">
        <v>278</v>
      </c>
      <c r="I31" s="171">
        <v>322</v>
      </c>
      <c r="J31" s="171">
        <v>328</v>
      </c>
      <c r="K31" s="171">
        <v>342</v>
      </c>
      <c r="L31" s="171">
        <v>376</v>
      </c>
      <c r="M31" s="171">
        <v>425</v>
      </c>
      <c r="N31" s="171">
        <v>447</v>
      </c>
      <c r="O31" s="171">
        <v>498</v>
      </c>
      <c r="P31" s="171">
        <v>527</v>
      </c>
      <c r="Q31" s="171">
        <v>576</v>
      </c>
      <c r="R31" s="171">
        <v>608</v>
      </c>
      <c r="S31" s="171">
        <v>713</v>
      </c>
      <c r="T31" s="171">
        <v>873</v>
      </c>
      <c r="U31" s="171">
        <v>1009</v>
      </c>
      <c r="V31" s="171">
        <v>1085</v>
      </c>
      <c r="W31" s="171">
        <v>1035</v>
      </c>
      <c r="X31" s="171">
        <v>1254</v>
      </c>
      <c r="Y31" s="171">
        <v>1498</v>
      </c>
      <c r="Z31" s="171">
        <v>1664</v>
      </c>
      <c r="AA31" s="171">
        <v>1673</v>
      </c>
      <c r="AB31" s="171">
        <v>1384</v>
      </c>
      <c r="AC31" s="171">
        <v>1526</v>
      </c>
      <c r="AD31" s="171">
        <v>1879</v>
      </c>
    </row>
    <row r="32" spans="1:30" s="32" customFormat="1" ht="13.5" customHeight="1">
      <c r="A32" s="174" t="s">
        <v>102</v>
      </c>
      <c r="B32" s="175" t="s">
        <v>94</v>
      </c>
      <c r="C32" s="176">
        <v>518</v>
      </c>
      <c r="D32" s="177">
        <v>579</v>
      </c>
      <c r="E32" s="177">
        <v>602</v>
      </c>
      <c r="F32" s="177">
        <v>607</v>
      </c>
      <c r="G32" s="177">
        <v>591</v>
      </c>
      <c r="H32" s="177">
        <v>677</v>
      </c>
      <c r="I32" s="177">
        <v>758</v>
      </c>
      <c r="J32" s="177">
        <v>770</v>
      </c>
      <c r="K32" s="177">
        <v>762</v>
      </c>
      <c r="L32" s="177">
        <v>792</v>
      </c>
      <c r="M32" s="177">
        <v>827</v>
      </c>
      <c r="N32" s="177">
        <v>829</v>
      </c>
      <c r="O32" s="177">
        <v>856</v>
      </c>
      <c r="P32" s="177">
        <v>944</v>
      </c>
      <c r="Q32" s="177">
        <v>1021</v>
      </c>
      <c r="R32" s="177">
        <v>1052</v>
      </c>
      <c r="S32" s="177">
        <v>1082</v>
      </c>
      <c r="T32" s="177">
        <v>1051</v>
      </c>
      <c r="U32" s="177">
        <v>1229</v>
      </c>
      <c r="V32" s="177">
        <v>1615</v>
      </c>
      <c r="W32" s="177">
        <v>1901</v>
      </c>
      <c r="X32" s="177">
        <v>1848</v>
      </c>
      <c r="Y32" s="177">
        <v>2018</v>
      </c>
      <c r="Z32" s="177">
        <v>2305</v>
      </c>
      <c r="AA32" s="177">
        <v>2188</v>
      </c>
      <c r="AB32" s="177">
        <v>2585</v>
      </c>
      <c r="AC32" s="177">
        <v>2654</v>
      </c>
      <c r="AD32" s="177">
        <v>2656</v>
      </c>
    </row>
    <row r="33" spans="1:30" s="32" customFormat="1" ht="3.25" customHeight="1">
      <c r="A33" s="1"/>
      <c r="B33" s="1"/>
      <c r="C33" s="58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</row>
    <row r="34" spans="1:30" s="32" customFormat="1" ht="16.149999999999999" customHeight="1">
      <c r="A34" s="178" t="s">
        <v>31</v>
      </c>
      <c r="B34" s="179" t="s">
        <v>32</v>
      </c>
      <c r="C34" s="180">
        <v>17966</v>
      </c>
      <c r="D34" s="180">
        <v>18275</v>
      </c>
      <c r="E34" s="180">
        <v>18535</v>
      </c>
      <c r="F34" s="180">
        <v>18622</v>
      </c>
      <c r="G34" s="180">
        <v>18974</v>
      </c>
      <c r="H34" s="180">
        <v>19317</v>
      </c>
      <c r="I34" s="180">
        <v>20123</v>
      </c>
      <c r="J34" s="180">
        <v>19786</v>
      </c>
      <c r="K34" s="180">
        <v>19618</v>
      </c>
      <c r="L34" s="180">
        <v>19577</v>
      </c>
      <c r="M34" s="180">
        <v>20101</v>
      </c>
      <c r="N34" s="180">
        <v>20364</v>
      </c>
      <c r="O34" s="180">
        <v>20710</v>
      </c>
      <c r="P34" s="180">
        <v>20966</v>
      </c>
      <c r="Q34" s="180">
        <v>21267</v>
      </c>
      <c r="R34" s="180">
        <v>21721</v>
      </c>
      <c r="S34" s="180">
        <v>22831</v>
      </c>
      <c r="T34" s="180">
        <v>24005</v>
      </c>
      <c r="U34" s="180">
        <v>25027</v>
      </c>
      <c r="V34" s="180">
        <v>26360</v>
      </c>
      <c r="W34" s="180">
        <v>27524</v>
      </c>
      <c r="X34" s="180">
        <v>28176</v>
      </c>
      <c r="Y34" s="180">
        <v>29235</v>
      </c>
      <c r="Z34" s="180">
        <v>30485</v>
      </c>
      <c r="AA34" s="180">
        <v>31001</v>
      </c>
      <c r="AB34" s="180">
        <v>31865</v>
      </c>
      <c r="AC34" s="180">
        <v>33049</v>
      </c>
      <c r="AD34" s="180">
        <v>34459</v>
      </c>
    </row>
    <row r="35" spans="1:30" s="32" customFormat="1">
      <c r="A35" s="80"/>
      <c r="B35" s="80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</row>
    <row r="36" spans="1:30" s="32" customFormat="1">
      <c r="A36" s="76"/>
      <c r="B36" s="76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</row>
    <row r="37" spans="1:30" s="32" customFormat="1" ht="15.5">
      <c r="A37" s="7" t="s">
        <v>164</v>
      </c>
      <c r="B37" s="79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 s="32" customFormat="1" ht="16" customHeight="1">
      <c r="A38" s="1" t="s">
        <v>7</v>
      </c>
      <c r="B38" s="1" t="s">
        <v>103</v>
      </c>
      <c r="C38" s="33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  <c r="AC38" s="10">
        <v>2016</v>
      </c>
      <c r="AD38" s="10">
        <v>2017</v>
      </c>
    </row>
    <row r="39" spans="1:30" s="32" customFormat="1" ht="14.15" customHeight="1">
      <c r="A39" s="164" t="s">
        <v>98</v>
      </c>
      <c r="B39" s="165" t="s">
        <v>39</v>
      </c>
      <c r="C39" s="166">
        <v>12587</v>
      </c>
      <c r="D39" s="167">
        <v>12543</v>
      </c>
      <c r="E39" s="167">
        <v>12448</v>
      </c>
      <c r="F39" s="167">
        <v>12268</v>
      </c>
      <c r="G39" s="167">
        <v>12157</v>
      </c>
      <c r="H39" s="167">
        <v>11988</v>
      </c>
      <c r="I39" s="167">
        <v>11999</v>
      </c>
      <c r="J39" s="167">
        <v>11889</v>
      </c>
      <c r="K39" s="167">
        <v>11788</v>
      </c>
      <c r="L39" s="167">
        <v>11691</v>
      </c>
      <c r="M39" s="167">
        <v>11663</v>
      </c>
      <c r="N39" s="167">
        <v>11708</v>
      </c>
      <c r="O39" s="167">
        <v>11839</v>
      </c>
      <c r="P39" s="167">
        <v>11846</v>
      </c>
      <c r="Q39" s="167">
        <v>11841</v>
      </c>
      <c r="R39" s="167">
        <v>11985</v>
      </c>
      <c r="S39" s="167">
        <v>12270</v>
      </c>
      <c r="T39" s="167">
        <v>12311</v>
      </c>
      <c r="U39" s="167">
        <v>12441</v>
      </c>
      <c r="V39" s="167">
        <v>12636</v>
      </c>
      <c r="W39" s="167">
        <v>12735</v>
      </c>
      <c r="X39" s="167">
        <v>12770</v>
      </c>
      <c r="Y39" s="167">
        <v>12832</v>
      </c>
      <c r="Z39" s="167">
        <v>13174</v>
      </c>
      <c r="AA39" s="167">
        <v>13264</v>
      </c>
      <c r="AB39" s="167">
        <v>13546</v>
      </c>
      <c r="AC39" s="167">
        <v>13866</v>
      </c>
      <c r="AD39" s="167">
        <v>14120</v>
      </c>
    </row>
    <row r="40" spans="1:30" s="32" customFormat="1" ht="14.15" customHeight="1">
      <c r="A40" s="168" t="s">
        <v>104</v>
      </c>
      <c r="B40" s="169" t="s">
        <v>41</v>
      </c>
      <c r="C40" s="170">
        <v>241</v>
      </c>
      <c r="D40" s="171">
        <v>258</v>
      </c>
      <c r="E40" s="171">
        <v>267</v>
      </c>
      <c r="F40" s="171">
        <v>274</v>
      </c>
      <c r="G40" s="171">
        <v>271</v>
      </c>
      <c r="H40" s="171">
        <v>346</v>
      </c>
      <c r="I40" s="171">
        <v>362</v>
      </c>
      <c r="J40" s="171">
        <v>365</v>
      </c>
      <c r="K40" s="171">
        <v>370</v>
      </c>
      <c r="L40" s="171">
        <v>375</v>
      </c>
      <c r="M40" s="171">
        <v>381</v>
      </c>
      <c r="N40" s="171">
        <v>411</v>
      </c>
      <c r="O40" s="171">
        <v>425</v>
      </c>
      <c r="P40" s="171">
        <v>422</v>
      </c>
      <c r="Q40" s="171">
        <v>419</v>
      </c>
      <c r="R40" s="171">
        <v>420</v>
      </c>
      <c r="S40" s="171">
        <v>431</v>
      </c>
      <c r="T40" s="171">
        <v>452</v>
      </c>
      <c r="U40" s="171">
        <v>474</v>
      </c>
      <c r="V40" s="171">
        <v>493</v>
      </c>
      <c r="W40" s="171">
        <v>494</v>
      </c>
      <c r="X40" s="171">
        <v>506</v>
      </c>
      <c r="Y40" s="171">
        <v>578</v>
      </c>
      <c r="Z40" s="171">
        <v>485</v>
      </c>
      <c r="AA40" s="171">
        <v>493</v>
      </c>
      <c r="AB40" s="171">
        <v>490</v>
      </c>
      <c r="AC40" s="171">
        <v>688</v>
      </c>
      <c r="AD40" s="171">
        <v>697</v>
      </c>
    </row>
    <row r="41" spans="1:30" s="32" customFormat="1" ht="14.15" customHeight="1">
      <c r="A41" s="168" t="s">
        <v>99</v>
      </c>
      <c r="B41" s="169" t="s">
        <v>42</v>
      </c>
      <c r="C41" s="170">
        <v>2754</v>
      </c>
      <c r="D41" s="171">
        <v>2870</v>
      </c>
      <c r="E41" s="171">
        <v>3029</v>
      </c>
      <c r="F41" s="171">
        <v>3184</v>
      </c>
      <c r="G41" s="171">
        <v>3467</v>
      </c>
      <c r="H41" s="171">
        <v>3666</v>
      </c>
      <c r="I41" s="171">
        <v>4150</v>
      </c>
      <c r="J41" s="171">
        <v>3841</v>
      </c>
      <c r="K41" s="171">
        <v>3727</v>
      </c>
      <c r="L41" s="171">
        <v>3621</v>
      </c>
      <c r="M41" s="171">
        <v>3982</v>
      </c>
      <c r="N41" s="171">
        <v>4065</v>
      </c>
      <c r="O41" s="171">
        <v>4119</v>
      </c>
      <c r="P41" s="171">
        <v>4149</v>
      </c>
      <c r="Q41" s="171">
        <v>4162</v>
      </c>
      <c r="R41" s="171">
        <v>4219</v>
      </c>
      <c r="S41" s="171">
        <v>4516</v>
      </c>
      <c r="T41" s="171">
        <v>5231</v>
      </c>
      <c r="U41" s="171">
        <v>5471</v>
      </c>
      <c r="V41" s="171">
        <v>5799</v>
      </c>
      <c r="W41" s="171">
        <v>6431</v>
      </c>
      <c r="X41" s="171">
        <v>6666</v>
      </c>
      <c r="Y41" s="171">
        <v>6879</v>
      </c>
      <c r="Z41" s="171">
        <v>7182</v>
      </c>
      <c r="AA41" s="171">
        <v>7400</v>
      </c>
      <c r="AB41" s="171">
        <v>7564</v>
      </c>
      <c r="AC41" s="171">
        <v>7846</v>
      </c>
      <c r="AD41" s="171">
        <v>8385</v>
      </c>
    </row>
    <row r="42" spans="1:30" s="32" customFormat="1" ht="14.15" customHeight="1">
      <c r="A42" s="172" t="s">
        <v>100</v>
      </c>
      <c r="B42" s="173" t="s">
        <v>40</v>
      </c>
      <c r="C42" s="170">
        <v>1656</v>
      </c>
      <c r="D42" s="171">
        <v>1819</v>
      </c>
      <c r="E42" s="171">
        <v>1944</v>
      </c>
      <c r="F42" s="171">
        <v>2048</v>
      </c>
      <c r="G42" s="171">
        <v>2218</v>
      </c>
      <c r="H42" s="171">
        <v>2364</v>
      </c>
      <c r="I42" s="171">
        <v>2532</v>
      </c>
      <c r="J42" s="171">
        <v>2594</v>
      </c>
      <c r="K42" s="171">
        <v>2629</v>
      </c>
      <c r="L42" s="171">
        <v>2722</v>
      </c>
      <c r="M42" s="171">
        <v>2823</v>
      </c>
      <c r="N42" s="171">
        <v>2905</v>
      </c>
      <c r="O42" s="171">
        <v>2974</v>
      </c>
      <c r="P42" s="171">
        <v>3076</v>
      </c>
      <c r="Q42" s="171">
        <v>3249</v>
      </c>
      <c r="R42" s="171">
        <v>3437</v>
      </c>
      <c r="S42" s="171">
        <v>3819</v>
      </c>
      <c r="T42" s="171">
        <v>4088</v>
      </c>
      <c r="U42" s="171">
        <v>4404</v>
      </c>
      <c r="V42" s="171">
        <v>4731</v>
      </c>
      <c r="W42" s="171">
        <v>4928</v>
      </c>
      <c r="X42" s="171">
        <v>5133</v>
      </c>
      <c r="Y42" s="171">
        <v>5429</v>
      </c>
      <c r="Z42" s="171">
        <v>5674</v>
      </c>
      <c r="AA42" s="171">
        <v>5983</v>
      </c>
      <c r="AB42" s="171">
        <v>6295</v>
      </c>
      <c r="AC42" s="171">
        <v>6470</v>
      </c>
      <c r="AD42" s="171">
        <v>6723</v>
      </c>
    </row>
    <row r="43" spans="1:30" s="32" customFormat="1" ht="14.15" customHeight="1">
      <c r="A43" s="168" t="s">
        <v>101</v>
      </c>
      <c r="B43" s="169" t="s">
        <v>95</v>
      </c>
      <c r="C43" s="170">
        <v>21</v>
      </c>
      <c r="D43" s="171">
        <v>22</v>
      </c>
      <c r="E43" s="171">
        <v>38</v>
      </c>
      <c r="F43" s="171">
        <v>28</v>
      </c>
      <c r="G43" s="171">
        <v>38</v>
      </c>
      <c r="H43" s="171">
        <v>34</v>
      </c>
      <c r="I43" s="171">
        <v>50</v>
      </c>
      <c r="J43" s="171">
        <v>37</v>
      </c>
      <c r="K43" s="171">
        <v>45</v>
      </c>
      <c r="L43" s="171">
        <v>47</v>
      </c>
      <c r="M43" s="171">
        <v>49</v>
      </c>
      <c r="N43" s="171">
        <v>50</v>
      </c>
      <c r="O43" s="171">
        <v>81</v>
      </c>
      <c r="P43" s="171">
        <v>98</v>
      </c>
      <c r="Q43" s="171">
        <v>105</v>
      </c>
      <c r="R43" s="171">
        <v>117</v>
      </c>
      <c r="S43" s="171">
        <v>158</v>
      </c>
      <c r="T43" s="171">
        <v>332</v>
      </c>
      <c r="U43" s="171">
        <v>473</v>
      </c>
      <c r="V43" s="171">
        <v>555</v>
      </c>
      <c r="W43" s="171">
        <v>484</v>
      </c>
      <c r="X43" s="171">
        <v>693</v>
      </c>
      <c r="Y43" s="171">
        <v>906</v>
      </c>
      <c r="Z43" s="171">
        <v>999</v>
      </c>
      <c r="AA43" s="171">
        <v>984</v>
      </c>
      <c r="AB43" s="171">
        <v>661</v>
      </c>
      <c r="AC43" s="171">
        <v>802</v>
      </c>
      <c r="AD43" s="171">
        <v>1158</v>
      </c>
    </row>
    <row r="44" spans="1:30" s="32" customFormat="1" ht="14.15" customHeight="1">
      <c r="A44" s="174" t="s">
        <v>102</v>
      </c>
      <c r="B44" s="175" t="s">
        <v>94</v>
      </c>
      <c r="C44" s="176">
        <v>0</v>
      </c>
      <c r="D44" s="177">
        <v>0</v>
      </c>
      <c r="E44" s="177">
        <v>0</v>
      </c>
      <c r="F44" s="177">
        <v>0</v>
      </c>
      <c r="G44" s="177">
        <v>0</v>
      </c>
      <c r="H44" s="177">
        <v>46</v>
      </c>
      <c r="I44" s="177">
        <v>118</v>
      </c>
      <c r="J44" s="177">
        <v>140</v>
      </c>
      <c r="K44" s="177">
        <v>140</v>
      </c>
      <c r="L44" s="177">
        <v>126</v>
      </c>
      <c r="M44" s="177">
        <v>113</v>
      </c>
      <c r="N44" s="177">
        <v>102</v>
      </c>
      <c r="O44" s="177">
        <v>112</v>
      </c>
      <c r="P44" s="177">
        <v>156</v>
      </c>
      <c r="Q44" s="177">
        <v>175</v>
      </c>
      <c r="R44" s="177">
        <v>172</v>
      </c>
      <c r="S44" s="177">
        <v>148</v>
      </c>
      <c r="T44" s="177">
        <v>141</v>
      </c>
      <c r="U44" s="177">
        <v>292</v>
      </c>
      <c r="V44" s="177">
        <v>585</v>
      </c>
      <c r="W44" s="177">
        <v>772</v>
      </c>
      <c r="X44" s="177">
        <v>809</v>
      </c>
      <c r="Y44" s="177">
        <v>977</v>
      </c>
      <c r="Z44" s="177">
        <v>1192</v>
      </c>
      <c r="AA44" s="177">
        <v>1102</v>
      </c>
      <c r="AB44" s="177">
        <v>1343</v>
      </c>
      <c r="AC44" s="177">
        <v>1423</v>
      </c>
      <c r="AD44" s="177">
        <v>1412</v>
      </c>
    </row>
    <row r="45" spans="1:30" s="32" customFormat="1" ht="3.25" customHeight="1">
      <c r="A45" s="1"/>
      <c r="B45" s="1"/>
      <c r="C45" s="58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</row>
    <row r="46" spans="1:30" s="32" customFormat="1" ht="16.149999999999999" customHeight="1">
      <c r="A46" s="178" t="s">
        <v>31</v>
      </c>
      <c r="B46" s="179" t="s">
        <v>105</v>
      </c>
      <c r="C46" s="180">
        <v>17259</v>
      </c>
      <c r="D46" s="180">
        <v>17513</v>
      </c>
      <c r="E46" s="180">
        <v>17726</v>
      </c>
      <c r="F46" s="180">
        <v>17802</v>
      </c>
      <c r="G46" s="180">
        <v>18152</v>
      </c>
      <c r="H46" s="180">
        <v>18442</v>
      </c>
      <c r="I46" s="180">
        <v>19211</v>
      </c>
      <c r="J46" s="180">
        <v>18864</v>
      </c>
      <c r="K46" s="180">
        <v>18699</v>
      </c>
      <c r="L46" s="180">
        <v>18582</v>
      </c>
      <c r="M46" s="180">
        <v>19011</v>
      </c>
      <c r="N46" s="180">
        <v>19240</v>
      </c>
      <c r="O46" s="180">
        <v>19549</v>
      </c>
      <c r="P46" s="180">
        <v>19749</v>
      </c>
      <c r="Q46" s="180">
        <v>19950</v>
      </c>
      <c r="R46" s="180">
        <v>20351</v>
      </c>
      <c r="S46" s="180">
        <v>21342</v>
      </c>
      <c r="T46" s="180">
        <v>22554</v>
      </c>
      <c r="U46" s="180">
        <v>23554</v>
      </c>
      <c r="V46" s="180">
        <v>24800</v>
      </c>
      <c r="W46" s="180">
        <v>25844</v>
      </c>
      <c r="X46" s="180">
        <v>26577</v>
      </c>
      <c r="Y46" s="180">
        <v>27602</v>
      </c>
      <c r="Z46" s="180">
        <v>28707</v>
      </c>
      <c r="AA46" s="180">
        <v>29226</v>
      </c>
      <c r="AB46" s="180">
        <v>29900</v>
      </c>
      <c r="AC46" s="180">
        <v>31095</v>
      </c>
      <c r="AD46" s="180">
        <v>32495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8" orientation="landscape" r:id="rId1"/>
  <headerFooter alignWithMargins="0">
    <oddHeader>&amp;C&amp;"Arial,Fett"&amp;12Endenergie, witterungsbereinigt und Nutzenergie nach Verbrauchergruppen&amp;"Arial,Standard"
&amp;"Arial,Fett"&amp;10(in TJ, witterungsbereinigte Jahreswerte)&amp;R&amp;"Arial,Standard"Tabelle I&amp;LSchweizerische Holzenergiestatistik 2017</oddHeader>
    <oddFooter>&amp;R22.08.2018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D35"/>
  <sheetViews>
    <sheetView zoomScale="80" zoomScaleNormal="100" zoomScaleSheetLayoutView="80" zoomScalePageLayoutView="80" workbookViewId="0">
      <selection sqref="A1:AD35"/>
    </sheetView>
  </sheetViews>
  <sheetFormatPr baseColWidth="10" defaultColWidth="11.453125" defaultRowHeight="11.5"/>
  <cols>
    <col min="1" max="1" width="5.26953125" style="32" customWidth="1"/>
    <col min="2" max="2" width="32.81640625" style="32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48">
        <v>21733</v>
      </c>
      <c r="D2" s="49">
        <v>25508</v>
      </c>
      <c r="E2" s="49">
        <v>25409</v>
      </c>
      <c r="F2" s="49">
        <v>26051</v>
      </c>
      <c r="G2" s="49">
        <v>24196</v>
      </c>
      <c r="H2" s="49">
        <v>25939</v>
      </c>
      <c r="I2" s="49">
        <v>27169</v>
      </c>
      <c r="J2" s="49">
        <v>22997</v>
      </c>
      <c r="K2" s="49">
        <v>22538</v>
      </c>
      <c r="L2" s="49">
        <v>21478</v>
      </c>
      <c r="M2" s="49">
        <v>18742</v>
      </c>
      <c r="N2" s="49">
        <v>19358</v>
      </c>
      <c r="O2" s="49">
        <v>17882</v>
      </c>
      <c r="P2" s="49">
        <v>18320</v>
      </c>
      <c r="Q2" s="49">
        <v>17394</v>
      </c>
      <c r="R2" s="49">
        <v>17309</v>
      </c>
      <c r="S2" s="49">
        <v>16341</v>
      </c>
      <c r="T2" s="49">
        <v>14320</v>
      </c>
      <c r="U2" s="49">
        <v>14409</v>
      </c>
      <c r="V2" s="49">
        <v>13080</v>
      </c>
      <c r="W2" s="49">
        <v>11844</v>
      </c>
      <c r="X2" s="49">
        <v>8312</v>
      </c>
      <c r="Y2" s="49">
        <v>8095</v>
      </c>
      <c r="Z2" s="49">
        <v>8016</v>
      </c>
      <c r="AA2" s="49">
        <v>5913</v>
      </c>
      <c r="AB2" s="49">
        <v>6169</v>
      </c>
      <c r="AC2" s="49">
        <v>6571</v>
      </c>
      <c r="AD2" s="49">
        <v>6399</v>
      </c>
    </row>
    <row r="3" spans="1:30" ht="14.15" customHeight="1">
      <c r="A3" s="34">
        <v>2</v>
      </c>
      <c r="B3" s="35" t="s">
        <v>10</v>
      </c>
      <c r="C3" s="36">
        <v>24782</v>
      </c>
      <c r="D3" s="37">
        <v>33813</v>
      </c>
      <c r="E3" s="37">
        <v>38191</v>
      </c>
      <c r="F3" s="37">
        <v>43428</v>
      </c>
      <c r="G3" s="37">
        <v>44265</v>
      </c>
      <c r="H3" s="37">
        <v>52315</v>
      </c>
      <c r="I3" s="37">
        <v>63000</v>
      </c>
      <c r="J3" s="37">
        <v>61310</v>
      </c>
      <c r="K3" s="37">
        <v>69257</v>
      </c>
      <c r="L3" s="37">
        <v>74588</v>
      </c>
      <c r="M3" s="37">
        <v>73457</v>
      </c>
      <c r="N3" s="37">
        <v>81164</v>
      </c>
      <c r="O3" s="37">
        <v>78831</v>
      </c>
      <c r="P3" s="37">
        <v>86109</v>
      </c>
      <c r="Q3" s="37">
        <v>87078</v>
      </c>
      <c r="R3" s="37">
        <v>91357</v>
      </c>
      <c r="S3" s="37">
        <v>92171</v>
      </c>
      <c r="T3" s="37">
        <v>85126</v>
      </c>
      <c r="U3" s="37">
        <v>94964</v>
      </c>
      <c r="V3" s="37">
        <v>98361</v>
      </c>
      <c r="W3" s="37">
        <v>108913</v>
      </c>
      <c r="X3" s="37">
        <v>88376</v>
      </c>
      <c r="Y3" s="37">
        <v>97903</v>
      </c>
      <c r="Z3" s="37">
        <v>107212</v>
      </c>
      <c r="AA3" s="37">
        <v>84176</v>
      </c>
      <c r="AB3" s="37">
        <v>89629</v>
      </c>
      <c r="AC3" s="37">
        <v>90304</v>
      </c>
      <c r="AD3" s="37">
        <v>82995</v>
      </c>
    </row>
    <row r="4" spans="1:30" ht="14.15" customHeight="1">
      <c r="A4" s="34">
        <v>3</v>
      </c>
      <c r="B4" s="35" t="s">
        <v>11</v>
      </c>
      <c r="C4" s="36">
        <v>109770</v>
      </c>
      <c r="D4" s="37">
        <v>133905</v>
      </c>
      <c r="E4" s="37">
        <v>139593</v>
      </c>
      <c r="F4" s="37">
        <v>148779</v>
      </c>
      <c r="G4" s="37">
        <v>147758</v>
      </c>
      <c r="H4" s="37">
        <v>169780</v>
      </c>
      <c r="I4" s="37">
        <v>195009</v>
      </c>
      <c r="J4" s="37">
        <v>184882</v>
      </c>
      <c r="K4" s="37">
        <v>205442</v>
      </c>
      <c r="L4" s="37">
        <v>216897</v>
      </c>
      <c r="M4" s="37">
        <v>206086</v>
      </c>
      <c r="N4" s="37">
        <v>228093</v>
      </c>
      <c r="O4" s="37">
        <v>221397</v>
      </c>
      <c r="P4" s="37">
        <v>244959</v>
      </c>
      <c r="Q4" s="37">
        <v>249847</v>
      </c>
      <c r="R4" s="37">
        <v>267432</v>
      </c>
      <c r="S4" s="37">
        <v>275350</v>
      </c>
      <c r="T4" s="37">
        <v>258695</v>
      </c>
      <c r="U4" s="37">
        <v>292063</v>
      </c>
      <c r="V4" s="37">
        <v>304913</v>
      </c>
      <c r="W4" s="37">
        <v>348772</v>
      </c>
      <c r="X4" s="37">
        <v>289376</v>
      </c>
      <c r="Y4" s="37">
        <v>327599</v>
      </c>
      <c r="Z4" s="37">
        <v>367020</v>
      </c>
      <c r="AA4" s="37">
        <v>293572</v>
      </c>
      <c r="AB4" s="37">
        <v>323671</v>
      </c>
      <c r="AC4" s="37">
        <v>342719</v>
      </c>
      <c r="AD4" s="37">
        <v>329185</v>
      </c>
    </row>
    <row r="5" spans="1:30" ht="14.15" customHeight="1">
      <c r="A5" s="34" t="s">
        <v>70</v>
      </c>
      <c r="B5" s="35" t="s">
        <v>12</v>
      </c>
      <c r="C5" s="36">
        <v>182454</v>
      </c>
      <c r="D5" s="37">
        <v>196448</v>
      </c>
      <c r="E5" s="37">
        <v>183093</v>
      </c>
      <c r="F5" s="37">
        <v>179337</v>
      </c>
      <c r="G5" s="37">
        <v>160285</v>
      </c>
      <c r="H5" s="37">
        <v>154765</v>
      </c>
      <c r="I5" s="37">
        <v>164767</v>
      </c>
      <c r="J5" s="37">
        <v>139331</v>
      </c>
      <c r="K5" s="37">
        <v>131866</v>
      </c>
      <c r="L5" s="37">
        <v>120816</v>
      </c>
      <c r="M5" s="37">
        <v>100887</v>
      </c>
      <c r="N5" s="37">
        <v>93679</v>
      </c>
      <c r="O5" s="37">
        <v>75977</v>
      </c>
      <c r="P5" s="37">
        <v>72267</v>
      </c>
      <c r="Q5" s="37">
        <v>63857</v>
      </c>
      <c r="R5" s="37">
        <v>58179</v>
      </c>
      <c r="S5" s="37">
        <v>49347</v>
      </c>
      <c r="T5" s="37">
        <v>37618</v>
      </c>
      <c r="U5" s="37">
        <v>32782</v>
      </c>
      <c r="V5" s="37">
        <v>26775</v>
      </c>
      <c r="W5" s="37">
        <v>23521</v>
      </c>
      <c r="X5" s="37">
        <v>17380</v>
      </c>
      <c r="Y5" s="37">
        <v>17604</v>
      </c>
      <c r="Z5" s="37">
        <v>17140</v>
      </c>
      <c r="AA5" s="37">
        <v>11839</v>
      </c>
      <c r="AB5" s="37">
        <v>11264</v>
      </c>
      <c r="AC5" s="37">
        <v>10413</v>
      </c>
      <c r="AD5" s="37">
        <v>8308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244</v>
      </c>
      <c r="L6" s="37">
        <v>409</v>
      </c>
      <c r="M6" s="37">
        <v>699</v>
      </c>
      <c r="N6" s="37">
        <v>1255</v>
      </c>
      <c r="O6" s="37">
        <v>2038</v>
      </c>
      <c r="P6" s="37">
        <v>2916</v>
      </c>
      <c r="Q6" s="37">
        <v>3808</v>
      </c>
      <c r="R6" s="37">
        <v>5060</v>
      </c>
      <c r="S6" s="37">
        <v>6888</v>
      </c>
      <c r="T6" s="37">
        <v>7648</v>
      </c>
      <c r="U6" s="37">
        <v>9940</v>
      </c>
      <c r="V6" s="37">
        <v>11614</v>
      </c>
      <c r="W6" s="37">
        <v>14870</v>
      </c>
      <c r="X6" s="37">
        <v>13530</v>
      </c>
      <c r="Y6" s="37">
        <v>16625</v>
      </c>
      <c r="Z6" s="37">
        <v>19662</v>
      </c>
      <c r="AA6" s="37">
        <v>16688</v>
      </c>
      <c r="AB6" s="37">
        <v>19318</v>
      </c>
      <c r="AC6" s="37">
        <v>21443</v>
      </c>
      <c r="AD6" s="37">
        <v>21430</v>
      </c>
    </row>
    <row r="7" spans="1:30" ht="14.15" customHeight="1">
      <c r="A7" s="34">
        <v>5</v>
      </c>
      <c r="B7" s="35" t="s">
        <v>13</v>
      </c>
      <c r="C7" s="36">
        <v>402958</v>
      </c>
      <c r="D7" s="37">
        <v>423495</v>
      </c>
      <c r="E7" s="37">
        <v>385619</v>
      </c>
      <c r="F7" s="37">
        <v>367916</v>
      </c>
      <c r="G7" s="37">
        <v>321554</v>
      </c>
      <c r="H7" s="37">
        <v>329038</v>
      </c>
      <c r="I7" s="37">
        <v>343920</v>
      </c>
      <c r="J7" s="37">
        <v>293408</v>
      </c>
      <c r="K7" s="37">
        <v>292026</v>
      </c>
      <c r="L7" s="37">
        <v>285339</v>
      </c>
      <c r="M7" s="37">
        <v>255372</v>
      </c>
      <c r="N7" s="37">
        <v>272947</v>
      </c>
      <c r="O7" s="37">
        <v>256639</v>
      </c>
      <c r="P7" s="37">
        <v>271949</v>
      </c>
      <c r="Q7" s="37">
        <v>266219</v>
      </c>
      <c r="R7" s="37">
        <v>269998</v>
      </c>
      <c r="S7" s="37">
        <v>259514</v>
      </c>
      <c r="T7" s="37">
        <v>228895</v>
      </c>
      <c r="U7" s="37">
        <v>246370</v>
      </c>
      <c r="V7" s="37">
        <v>252108</v>
      </c>
      <c r="W7" s="37">
        <v>290110</v>
      </c>
      <c r="X7" s="37">
        <v>245278</v>
      </c>
      <c r="Y7" s="37">
        <v>284315</v>
      </c>
      <c r="Z7" s="37">
        <v>324071</v>
      </c>
      <c r="AA7" s="37">
        <v>267638</v>
      </c>
      <c r="AB7" s="37">
        <v>302406</v>
      </c>
      <c r="AC7" s="37">
        <v>328671</v>
      </c>
      <c r="AD7" s="37">
        <v>325460</v>
      </c>
    </row>
    <row r="8" spans="1:30" ht="14.15" customHeight="1">
      <c r="A8" s="34">
        <v>6</v>
      </c>
      <c r="B8" s="35" t="s">
        <v>14</v>
      </c>
      <c r="C8" s="36">
        <v>386659</v>
      </c>
      <c r="D8" s="37">
        <v>402764</v>
      </c>
      <c r="E8" s="37">
        <v>360864</v>
      </c>
      <c r="F8" s="37">
        <v>336275</v>
      </c>
      <c r="G8" s="37">
        <v>287696</v>
      </c>
      <c r="H8" s="37">
        <v>283229</v>
      </c>
      <c r="I8" s="37">
        <v>285719</v>
      </c>
      <c r="J8" s="37">
        <v>229042</v>
      </c>
      <c r="K8" s="37">
        <v>212061</v>
      </c>
      <c r="L8" s="37">
        <v>190722</v>
      </c>
      <c r="M8" s="37">
        <v>160597</v>
      </c>
      <c r="N8" s="37">
        <v>164882</v>
      </c>
      <c r="O8" s="37">
        <v>149497</v>
      </c>
      <c r="P8" s="37">
        <v>152700</v>
      </c>
      <c r="Q8" s="37">
        <v>143884</v>
      </c>
      <c r="R8" s="37">
        <v>142172</v>
      </c>
      <c r="S8" s="37">
        <v>125472</v>
      </c>
      <c r="T8" s="37">
        <v>101953</v>
      </c>
      <c r="U8" s="37">
        <v>99551</v>
      </c>
      <c r="V8" s="37">
        <v>84438</v>
      </c>
      <c r="W8" s="37">
        <v>77364</v>
      </c>
      <c r="X8" s="37">
        <v>57610</v>
      </c>
      <c r="Y8" s="37">
        <v>59100</v>
      </c>
      <c r="Z8" s="37">
        <v>59978</v>
      </c>
      <c r="AA8" s="37">
        <v>43716</v>
      </c>
      <c r="AB8" s="37">
        <v>44358</v>
      </c>
      <c r="AC8" s="37">
        <v>43959</v>
      </c>
      <c r="AD8" s="37">
        <v>40272</v>
      </c>
    </row>
    <row r="9" spans="1:30" ht="14.15" customHeight="1">
      <c r="A9" s="34">
        <v>7</v>
      </c>
      <c r="B9" s="35" t="s">
        <v>15</v>
      </c>
      <c r="C9" s="36">
        <v>463023</v>
      </c>
      <c r="D9" s="37">
        <v>496992</v>
      </c>
      <c r="E9" s="37">
        <v>462284</v>
      </c>
      <c r="F9" s="37">
        <v>451076</v>
      </c>
      <c r="G9" s="37">
        <v>403232</v>
      </c>
      <c r="H9" s="37">
        <v>416535</v>
      </c>
      <c r="I9" s="37">
        <v>433476</v>
      </c>
      <c r="J9" s="37">
        <v>368713</v>
      </c>
      <c r="K9" s="37">
        <v>364948</v>
      </c>
      <c r="L9" s="37">
        <v>351243</v>
      </c>
      <c r="M9" s="37">
        <v>311757</v>
      </c>
      <c r="N9" s="37">
        <v>317006</v>
      </c>
      <c r="O9" s="37">
        <v>283744</v>
      </c>
      <c r="P9" s="37">
        <v>285964</v>
      </c>
      <c r="Q9" s="37">
        <v>267274</v>
      </c>
      <c r="R9" s="37">
        <v>258363</v>
      </c>
      <c r="S9" s="37">
        <v>233029</v>
      </c>
      <c r="T9" s="37">
        <v>187275</v>
      </c>
      <c r="U9" s="37">
        <v>183828</v>
      </c>
      <c r="V9" s="37">
        <v>163547</v>
      </c>
      <c r="W9" s="37">
        <v>148902</v>
      </c>
      <c r="X9" s="37">
        <v>99098</v>
      </c>
      <c r="Y9" s="37">
        <v>88839</v>
      </c>
      <c r="Z9" s="37">
        <v>75367</v>
      </c>
      <c r="AA9" s="37">
        <v>46048</v>
      </c>
      <c r="AB9" s="37">
        <v>47190</v>
      </c>
      <c r="AC9" s="37">
        <v>47116</v>
      </c>
      <c r="AD9" s="37">
        <v>43117</v>
      </c>
    </row>
    <row r="10" spans="1:30" ht="14.15" customHeight="1">
      <c r="A10" s="34">
        <v>8</v>
      </c>
      <c r="B10" s="35" t="s">
        <v>73</v>
      </c>
      <c r="C10" s="36">
        <v>520423</v>
      </c>
      <c r="D10" s="37">
        <v>581220</v>
      </c>
      <c r="E10" s="37">
        <v>558801</v>
      </c>
      <c r="F10" s="37">
        <v>558996</v>
      </c>
      <c r="G10" s="37">
        <v>512722</v>
      </c>
      <c r="H10" s="37">
        <v>537549</v>
      </c>
      <c r="I10" s="37">
        <v>582499</v>
      </c>
      <c r="J10" s="37">
        <v>517161</v>
      </c>
      <c r="K10" s="37">
        <v>529386</v>
      </c>
      <c r="L10" s="37">
        <v>525165</v>
      </c>
      <c r="M10" s="37">
        <v>484743</v>
      </c>
      <c r="N10" s="37">
        <v>517847</v>
      </c>
      <c r="O10" s="37">
        <v>484768</v>
      </c>
      <c r="P10" s="37">
        <v>507565</v>
      </c>
      <c r="Q10" s="37">
        <v>493849</v>
      </c>
      <c r="R10" s="37">
        <v>497653</v>
      </c>
      <c r="S10" s="37">
        <v>477444</v>
      </c>
      <c r="T10" s="37">
        <v>421469</v>
      </c>
      <c r="U10" s="37">
        <v>450430</v>
      </c>
      <c r="V10" s="37">
        <v>434849</v>
      </c>
      <c r="W10" s="37">
        <v>447239</v>
      </c>
      <c r="X10" s="37">
        <v>331887</v>
      </c>
      <c r="Y10" s="37">
        <v>342534</v>
      </c>
      <c r="Z10" s="37">
        <v>348018</v>
      </c>
      <c r="AA10" s="37">
        <v>249495</v>
      </c>
      <c r="AB10" s="37">
        <v>263216</v>
      </c>
      <c r="AC10" s="37">
        <v>268800</v>
      </c>
      <c r="AD10" s="37">
        <v>252612</v>
      </c>
    </row>
    <row r="11" spans="1:30" ht="14.15" customHeight="1">
      <c r="A11" s="34">
        <v>9</v>
      </c>
      <c r="B11" s="35" t="s">
        <v>74</v>
      </c>
      <c r="C11" s="36">
        <v>8739</v>
      </c>
      <c r="D11" s="37">
        <v>10338</v>
      </c>
      <c r="E11" s="37">
        <v>11217</v>
      </c>
      <c r="F11" s="37">
        <v>12948</v>
      </c>
      <c r="G11" s="37">
        <v>13901</v>
      </c>
      <c r="H11" s="37">
        <v>17263</v>
      </c>
      <c r="I11" s="37">
        <v>20913</v>
      </c>
      <c r="J11" s="37">
        <v>20458</v>
      </c>
      <c r="K11" s="37">
        <v>22652</v>
      </c>
      <c r="L11" s="37">
        <v>24342</v>
      </c>
      <c r="M11" s="37">
        <v>24324</v>
      </c>
      <c r="N11" s="37">
        <v>28688</v>
      </c>
      <c r="O11" s="37">
        <v>28847</v>
      </c>
      <c r="P11" s="37">
        <v>32520</v>
      </c>
      <c r="Q11" s="37">
        <v>33668</v>
      </c>
      <c r="R11" s="37">
        <v>36137</v>
      </c>
      <c r="S11" s="37">
        <v>36344</v>
      </c>
      <c r="T11" s="37">
        <v>34023</v>
      </c>
      <c r="U11" s="37">
        <v>37862</v>
      </c>
      <c r="V11" s="37">
        <v>38188</v>
      </c>
      <c r="W11" s="37">
        <v>41996</v>
      </c>
      <c r="X11" s="37">
        <v>35330</v>
      </c>
      <c r="Y11" s="37">
        <v>38658</v>
      </c>
      <c r="Z11" s="37">
        <v>40844</v>
      </c>
      <c r="AA11" s="37">
        <v>32014</v>
      </c>
      <c r="AB11" s="37">
        <v>33254</v>
      </c>
      <c r="AC11" s="37">
        <v>33616</v>
      </c>
      <c r="AD11" s="37">
        <v>31893</v>
      </c>
    </row>
    <row r="12" spans="1:30" ht="14.15" customHeight="1">
      <c r="A12" s="34">
        <v>10</v>
      </c>
      <c r="B12" s="35" t="s">
        <v>16</v>
      </c>
      <c r="C12" s="36">
        <v>195836</v>
      </c>
      <c r="D12" s="37">
        <v>213407</v>
      </c>
      <c r="E12" s="37">
        <v>201590</v>
      </c>
      <c r="F12" s="37">
        <v>196351</v>
      </c>
      <c r="G12" s="37">
        <v>174558</v>
      </c>
      <c r="H12" s="37">
        <v>177200</v>
      </c>
      <c r="I12" s="37">
        <v>178960</v>
      </c>
      <c r="J12" s="37">
        <v>148084</v>
      </c>
      <c r="K12" s="37">
        <v>138642</v>
      </c>
      <c r="L12" s="37">
        <v>123177</v>
      </c>
      <c r="M12" s="37">
        <v>97433</v>
      </c>
      <c r="N12" s="37">
        <v>83902</v>
      </c>
      <c r="O12" s="37">
        <v>66176</v>
      </c>
      <c r="P12" s="37">
        <v>60515</v>
      </c>
      <c r="Q12" s="37">
        <v>51972</v>
      </c>
      <c r="R12" s="37">
        <v>47804</v>
      </c>
      <c r="S12" s="37">
        <v>42112</v>
      </c>
      <c r="T12" s="37">
        <v>34556</v>
      </c>
      <c r="U12" s="37">
        <v>33770</v>
      </c>
      <c r="V12" s="37">
        <v>28740</v>
      </c>
      <c r="W12" s="37">
        <v>27158</v>
      </c>
      <c r="X12" s="37">
        <v>19372</v>
      </c>
      <c r="Y12" s="37">
        <v>18921</v>
      </c>
      <c r="Z12" s="37">
        <v>18109</v>
      </c>
      <c r="AA12" s="37">
        <v>12456</v>
      </c>
      <c r="AB12" s="37">
        <v>11897</v>
      </c>
      <c r="AC12" s="37">
        <v>11142</v>
      </c>
      <c r="AD12" s="37">
        <v>8784</v>
      </c>
    </row>
    <row r="13" spans="1:30" ht="14.15" customHeight="1">
      <c r="A13" s="34" t="s">
        <v>72</v>
      </c>
      <c r="B13" s="35" t="s">
        <v>75</v>
      </c>
      <c r="C13" s="36">
        <v>24180</v>
      </c>
      <c r="D13" s="37">
        <v>32756</v>
      </c>
      <c r="E13" s="37">
        <v>35993</v>
      </c>
      <c r="F13" s="37">
        <v>39080</v>
      </c>
      <c r="G13" s="37">
        <v>39171</v>
      </c>
      <c r="H13" s="37">
        <v>43920</v>
      </c>
      <c r="I13" s="37">
        <v>51791</v>
      </c>
      <c r="J13" s="37">
        <v>50199</v>
      </c>
      <c r="K13" s="37">
        <v>54870</v>
      </c>
      <c r="L13" s="37">
        <v>58335</v>
      </c>
      <c r="M13" s="37">
        <v>55691</v>
      </c>
      <c r="N13" s="37">
        <v>63116</v>
      </c>
      <c r="O13" s="37">
        <v>63527</v>
      </c>
      <c r="P13" s="37">
        <v>71342</v>
      </c>
      <c r="Q13" s="37">
        <v>71117</v>
      </c>
      <c r="R13" s="37">
        <v>76301</v>
      </c>
      <c r="S13" s="37">
        <v>78446</v>
      </c>
      <c r="T13" s="37">
        <v>73375</v>
      </c>
      <c r="U13" s="37">
        <v>84475</v>
      </c>
      <c r="V13" s="37">
        <v>87165</v>
      </c>
      <c r="W13" s="37">
        <v>102104</v>
      </c>
      <c r="X13" s="37">
        <v>80981</v>
      </c>
      <c r="Y13" s="37">
        <v>87813</v>
      </c>
      <c r="Z13" s="37">
        <v>95859</v>
      </c>
      <c r="AA13" s="37">
        <v>74995</v>
      </c>
      <c r="AB13" s="37">
        <v>79749</v>
      </c>
      <c r="AC13" s="37">
        <v>80901</v>
      </c>
      <c r="AD13" s="37">
        <v>75242</v>
      </c>
    </row>
    <row r="14" spans="1:30" ht="14.1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1007</v>
      </c>
      <c r="L14" s="37">
        <v>2630</v>
      </c>
      <c r="M14" s="37">
        <v>5979</v>
      </c>
      <c r="N14" s="37">
        <v>14797</v>
      </c>
      <c r="O14" s="37">
        <v>23784</v>
      </c>
      <c r="P14" s="37">
        <v>37361</v>
      </c>
      <c r="Q14" s="37">
        <v>52682</v>
      </c>
      <c r="R14" s="37">
        <v>85405</v>
      </c>
      <c r="S14" s="37">
        <v>126660</v>
      </c>
      <c r="T14" s="37">
        <v>132192</v>
      </c>
      <c r="U14" s="37">
        <v>166305</v>
      </c>
      <c r="V14" s="37">
        <v>183756</v>
      </c>
      <c r="W14" s="37">
        <v>223883</v>
      </c>
      <c r="X14" s="37">
        <v>192449</v>
      </c>
      <c r="Y14" s="37">
        <v>228834</v>
      </c>
      <c r="Z14" s="37">
        <v>267070</v>
      </c>
      <c r="AA14" s="37">
        <v>223653</v>
      </c>
      <c r="AB14" s="37">
        <v>252982</v>
      </c>
      <c r="AC14" s="37">
        <v>277681</v>
      </c>
      <c r="AD14" s="37">
        <v>278744</v>
      </c>
    </row>
    <row r="15" spans="1:30" ht="25.15" customHeight="1">
      <c r="A15" s="34" t="s">
        <v>88</v>
      </c>
      <c r="B15" s="35" t="s">
        <v>76</v>
      </c>
      <c r="C15" s="36">
        <v>46387</v>
      </c>
      <c r="D15" s="37">
        <v>57377</v>
      </c>
      <c r="E15" s="37">
        <v>61160</v>
      </c>
      <c r="F15" s="37">
        <v>68520</v>
      </c>
      <c r="G15" s="37">
        <v>70577</v>
      </c>
      <c r="H15" s="37">
        <v>84992</v>
      </c>
      <c r="I15" s="37">
        <v>100835</v>
      </c>
      <c r="J15" s="37">
        <v>96019</v>
      </c>
      <c r="K15" s="37">
        <v>108028</v>
      </c>
      <c r="L15" s="37">
        <v>116264</v>
      </c>
      <c r="M15" s="37">
        <v>114227</v>
      </c>
      <c r="N15" s="37">
        <v>134912</v>
      </c>
      <c r="O15" s="37">
        <v>136455</v>
      </c>
      <c r="P15" s="37">
        <v>155333</v>
      </c>
      <c r="Q15" s="37">
        <v>162356</v>
      </c>
      <c r="R15" s="37">
        <v>179367</v>
      </c>
      <c r="S15" s="37">
        <v>195040</v>
      </c>
      <c r="T15" s="37">
        <v>187638</v>
      </c>
      <c r="U15" s="37">
        <v>212269</v>
      </c>
      <c r="V15" s="37">
        <v>215683</v>
      </c>
      <c r="W15" s="37">
        <v>249457</v>
      </c>
      <c r="X15" s="37">
        <v>213425</v>
      </c>
      <c r="Y15" s="37">
        <v>251829</v>
      </c>
      <c r="Z15" s="37">
        <v>286303</v>
      </c>
      <c r="AA15" s="37">
        <v>235769</v>
      </c>
      <c r="AB15" s="37">
        <v>271860</v>
      </c>
      <c r="AC15" s="37">
        <v>298898</v>
      </c>
      <c r="AD15" s="37">
        <v>299478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213</v>
      </c>
      <c r="N16" s="37">
        <v>729</v>
      </c>
      <c r="O16" s="37">
        <v>1022</v>
      </c>
      <c r="P16" s="37">
        <v>1429</v>
      </c>
      <c r="Q16" s="37">
        <v>3175</v>
      </c>
      <c r="R16" s="37">
        <v>8279</v>
      </c>
      <c r="S16" s="37">
        <v>13964</v>
      </c>
      <c r="T16" s="37">
        <v>20406</v>
      </c>
      <c r="U16" s="37">
        <v>27036</v>
      </c>
      <c r="V16" s="37">
        <v>31906</v>
      </c>
      <c r="W16" s="37">
        <v>39649</v>
      </c>
      <c r="X16" s="37">
        <v>37143</v>
      </c>
      <c r="Y16" s="37">
        <v>46485</v>
      </c>
      <c r="Z16" s="37">
        <v>55718</v>
      </c>
      <c r="AA16" s="37">
        <v>54396</v>
      </c>
      <c r="AB16" s="37">
        <v>70985</v>
      </c>
      <c r="AC16" s="37">
        <v>85935</v>
      </c>
      <c r="AD16" s="37">
        <v>98465</v>
      </c>
    </row>
    <row r="17" spans="1:30" ht="25.15" customHeight="1">
      <c r="A17" s="34">
        <v>13</v>
      </c>
      <c r="B17" s="35" t="s">
        <v>77</v>
      </c>
      <c r="C17" s="36">
        <v>94537</v>
      </c>
      <c r="D17" s="37">
        <v>111734</v>
      </c>
      <c r="E17" s="37">
        <v>113508</v>
      </c>
      <c r="F17" s="37">
        <v>118234</v>
      </c>
      <c r="G17" s="37">
        <v>113105</v>
      </c>
      <c r="H17" s="37">
        <v>124331</v>
      </c>
      <c r="I17" s="37">
        <v>139132</v>
      </c>
      <c r="J17" s="37">
        <v>128352</v>
      </c>
      <c r="K17" s="37">
        <v>132582</v>
      </c>
      <c r="L17" s="37">
        <v>135705</v>
      </c>
      <c r="M17" s="37">
        <v>126508</v>
      </c>
      <c r="N17" s="37">
        <v>134902</v>
      </c>
      <c r="O17" s="37">
        <v>127295</v>
      </c>
      <c r="P17" s="37">
        <v>137461</v>
      </c>
      <c r="Q17" s="37">
        <v>134172</v>
      </c>
      <c r="R17" s="37">
        <v>139310</v>
      </c>
      <c r="S17" s="37">
        <v>136760</v>
      </c>
      <c r="T17" s="37">
        <v>127304</v>
      </c>
      <c r="U17" s="37">
        <v>135710</v>
      </c>
      <c r="V17" s="37">
        <v>136010</v>
      </c>
      <c r="W17" s="37">
        <v>146220</v>
      </c>
      <c r="X17" s="37">
        <v>125292</v>
      </c>
      <c r="Y17" s="37">
        <v>135686</v>
      </c>
      <c r="Z17" s="37">
        <v>146075</v>
      </c>
      <c r="AA17" s="37">
        <v>120616</v>
      </c>
      <c r="AB17" s="37">
        <v>131914</v>
      </c>
      <c r="AC17" s="37">
        <v>140554</v>
      </c>
      <c r="AD17" s="37">
        <v>140288</v>
      </c>
    </row>
    <row r="18" spans="1:30" ht="25.15" customHeight="1">
      <c r="A18" s="34" t="s">
        <v>90</v>
      </c>
      <c r="B18" s="35" t="s">
        <v>17</v>
      </c>
      <c r="C18" s="36">
        <v>23477</v>
      </c>
      <c r="D18" s="37">
        <v>30825</v>
      </c>
      <c r="E18" s="37">
        <v>35199</v>
      </c>
      <c r="F18" s="37">
        <v>38658</v>
      </c>
      <c r="G18" s="37">
        <v>41254</v>
      </c>
      <c r="H18" s="37">
        <v>49474</v>
      </c>
      <c r="I18" s="37">
        <v>59652</v>
      </c>
      <c r="J18" s="37">
        <v>57234</v>
      </c>
      <c r="K18" s="37">
        <v>63606</v>
      </c>
      <c r="L18" s="37">
        <v>68561</v>
      </c>
      <c r="M18" s="37">
        <v>65946</v>
      </c>
      <c r="N18" s="37">
        <v>72799</v>
      </c>
      <c r="O18" s="37">
        <v>72578</v>
      </c>
      <c r="P18" s="37">
        <v>81228</v>
      </c>
      <c r="Q18" s="37">
        <v>83782</v>
      </c>
      <c r="R18" s="37">
        <v>91365</v>
      </c>
      <c r="S18" s="37">
        <v>96292</v>
      </c>
      <c r="T18" s="37">
        <v>94477</v>
      </c>
      <c r="U18" s="37">
        <v>110415</v>
      </c>
      <c r="V18" s="37">
        <v>113217</v>
      </c>
      <c r="W18" s="37">
        <v>128599</v>
      </c>
      <c r="X18" s="37">
        <v>110976</v>
      </c>
      <c r="Y18" s="37">
        <v>129269</v>
      </c>
      <c r="Z18" s="37">
        <v>145056</v>
      </c>
      <c r="AA18" s="37">
        <v>118786</v>
      </c>
      <c r="AB18" s="37">
        <v>135691</v>
      </c>
      <c r="AC18" s="37">
        <v>147871</v>
      </c>
      <c r="AD18" s="37">
        <v>146114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621</v>
      </c>
      <c r="Q19" s="37">
        <v>613</v>
      </c>
      <c r="R19" s="37">
        <v>1513</v>
      </c>
      <c r="S19" s="37">
        <v>4773</v>
      </c>
      <c r="T19" s="37">
        <v>6137</v>
      </c>
      <c r="U19" s="37">
        <v>10606</v>
      </c>
      <c r="V19" s="37">
        <v>12924</v>
      </c>
      <c r="W19" s="37">
        <v>16270</v>
      </c>
      <c r="X19" s="37">
        <v>16146</v>
      </c>
      <c r="Y19" s="37">
        <v>18617</v>
      </c>
      <c r="Z19" s="37">
        <v>20425</v>
      </c>
      <c r="AA19" s="37">
        <v>18338</v>
      </c>
      <c r="AB19" s="37">
        <v>20757</v>
      </c>
      <c r="AC19" s="37">
        <v>24104</v>
      </c>
      <c r="AD19" s="37">
        <v>24559</v>
      </c>
    </row>
    <row r="20" spans="1:30" ht="25.15" customHeight="1">
      <c r="A20" s="34">
        <v>15</v>
      </c>
      <c r="B20" s="35" t="s">
        <v>18</v>
      </c>
      <c r="C20" s="36">
        <v>41256</v>
      </c>
      <c r="D20" s="37">
        <v>49036</v>
      </c>
      <c r="E20" s="37">
        <v>52237</v>
      </c>
      <c r="F20" s="37">
        <v>54238</v>
      </c>
      <c r="G20" s="37">
        <v>52058</v>
      </c>
      <c r="H20" s="37">
        <v>57172</v>
      </c>
      <c r="I20" s="37">
        <v>61604</v>
      </c>
      <c r="J20" s="37">
        <v>58469</v>
      </c>
      <c r="K20" s="37">
        <v>59573</v>
      </c>
      <c r="L20" s="37">
        <v>61460</v>
      </c>
      <c r="M20" s="37">
        <v>58189</v>
      </c>
      <c r="N20" s="37">
        <v>61286</v>
      </c>
      <c r="O20" s="37">
        <v>57656</v>
      </c>
      <c r="P20" s="37">
        <v>62127</v>
      </c>
      <c r="Q20" s="37">
        <v>59703</v>
      </c>
      <c r="R20" s="37">
        <v>61481</v>
      </c>
      <c r="S20" s="37">
        <v>59994</v>
      </c>
      <c r="T20" s="37">
        <v>55738</v>
      </c>
      <c r="U20" s="37">
        <v>59954</v>
      </c>
      <c r="V20" s="37">
        <v>59449</v>
      </c>
      <c r="W20" s="37">
        <v>63359</v>
      </c>
      <c r="X20" s="37">
        <v>55858</v>
      </c>
      <c r="Y20" s="37">
        <v>59612</v>
      </c>
      <c r="Z20" s="37">
        <v>63745</v>
      </c>
      <c r="AA20" s="37">
        <v>52240</v>
      </c>
      <c r="AB20" s="37">
        <v>56162</v>
      </c>
      <c r="AC20" s="37">
        <v>59543</v>
      </c>
      <c r="AD20" s="37">
        <v>57697</v>
      </c>
    </row>
    <row r="21" spans="1:30" ht="25.15" customHeight="1">
      <c r="A21" s="34" t="s">
        <v>92</v>
      </c>
      <c r="B21" s="35" t="s">
        <v>19</v>
      </c>
      <c r="C21" s="36">
        <v>34270</v>
      </c>
      <c r="D21" s="37">
        <v>48674</v>
      </c>
      <c r="E21" s="37">
        <v>55908</v>
      </c>
      <c r="F21" s="37">
        <v>61183</v>
      </c>
      <c r="G21" s="37">
        <v>69882</v>
      </c>
      <c r="H21" s="37">
        <v>108272</v>
      </c>
      <c r="I21" s="37">
        <v>139456</v>
      </c>
      <c r="J21" s="37">
        <v>143820</v>
      </c>
      <c r="K21" s="37">
        <v>159808</v>
      </c>
      <c r="L21" s="37">
        <v>173320</v>
      </c>
      <c r="M21" s="37">
        <v>171644</v>
      </c>
      <c r="N21" s="37">
        <v>187073</v>
      </c>
      <c r="O21" s="37">
        <v>188419</v>
      </c>
      <c r="P21" s="37">
        <v>215390</v>
      </c>
      <c r="Q21" s="37">
        <v>228979</v>
      </c>
      <c r="R21" s="37">
        <v>244127</v>
      </c>
      <c r="S21" s="37">
        <v>264607</v>
      </c>
      <c r="T21" s="37">
        <v>270501</v>
      </c>
      <c r="U21" s="37">
        <v>334188</v>
      </c>
      <c r="V21" s="37">
        <v>361711</v>
      </c>
      <c r="W21" s="37">
        <v>413414</v>
      </c>
      <c r="X21" s="37">
        <v>375600</v>
      </c>
      <c r="Y21" s="37">
        <v>449206</v>
      </c>
      <c r="Z21" s="37">
        <v>517445</v>
      </c>
      <c r="AA21" s="37">
        <v>448083</v>
      </c>
      <c r="AB21" s="37">
        <v>519792</v>
      </c>
      <c r="AC21" s="37">
        <v>580234</v>
      </c>
      <c r="AD21" s="37">
        <v>595715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961</v>
      </c>
      <c r="R22" s="37">
        <v>991</v>
      </c>
      <c r="S22" s="37">
        <v>4052</v>
      </c>
      <c r="T22" s="37">
        <v>5852</v>
      </c>
      <c r="U22" s="37">
        <v>8366</v>
      </c>
      <c r="V22" s="37">
        <v>8751</v>
      </c>
      <c r="W22" s="37">
        <v>9624</v>
      </c>
      <c r="X22" s="37">
        <v>14510</v>
      </c>
      <c r="Y22" s="37">
        <v>16804</v>
      </c>
      <c r="Z22" s="37">
        <v>19975</v>
      </c>
      <c r="AA22" s="37">
        <v>18978</v>
      </c>
      <c r="AB22" s="37">
        <v>21212</v>
      </c>
      <c r="AC22" s="37">
        <v>24665</v>
      </c>
      <c r="AD22" s="37">
        <v>24383</v>
      </c>
    </row>
    <row r="23" spans="1:30" ht="25.15" customHeight="1">
      <c r="A23" s="34">
        <v>17</v>
      </c>
      <c r="B23" s="35" t="s">
        <v>20</v>
      </c>
      <c r="C23" s="36">
        <v>140783</v>
      </c>
      <c r="D23" s="37">
        <v>167863</v>
      </c>
      <c r="E23" s="37">
        <v>172898</v>
      </c>
      <c r="F23" s="37">
        <v>184628</v>
      </c>
      <c r="G23" s="37">
        <v>194987</v>
      </c>
      <c r="H23" s="37">
        <v>220627</v>
      </c>
      <c r="I23" s="37">
        <v>250648</v>
      </c>
      <c r="J23" s="37">
        <v>234973</v>
      </c>
      <c r="K23" s="37">
        <v>246452</v>
      </c>
      <c r="L23" s="37">
        <v>256293</v>
      </c>
      <c r="M23" s="37">
        <v>251373</v>
      </c>
      <c r="N23" s="37">
        <v>280760</v>
      </c>
      <c r="O23" s="37">
        <v>266827</v>
      </c>
      <c r="P23" s="37">
        <v>284002</v>
      </c>
      <c r="Q23" s="37">
        <v>278233</v>
      </c>
      <c r="R23" s="37">
        <v>286336</v>
      </c>
      <c r="S23" s="37">
        <v>279874</v>
      </c>
      <c r="T23" s="37">
        <v>262554</v>
      </c>
      <c r="U23" s="37">
        <v>275498</v>
      </c>
      <c r="V23" s="37">
        <v>276371</v>
      </c>
      <c r="W23" s="37">
        <v>310093</v>
      </c>
      <c r="X23" s="37">
        <v>265008</v>
      </c>
      <c r="Y23" s="37">
        <v>284011</v>
      </c>
      <c r="Z23" s="37">
        <v>302907</v>
      </c>
      <c r="AA23" s="37">
        <v>250162</v>
      </c>
      <c r="AB23" s="37">
        <v>262360</v>
      </c>
      <c r="AC23" s="37">
        <v>275339</v>
      </c>
      <c r="AD23" s="37">
        <v>262796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350</v>
      </c>
      <c r="I24" s="37">
        <v>2190</v>
      </c>
      <c r="J24" s="37">
        <v>9230</v>
      </c>
      <c r="K24" s="37">
        <v>18600</v>
      </c>
      <c r="L24" s="37">
        <v>18368</v>
      </c>
      <c r="M24" s="37">
        <v>18892</v>
      </c>
      <c r="N24" s="37">
        <v>17331</v>
      </c>
      <c r="O24" s="37">
        <v>14188</v>
      </c>
      <c r="P24" s="37">
        <v>12030</v>
      </c>
      <c r="Q24" s="37">
        <v>12588</v>
      </c>
      <c r="R24" s="37">
        <v>12886</v>
      </c>
      <c r="S24" s="37">
        <v>25871</v>
      </c>
      <c r="T24" s="37">
        <v>119608</v>
      </c>
      <c r="U24" s="37">
        <v>278084</v>
      </c>
      <c r="V24" s="37">
        <v>383989</v>
      </c>
      <c r="W24" s="37">
        <v>309923</v>
      </c>
      <c r="X24" s="37">
        <v>449416</v>
      </c>
      <c r="Y24" s="37">
        <v>570576</v>
      </c>
      <c r="Z24" s="37">
        <v>614562</v>
      </c>
      <c r="AA24" s="37">
        <v>607105</v>
      </c>
      <c r="AB24" s="37">
        <v>432921</v>
      </c>
      <c r="AC24" s="37">
        <v>456737</v>
      </c>
      <c r="AD24" s="37">
        <v>560126</v>
      </c>
    </row>
    <row r="25" spans="1:30" ht="14.15" customHeight="1">
      <c r="A25" s="34">
        <v>19</v>
      </c>
      <c r="B25" s="35" t="s">
        <v>22</v>
      </c>
      <c r="C25" s="36">
        <v>175006</v>
      </c>
      <c r="D25" s="37">
        <v>173280</v>
      </c>
      <c r="E25" s="37">
        <v>186009</v>
      </c>
      <c r="F25" s="37">
        <v>213937</v>
      </c>
      <c r="G25" s="37">
        <v>206871</v>
      </c>
      <c r="H25" s="37">
        <v>204567</v>
      </c>
      <c r="I25" s="37">
        <v>277669</v>
      </c>
      <c r="J25" s="37">
        <v>186040</v>
      </c>
      <c r="K25" s="37">
        <v>174633</v>
      </c>
      <c r="L25" s="37">
        <v>164264</v>
      </c>
      <c r="M25" s="37">
        <v>205390</v>
      </c>
      <c r="N25" s="37">
        <v>216360</v>
      </c>
      <c r="O25" s="37">
        <v>258136</v>
      </c>
      <c r="P25" s="37">
        <v>289863.92</v>
      </c>
      <c r="Q25" s="37">
        <v>315302</v>
      </c>
      <c r="R25" s="37">
        <v>324754</v>
      </c>
      <c r="S25" s="37">
        <v>342259</v>
      </c>
      <c r="T25" s="37">
        <v>402379</v>
      </c>
      <c r="U25" s="37">
        <v>419744</v>
      </c>
      <c r="V25" s="37">
        <v>472579</v>
      </c>
      <c r="W25" s="37">
        <v>553599</v>
      </c>
      <c r="X25" s="37">
        <v>543805</v>
      </c>
      <c r="Y25" s="37">
        <v>574386</v>
      </c>
      <c r="Z25" s="37">
        <v>640963</v>
      </c>
      <c r="AA25" s="37">
        <v>652111</v>
      </c>
      <c r="AB25" s="37">
        <v>655695</v>
      </c>
      <c r="AC25" s="37">
        <v>770932</v>
      </c>
      <c r="AD25" s="37">
        <v>799964</v>
      </c>
    </row>
    <row r="26" spans="1:30" ht="14.15" customHeight="1">
      <c r="A26" s="38">
        <v>20</v>
      </c>
      <c r="B26" s="39" t="s">
        <v>258</v>
      </c>
      <c r="C26" s="40">
        <v>235505</v>
      </c>
      <c r="D26" s="41">
        <v>237571</v>
      </c>
      <c r="E26" s="41">
        <v>238603</v>
      </c>
      <c r="F26" s="41">
        <v>238603</v>
      </c>
      <c r="G26" s="41">
        <v>232406</v>
      </c>
      <c r="H26" s="41">
        <v>235539</v>
      </c>
      <c r="I26" s="41">
        <v>238332</v>
      </c>
      <c r="J26" s="41">
        <v>244636</v>
      </c>
      <c r="K26" s="41">
        <v>254138</v>
      </c>
      <c r="L26" s="41">
        <v>272803</v>
      </c>
      <c r="M26" s="41">
        <v>296238</v>
      </c>
      <c r="N26" s="41">
        <v>309850</v>
      </c>
      <c r="O26" s="41">
        <v>320815</v>
      </c>
      <c r="P26" s="41">
        <v>319621</v>
      </c>
      <c r="Q26" s="41">
        <v>337132</v>
      </c>
      <c r="R26" s="41">
        <v>349253</v>
      </c>
      <c r="S26" s="41">
        <v>386112</v>
      </c>
      <c r="T26" s="41">
        <v>376347</v>
      </c>
      <c r="U26" s="41">
        <v>379259</v>
      </c>
      <c r="V26" s="41">
        <v>376707</v>
      </c>
      <c r="W26" s="41">
        <v>386765</v>
      </c>
      <c r="X26" s="41">
        <v>383338</v>
      </c>
      <c r="Y26" s="41">
        <v>394610</v>
      </c>
      <c r="Z26" s="41">
        <v>410360</v>
      </c>
      <c r="AA26" s="41">
        <v>412784</v>
      </c>
      <c r="AB26" s="41">
        <v>420615</v>
      </c>
      <c r="AC26" s="41">
        <v>433684</v>
      </c>
      <c r="AD26" s="41">
        <v>433794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1128356</v>
      </c>
      <c r="D28" s="49">
        <v>1215934</v>
      </c>
      <c r="E28" s="49">
        <v>1132768</v>
      </c>
      <c r="F28" s="49">
        <v>1101785</v>
      </c>
      <c r="G28" s="49">
        <v>985754</v>
      </c>
      <c r="H28" s="49">
        <v>1015065</v>
      </c>
      <c r="I28" s="49">
        <v>1079584</v>
      </c>
      <c r="J28" s="49">
        <v>930970</v>
      </c>
      <c r="K28" s="49">
        <v>933434</v>
      </c>
      <c r="L28" s="49">
        <v>910250</v>
      </c>
      <c r="M28" s="49">
        <v>815841</v>
      </c>
      <c r="N28" s="49">
        <v>861378</v>
      </c>
      <c r="O28" s="49">
        <v>802262</v>
      </c>
      <c r="P28" s="49">
        <v>849221</v>
      </c>
      <c r="Q28" s="49">
        <v>832086</v>
      </c>
      <c r="R28" s="49">
        <v>851507</v>
      </c>
      <c r="S28" s="49">
        <v>825084</v>
      </c>
      <c r="T28" s="49">
        <v>734255</v>
      </c>
      <c r="U28" s="49">
        <v>790078</v>
      </c>
      <c r="V28" s="49">
        <v>791289</v>
      </c>
      <c r="W28" s="49">
        <v>875393</v>
      </c>
      <c r="X28" s="49">
        <v>719862</v>
      </c>
      <c r="Y28" s="49">
        <v>811242</v>
      </c>
      <c r="Z28" s="49">
        <v>903100</v>
      </c>
      <c r="AA28" s="49">
        <v>723543</v>
      </c>
      <c r="AB28" s="49">
        <v>796814</v>
      </c>
      <c r="AC28" s="49">
        <v>844081</v>
      </c>
      <c r="AD28" s="49">
        <v>814050</v>
      </c>
    </row>
    <row r="29" spans="1:30" ht="16" customHeight="1">
      <c r="A29" s="50" t="s">
        <v>25</v>
      </c>
      <c r="B29" s="51" t="s">
        <v>26</v>
      </c>
      <c r="C29" s="36">
        <v>1212200</v>
      </c>
      <c r="D29" s="37">
        <v>1334713</v>
      </c>
      <c r="E29" s="37">
        <v>1269886</v>
      </c>
      <c r="F29" s="37">
        <v>1258452</v>
      </c>
      <c r="G29" s="37">
        <v>1143585</v>
      </c>
      <c r="H29" s="37">
        <v>1192468</v>
      </c>
      <c r="I29" s="37">
        <v>1267640</v>
      </c>
      <c r="J29" s="37">
        <v>1104615</v>
      </c>
      <c r="K29" s="37">
        <v>1111505</v>
      </c>
      <c r="L29" s="37">
        <v>1084891</v>
      </c>
      <c r="M29" s="37">
        <v>979928</v>
      </c>
      <c r="N29" s="37">
        <v>1025357</v>
      </c>
      <c r="O29" s="37">
        <v>950845</v>
      </c>
      <c r="P29" s="37">
        <v>995267</v>
      </c>
      <c r="Q29" s="37">
        <v>970560</v>
      </c>
      <c r="R29" s="37">
        <v>1001662</v>
      </c>
      <c r="S29" s="37">
        <v>994035</v>
      </c>
      <c r="T29" s="37">
        <v>882889</v>
      </c>
      <c r="U29" s="37">
        <v>956670</v>
      </c>
      <c r="V29" s="37">
        <v>936245</v>
      </c>
      <c r="W29" s="37">
        <v>991282</v>
      </c>
      <c r="X29" s="37">
        <v>759119</v>
      </c>
      <c r="Y29" s="37">
        <v>805599</v>
      </c>
      <c r="Z29" s="37">
        <v>845268</v>
      </c>
      <c r="AA29" s="37">
        <v>638661</v>
      </c>
      <c r="AB29" s="37">
        <v>688288</v>
      </c>
      <c r="AC29" s="37">
        <v>719255</v>
      </c>
      <c r="AD29" s="37">
        <v>690393</v>
      </c>
    </row>
    <row r="30" spans="1:30" ht="16" customHeight="1">
      <c r="A30" s="50" t="s">
        <v>27</v>
      </c>
      <c r="B30" s="51" t="s">
        <v>28</v>
      </c>
      <c r="C30" s="36">
        <v>380710</v>
      </c>
      <c r="D30" s="37">
        <v>465509</v>
      </c>
      <c r="E30" s="37">
        <v>490910</v>
      </c>
      <c r="F30" s="37">
        <v>525461</v>
      </c>
      <c r="G30" s="37">
        <v>541863</v>
      </c>
      <c r="H30" s="37">
        <v>645218</v>
      </c>
      <c r="I30" s="37">
        <v>753518</v>
      </c>
      <c r="J30" s="37">
        <v>728098</v>
      </c>
      <c r="K30" s="37">
        <v>788649</v>
      </c>
      <c r="L30" s="37">
        <v>829971</v>
      </c>
      <c r="M30" s="37">
        <v>806992</v>
      </c>
      <c r="N30" s="37">
        <v>889793</v>
      </c>
      <c r="O30" s="37">
        <v>864439</v>
      </c>
      <c r="P30" s="37">
        <v>949622</v>
      </c>
      <c r="Q30" s="37">
        <v>964562</v>
      </c>
      <c r="R30" s="37">
        <v>1025656</v>
      </c>
      <c r="S30" s="37">
        <v>1081226</v>
      </c>
      <c r="T30" s="37">
        <v>1150214</v>
      </c>
      <c r="U30" s="37">
        <v>1452126</v>
      </c>
      <c r="V30" s="37">
        <v>1600010</v>
      </c>
      <c r="W30" s="37">
        <v>1686607</v>
      </c>
      <c r="X30" s="37">
        <v>1663376</v>
      </c>
      <c r="Y30" s="37">
        <v>1962095</v>
      </c>
      <c r="Z30" s="37">
        <v>2172211</v>
      </c>
      <c r="AA30" s="37">
        <v>1924475</v>
      </c>
      <c r="AB30" s="37">
        <v>1923654</v>
      </c>
      <c r="AC30" s="37">
        <v>2093881</v>
      </c>
      <c r="AD30" s="37">
        <v>2209620</v>
      </c>
    </row>
    <row r="31" spans="1:30" ht="16" customHeight="1">
      <c r="A31" s="52" t="s">
        <v>29</v>
      </c>
      <c r="B31" s="53" t="s">
        <v>37</v>
      </c>
      <c r="C31" s="40">
        <v>410510</v>
      </c>
      <c r="D31" s="41">
        <v>410850</v>
      </c>
      <c r="E31" s="41">
        <v>424613</v>
      </c>
      <c r="F31" s="41">
        <v>452541</v>
      </c>
      <c r="G31" s="41">
        <v>439277</v>
      </c>
      <c r="H31" s="41">
        <v>440106</v>
      </c>
      <c r="I31" s="41">
        <v>516002</v>
      </c>
      <c r="J31" s="41">
        <v>430677</v>
      </c>
      <c r="K31" s="41">
        <v>428771</v>
      </c>
      <c r="L31" s="41">
        <v>437067</v>
      </c>
      <c r="M31" s="41">
        <v>501628</v>
      </c>
      <c r="N31" s="41">
        <v>526210</v>
      </c>
      <c r="O31" s="41">
        <v>578951</v>
      </c>
      <c r="P31" s="41">
        <v>609485</v>
      </c>
      <c r="Q31" s="41">
        <v>652433</v>
      </c>
      <c r="R31" s="41">
        <v>674007</v>
      </c>
      <c r="S31" s="41">
        <v>728371</v>
      </c>
      <c r="T31" s="41">
        <v>778726</v>
      </c>
      <c r="U31" s="41">
        <v>799003</v>
      </c>
      <c r="V31" s="41">
        <v>849285</v>
      </c>
      <c r="W31" s="41">
        <v>940365</v>
      </c>
      <c r="X31" s="41">
        <v>927143</v>
      </c>
      <c r="Y31" s="41">
        <v>968996</v>
      </c>
      <c r="Z31" s="41">
        <v>1051323</v>
      </c>
      <c r="AA31" s="41">
        <v>1064895</v>
      </c>
      <c r="AB31" s="41">
        <v>1076310</v>
      </c>
      <c r="AC31" s="41">
        <v>1204616</v>
      </c>
      <c r="AD31" s="41">
        <v>1233758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54" t="s">
        <v>31</v>
      </c>
      <c r="B33" s="55" t="s">
        <v>32</v>
      </c>
      <c r="C33" s="56">
        <v>3131776</v>
      </c>
      <c r="D33" s="56">
        <v>3427006</v>
      </c>
      <c r="E33" s="56">
        <v>3318177</v>
      </c>
      <c r="F33" s="56">
        <v>3338238</v>
      </c>
      <c r="G33" s="56">
        <v>3110479</v>
      </c>
      <c r="H33" s="56">
        <v>3292857</v>
      </c>
      <c r="I33" s="56">
        <v>3616742</v>
      </c>
      <c r="J33" s="56">
        <v>3194359</v>
      </c>
      <c r="K33" s="56">
        <v>3262359</v>
      </c>
      <c r="L33" s="56">
        <v>3262178</v>
      </c>
      <c r="M33" s="56">
        <v>3104389</v>
      </c>
      <c r="N33" s="56">
        <v>3302737</v>
      </c>
      <c r="O33" s="56">
        <v>3196497</v>
      </c>
      <c r="P33" s="56">
        <v>3403594</v>
      </c>
      <c r="Q33" s="56">
        <v>3419642</v>
      </c>
      <c r="R33" s="56">
        <v>3552832</v>
      </c>
      <c r="S33" s="56">
        <v>3628716</v>
      </c>
      <c r="T33" s="56">
        <v>3546085</v>
      </c>
      <c r="U33" s="56">
        <v>3997876</v>
      </c>
      <c r="V33" s="56">
        <v>4176829</v>
      </c>
      <c r="W33" s="56">
        <v>4493646</v>
      </c>
      <c r="X33" s="56">
        <v>4069499</v>
      </c>
      <c r="Y33" s="56">
        <v>4547932</v>
      </c>
      <c r="Z33" s="56">
        <v>4971902</v>
      </c>
      <c r="AA33" s="56">
        <v>4351574</v>
      </c>
      <c r="AB33" s="56">
        <v>4485066</v>
      </c>
      <c r="AC33" s="56">
        <v>4861832</v>
      </c>
      <c r="AD33" s="56">
        <v>4947820</v>
      </c>
    </row>
    <row r="34" spans="1:30" ht="3.25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6" customHeight="1">
      <c r="A35" s="46" t="s">
        <v>31</v>
      </c>
      <c r="B35" s="59" t="s">
        <v>86</v>
      </c>
      <c r="C35" s="49">
        <v>2896272</v>
      </c>
      <c r="D35" s="49">
        <v>3189436</v>
      </c>
      <c r="E35" s="49">
        <v>3079573</v>
      </c>
      <c r="F35" s="49">
        <v>3099635</v>
      </c>
      <c r="G35" s="49">
        <v>2878073</v>
      </c>
      <c r="H35" s="49">
        <v>3057318</v>
      </c>
      <c r="I35" s="49">
        <v>3378410</v>
      </c>
      <c r="J35" s="49">
        <v>2949723</v>
      </c>
      <c r="K35" s="49">
        <v>3008221</v>
      </c>
      <c r="L35" s="49">
        <v>2989376</v>
      </c>
      <c r="M35" s="49">
        <v>2808151</v>
      </c>
      <c r="N35" s="49">
        <v>2992887</v>
      </c>
      <c r="O35" s="49">
        <v>2875682</v>
      </c>
      <c r="P35" s="49">
        <v>3083974</v>
      </c>
      <c r="Q35" s="49">
        <v>3082511</v>
      </c>
      <c r="R35" s="49">
        <v>3203579</v>
      </c>
      <c r="S35" s="49">
        <v>3242604</v>
      </c>
      <c r="T35" s="49">
        <v>3169738</v>
      </c>
      <c r="U35" s="49">
        <v>3618617</v>
      </c>
      <c r="V35" s="49">
        <v>3800122</v>
      </c>
      <c r="W35" s="49">
        <v>4106881</v>
      </c>
      <c r="X35" s="49">
        <v>3686161</v>
      </c>
      <c r="Y35" s="49">
        <v>4153322</v>
      </c>
      <c r="Z35" s="49">
        <v>4561542</v>
      </c>
      <c r="AA35" s="49">
        <v>3938790</v>
      </c>
      <c r="AB35" s="60">
        <v>4064452</v>
      </c>
      <c r="AC35" s="60">
        <v>4428148</v>
      </c>
      <c r="AD35" s="60">
        <v>4514026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&amp;C&amp;"Arial,Fett"&amp;12Brennstoffumsatz/-input&amp;"Arial,Standard"
&amp;10(in Kubikmeter, effektive Jahreswerte)&amp;R&amp;"Arial,Standard"Tabelle J&amp;LSchweizerische Holzenergiestatistik 2017</oddHeader>
    <oddFooter>&amp;R22.08.2018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D35"/>
  <sheetViews>
    <sheetView zoomScale="80" zoomScaleNormal="100" zoomScalePageLayoutView="80" workbookViewId="0">
      <selection sqref="A1:K1"/>
    </sheetView>
  </sheetViews>
  <sheetFormatPr baseColWidth="10" defaultColWidth="11.453125" defaultRowHeight="11.5"/>
  <cols>
    <col min="1" max="1" width="5.26953125" style="32" customWidth="1"/>
    <col min="2" max="2" width="32.81640625" style="32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48">
        <v>226</v>
      </c>
      <c r="D2" s="49">
        <v>266</v>
      </c>
      <c r="E2" s="49">
        <v>265</v>
      </c>
      <c r="F2" s="49">
        <v>271</v>
      </c>
      <c r="G2" s="49">
        <v>252</v>
      </c>
      <c r="H2" s="49">
        <v>270</v>
      </c>
      <c r="I2" s="49">
        <v>283</v>
      </c>
      <c r="J2" s="49">
        <v>240</v>
      </c>
      <c r="K2" s="49">
        <v>235</v>
      </c>
      <c r="L2" s="49">
        <v>224</v>
      </c>
      <c r="M2" s="49">
        <v>195</v>
      </c>
      <c r="N2" s="49">
        <v>202</v>
      </c>
      <c r="O2" s="49">
        <v>186</v>
      </c>
      <c r="P2" s="49">
        <v>191</v>
      </c>
      <c r="Q2" s="49">
        <v>181</v>
      </c>
      <c r="R2" s="49">
        <v>180</v>
      </c>
      <c r="S2" s="49">
        <v>170</v>
      </c>
      <c r="T2" s="49">
        <v>149</v>
      </c>
      <c r="U2" s="49">
        <v>150</v>
      </c>
      <c r="V2" s="49">
        <v>136</v>
      </c>
      <c r="W2" s="49">
        <v>123</v>
      </c>
      <c r="X2" s="49">
        <v>87</v>
      </c>
      <c r="Y2" s="49">
        <v>84</v>
      </c>
      <c r="Z2" s="49">
        <v>84</v>
      </c>
      <c r="AA2" s="49">
        <v>62</v>
      </c>
      <c r="AB2" s="49">
        <v>64</v>
      </c>
      <c r="AC2" s="49">
        <v>68</v>
      </c>
      <c r="AD2" s="49">
        <v>67</v>
      </c>
    </row>
    <row r="3" spans="1:30" ht="14.15" customHeight="1">
      <c r="A3" s="34">
        <v>2</v>
      </c>
      <c r="B3" s="35" t="s">
        <v>10</v>
      </c>
      <c r="C3" s="36">
        <v>258</v>
      </c>
      <c r="D3" s="37">
        <v>352</v>
      </c>
      <c r="E3" s="37">
        <v>398</v>
      </c>
      <c r="F3" s="37">
        <v>453</v>
      </c>
      <c r="G3" s="37">
        <v>461</v>
      </c>
      <c r="H3" s="37">
        <v>545</v>
      </c>
      <c r="I3" s="37">
        <v>657</v>
      </c>
      <c r="J3" s="37">
        <v>639</v>
      </c>
      <c r="K3" s="37">
        <v>722</v>
      </c>
      <c r="L3" s="37">
        <v>777</v>
      </c>
      <c r="M3" s="37">
        <v>766</v>
      </c>
      <c r="N3" s="37">
        <v>846</v>
      </c>
      <c r="O3" s="37">
        <v>822</v>
      </c>
      <c r="P3" s="37">
        <v>897</v>
      </c>
      <c r="Q3" s="37">
        <v>907</v>
      </c>
      <c r="R3" s="37">
        <v>952</v>
      </c>
      <c r="S3" s="37">
        <v>961</v>
      </c>
      <c r="T3" s="37">
        <v>887</v>
      </c>
      <c r="U3" s="37">
        <v>990</v>
      </c>
      <c r="V3" s="37">
        <v>1025</v>
      </c>
      <c r="W3" s="37">
        <v>1135</v>
      </c>
      <c r="X3" s="37">
        <v>921</v>
      </c>
      <c r="Y3" s="37">
        <v>1020</v>
      </c>
      <c r="Z3" s="37">
        <v>1117</v>
      </c>
      <c r="AA3" s="37">
        <v>877</v>
      </c>
      <c r="AB3" s="37">
        <v>934</v>
      </c>
      <c r="AC3" s="37">
        <v>941</v>
      </c>
      <c r="AD3" s="37">
        <v>865</v>
      </c>
    </row>
    <row r="4" spans="1:30" ht="14.15" customHeight="1">
      <c r="A4" s="34">
        <v>3</v>
      </c>
      <c r="B4" s="35" t="s">
        <v>11</v>
      </c>
      <c r="C4" s="36">
        <v>1144</v>
      </c>
      <c r="D4" s="37">
        <v>1395</v>
      </c>
      <c r="E4" s="37">
        <v>1455</v>
      </c>
      <c r="F4" s="37">
        <v>1550</v>
      </c>
      <c r="G4" s="37">
        <v>1540</v>
      </c>
      <c r="H4" s="37">
        <v>1769</v>
      </c>
      <c r="I4" s="37">
        <v>2032</v>
      </c>
      <c r="J4" s="37">
        <v>1927</v>
      </c>
      <c r="K4" s="37">
        <v>2141</v>
      </c>
      <c r="L4" s="37">
        <v>2260</v>
      </c>
      <c r="M4" s="37">
        <v>2148</v>
      </c>
      <c r="N4" s="37">
        <v>2377</v>
      </c>
      <c r="O4" s="37">
        <v>2307</v>
      </c>
      <c r="P4" s="37">
        <v>2553</v>
      </c>
      <c r="Q4" s="37">
        <v>2604</v>
      </c>
      <c r="R4" s="37">
        <v>2787</v>
      </c>
      <c r="S4" s="37">
        <v>2869</v>
      </c>
      <c r="T4" s="37">
        <v>2696</v>
      </c>
      <c r="U4" s="37">
        <v>3044</v>
      </c>
      <c r="V4" s="37">
        <v>3178</v>
      </c>
      <c r="W4" s="37">
        <v>3635</v>
      </c>
      <c r="X4" s="37">
        <v>3016</v>
      </c>
      <c r="Y4" s="37">
        <v>3414</v>
      </c>
      <c r="Z4" s="37">
        <v>3825</v>
      </c>
      <c r="AA4" s="37">
        <v>3059</v>
      </c>
      <c r="AB4" s="37">
        <v>3373</v>
      </c>
      <c r="AC4" s="37">
        <v>3572</v>
      </c>
      <c r="AD4" s="37">
        <v>3431</v>
      </c>
    </row>
    <row r="5" spans="1:30" ht="14.15" customHeight="1">
      <c r="A5" s="34" t="s">
        <v>70</v>
      </c>
      <c r="B5" s="35" t="s">
        <v>12</v>
      </c>
      <c r="C5" s="36">
        <v>1830</v>
      </c>
      <c r="D5" s="37">
        <v>1970</v>
      </c>
      <c r="E5" s="37">
        <v>1836</v>
      </c>
      <c r="F5" s="37">
        <v>1798</v>
      </c>
      <c r="G5" s="37">
        <v>1607</v>
      </c>
      <c r="H5" s="37">
        <v>1552</v>
      </c>
      <c r="I5" s="37">
        <v>1652</v>
      </c>
      <c r="J5" s="37">
        <v>1397</v>
      </c>
      <c r="K5" s="37">
        <v>1322</v>
      </c>
      <c r="L5" s="37">
        <v>1211</v>
      </c>
      <c r="M5" s="37">
        <v>1012</v>
      </c>
      <c r="N5" s="37">
        <v>939</v>
      </c>
      <c r="O5" s="37">
        <v>762</v>
      </c>
      <c r="P5" s="37">
        <v>725</v>
      </c>
      <c r="Q5" s="37">
        <v>640</v>
      </c>
      <c r="R5" s="37">
        <v>583</v>
      </c>
      <c r="S5" s="37">
        <v>495</v>
      </c>
      <c r="T5" s="37">
        <v>377</v>
      </c>
      <c r="U5" s="37">
        <v>329</v>
      </c>
      <c r="V5" s="37">
        <v>268</v>
      </c>
      <c r="W5" s="37">
        <v>236</v>
      </c>
      <c r="X5" s="37">
        <v>174</v>
      </c>
      <c r="Y5" s="37">
        <v>177</v>
      </c>
      <c r="Z5" s="37">
        <v>172</v>
      </c>
      <c r="AA5" s="37">
        <v>119</v>
      </c>
      <c r="AB5" s="37">
        <v>113</v>
      </c>
      <c r="AC5" s="37">
        <v>104</v>
      </c>
      <c r="AD5" s="37">
        <v>83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</v>
      </c>
      <c r="L6" s="37">
        <v>4</v>
      </c>
      <c r="M6" s="37">
        <v>7</v>
      </c>
      <c r="N6" s="37">
        <v>12</v>
      </c>
      <c r="O6" s="37">
        <v>19</v>
      </c>
      <c r="P6" s="37">
        <v>27</v>
      </c>
      <c r="Q6" s="37">
        <v>36</v>
      </c>
      <c r="R6" s="37">
        <v>48</v>
      </c>
      <c r="S6" s="37">
        <v>65</v>
      </c>
      <c r="T6" s="37">
        <v>72</v>
      </c>
      <c r="U6" s="37">
        <v>93</v>
      </c>
      <c r="V6" s="37">
        <v>109</v>
      </c>
      <c r="W6" s="37">
        <v>140</v>
      </c>
      <c r="X6" s="37">
        <v>127</v>
      </c>
      <c r="Y6" s="37">
        <v>156</v>
      </c>
      <c r="Z6" s="37">
        <v>185</v>
      </c>
      <c r="AA6" s="37">
        <v>157</v>
      </c>
      <c r="AB6" s="37">
        <v>182</v>
      </c>
      <c r="AC6" s="37">
        <v>202</v>
      </c>
      <c r="AD6" s="37">
        <v>201</v>
      </c>
    </row>
    <row r="7" spans="1:30" ht="14.15" customHeight="1">
      <c r="A7" s="34">
        <v>5</v>
      </c>
      <c r="B7" s="35" t="s">
        <v>13</v>
      </c>
      <c r="C7" s="36">
        <v>4041</v>
      </c>
      <c r="D7" s="37">
        <v>4247</v>
      </c>
      <c r="E7" s="37">
        <v>3867</v>
      </c>
      <c r="F7" s="37">
        <v>3689</v>
      </c>
      <c r="G7" s="37">
        <v>3224</v>
      </c>
      <c r="H7" s="37">
        <v>3299</v>
      </c>
      <c r="I7" s="37">
        <v>3449</v>
      </c>
      <c r="J7" s="37">
        <v>2942</v>
      </c>
      <c r="K7" s="37">
        <v>2928</v>
      </c>
      <c r="L7" s="37">
        <v>2861</v>
      </c>
      <c r="M7" s="37">
        <v>2561</v>
      </c>
      <c r="N7" s="37">
        <v>2737</v>
      </c>
      <c r="O7" s="37">
        <v>2573</v>
      </c>
      <c r="P7" s="37">
        <v>2727</v>
      </c>
      <c r="Q7" s="37">
        <v>2669</v>
      </c>
      <c r="R7" s="37">
        <v>2707</v>
      </c>
      <c r="S7" s="37">
        <v>2602</v>
      </c>
      <c r="T7" s="37">
        <v>2295</v>
      </c>
      <c r="U7" s="37">
        <v>2470</v>
      </c>
      <c r="V7" s="37">
        <v>2528</v>
      </c>
      <c r="W7" s="37">
        <v>2909</v>
      </c>
      <c r="X7" s="37">
        <v>2460</v>
      </c>
      <c r="Y7" s="37">
        <v>2851</v>
      </c>
      <c r="Z7" s="37">
        <v>3250</v>
      </c>
      <c r="AA7" s="37">
        <v>2684</v>
      </c>
      <c r="AB7" s="37">
        <v>3032</v>
      </c>
      <c r="AC7" s="37">
        <v>3296</v>
      </c>
      <c r="AD7" s="37">
        <v>3264</v>
      </c>
    </row>
    <row r="8" spans="1:30" ht="14.15" customHeight="1">
      <c r="A8" s="34">
        <v>6</v>
      </c>
      <c r="B8" s="35" t="s">
        <v>14</v>
      </c>
      <c r="C8" s="36">
        <v>3877</v>
      </c>
      <c r="D8" s="37">
        <v>4039</v>
      </c>
      <c r="E8" s="37">
        <v>3619</v>
      </c>
      <c r="F8" s="37">
        <v>3372</v>
      </c>
      <c r="G8" s="37">
        <v>2885</v>
      </c>
      <c r="H8" s="37">
        <v>2840</v>
      </c>
      <c r="I8" s="37">
        <v>2865</v>
      </c>
      <c r="J8" s="37">
        <v>2297</v>
      </c>
      <c r="K8" s="37">
        <v>2126</v>
      </c>
      <c r="L8" s="37">
        <v>1912</v>
      </c>
      <c r="M8" s="37">
        <v>1610</v>
      </c>
      <c r="N8" s="37">
        <v>1653</v>
      </c>
      <c r="O8" s="37">
        <v>1499</v>
      </c>
      <c r="P8" s="37">
        <v>1531</v>
      </c>
      <c r="Q8" s="37">
        <v>1443</v>
      </c>
      <c r="R8" s="37">
        <v>1426</v>
      </c>
      <c r="S8" s="37">
        <v>1258</v>
      </c>
      <c r="T8" s="37">
        <v>1022</v>
      </c>
      <c r="U8" s="37">
        <v>998</v>
      </c>
      <c r="V8" s="37">
        <v>847</v>
      </c>
      <c r="W8" s="37">
        <v>776</v>
      </c>
      <c r="X8" s="37">
        <v>578</v>
      </c>
      <c r="Y8" s="37">
        <v>593</v>
      </c>
      <c r="Z8" s="37">
        <v>601</v>
      </c>
      <c r="AA8" s="37">
        <v>438</v>
      </c>
      <c r="AB8" s="37">
        <v>445</v>
      </c>
      <c r="AC8" s="37">
        <v>441</v>
      </c>
      <c r="AD8" s="37">
        <v>404</v>
      </c>
    </row>
    <row r="9" spans="1:30" ht="14.15" customHeight="1">
      <c r="A9" s="34">
        <v>7</v>
      </c>
      <c r="B9" s="35" t="s">
        <v>15</v>
      </c>
      <c r="C9" s="36">
        <v>4643</v>
      </c>
      <c r="D9" s="37">
        <v>4984</v>
      </c>
      <c r="E9" s="37">
        <v>4636</v>
      </c>
      <c r="F9" s="37">
        <v>4523</v>
      </c>
      <c r="G9" s="37">
        <v>4043</v>
      </c>
      <c r="H9" s="37">
        <v>4177</v>
      </c>
      <c r="I9" s="37">
        <v>4347</v>
      </c>
      <c r="J9" s="37">
        <v>3697</v>
      </c>
      <c r="K9" s="37">
        <v>3659</v>
      </c>
      <c r="L9" s="37">
        <v>3522</v>
      </c>
      <c r="M9" s="37">
        <v>3126</v>
      </c>
      <c r="N9" s="37">
        <v>3179</v>
      </c>
      <c r="O9" s="37">
        <v>2845</v>
      </c>
      <c r="P9" s="37">
        <v>2867</v>
      </c>
      <c r="Q9" s="37">
        <v>2680</v>
      </c>
      <c r="R9" s="37">
        <v>2591</v>
      </c>
      <c r="S9" s="37">
        <v>2337</v>
      </c>
      <c r="T9" s="37">
        <v>1878</v>
      </c>
      <c r="U9" s="37">
        <v>1843</v>
      </c>
      <c r="V9" s="37">
        <v>1640</v>
      </c>
      <c r="W9" s="37">
        <v>1493</v>
      </c>
      <c r="X9" s="37">
        <v>994</v>
      </c>
      <c r="Y9" s="37">
        <v>891</v>
      </c>
      <c r="Z9" s="37">
        <v>756</v>
      </c>
      <c r="AA9" s="37">
        <v>462</v>
      </c>
      <c r="AB9" s="37">
        <v>473</v>
      </c>
      <c r="AC9" s="37">
        <v>472</v>
      </c>
      <c r="AD9" s="37">
        <v>432</v>
      </c>
    </row>
    <row r="10" spans="1:30" ht="14.15" customHeight="1">
      <c r="A10" s="34">
        <v>8</v>
      </c>
      <c r="B10" s="35" t="s">
        <v>73</v>
      </c>
      <c r="C10" s="36">
        <v>5219</v>
      </c>
      <c r="D10" s="37">
        <v>5828</v>
      </c>
      <c r="E10" s="37">
        <v>5603</v>
      </c>
      <c r="F10" s="37">
        <v>5605</v>
      </c>
      <c r="G10" s="37">
        <v>5141</v>
      </c>
      <c r="H10" s="37">
        <v>5390</v>
      </c>
      <c r="I10" s="37">
        <v>5841</v>
      </c>
      <c r="J10" s="37">
        <v>5186</v>
      </c>
      <c r="K10" s="37">
        <v>5308</v>
      </c>
      <c r="L10" s="37">
        <v>5266</v>
      </c>
      <c r="M10" s="37">
        <v>4861</v>
      </c>
      <c r="N10" s="37">
        <v>5193</v>
      </c>
      <c r="O10" s="37">
        <v>4861</v>
      </c>
      <c r="P10" s="37">
        <v>5090</v>
      </c>
      <c r="Q10" s="37">
        <v>4952</v>
      </c>
      <c r="R10" s="37">
        <v>4990</v>
      </c>
      <c r="S10" s="37">
        <v>4788</v>
      </c>
      <c r="T10" s="37">
        <v>4226</v>
      </c>
      <c r="U10" s="37">
        <v>4517</v>
      </c>
      <c r="V10" s="37">
        <v>4360</v>
      </c>
      <c r="W10" s="37">
        <v>4485</v>
      </c>
      <c r="X10" s="37">
        <v>3328</v>
      </c>
      <c r="Y10" s="37">
        <v>3435</v>
      </c>
      <c r="Z10" s="37">
        <v>3490</v>
      </c>
      <c r="AA10" s="37">
        <v>2502</v>
      </c>
      <c r="AB10" s="37">
        <v>2639</v>
      </c>
      <c r="AC10" s="37">
        <v>2695</v>
      </c>
      <c r="AD10" s="37">
        <v>2533</v>
      </c>
    </row>
    <row r="11" spans="1:30" ht="14.15" customHeight="1">
      <c r="A11" s="34">
        <v>9</v>
      </c>
      <c r="B11" s="35" t="s">
        <v>74</v>
      </c>
      <c r="C11" s="36">
        <v>88</v>
      </c>
      <c r="D11" s="37">
        <v>104</v>
      </c>
      <c r="E11" s="37">
        <v>112</v>
      </c>
      <c r="F11" s="37">
        <v>130</v>
      </c>
      <c r="G11" s="37">
        <v>139</v>
      </c>
      <c r="H11" s="37">
        <v>173</v>
      </c>
      <c r="I11" s="37">
        <v>210</v>
      </c>
      <c r="J11" s="37">
        <v>205</v>
      </c>
      <c r="K11" s="37">
        <v>227</v>
      </c>
      <c r="L11" s="37">
        <v>244</v>
      </c>
      <c r="M11" s="37">
        <v>244</v>
      </c>
      <c r="N11" s="37">
        <v>288</v>
      </c>
      <c r="O11" s="37">
        <v>289</v>
      </c>
      <c r="P11" s="37">
        <v>326</v>
      </c>
      <c r="Q11" s="37">
        <v>338</v>
      </c>
      <c r="R11" s="37">
        <v>362</v>
      </c>
      <c r="S11" s="37">
        <v>364</v>
      </c>
      <c r="T11" s="37">
        <v>341</v>
      </c>
      <c r="U11" s="37">
        <v>380</v>
      </c>
      <c r="V11" s="37">
        <v>383</v>
      </c>
      <c r="W11" s="37">
        <v>421</v>
      </c>
      <c r="X11" s="37">
        <v>354</v>
      </c>
      <c r="Y11" s="37">
        <v>388</v>
      </c>
      <c r="Z11" s="37">
        <v>410</v>
      </c>
      <c r="AA11" s="37">
        <v>321</v>
      </c>
      <c r="AB11" s="37">
        <v>333</v>
      </c>
      <c r="AC11" s="37">
        <v>337</v>
      </c>
      <c r="AD11" s="37">
        <v>320</v>
      </c>
    </row>
    <row r="12" spans="1:30" ht="14.15" customHeight="1">
      <c r="A12" s="34">
        <v>10</v>
      </c>
      <c r="B12" s="35" t="s">
        <v>16</v>
      </c>
      <c r="C12" s="36">
        <v>1964</v>
      </c>
      <c r="D12" s="37">
        <v>2140</v>
      </c>
      <c r="E12" s="37">
        <v>2021</v>
      </c>
      <c r="F12" s="37">
        <v>1969</v>
      </c>
      <c r="G12" s="37">
        <v>1750</v>
      </c>
      <c r="H12" s="37">
        <v>1777</v>
      </c>
      <c r="I12" s="37">
        <v>1795</v>
      </c>
      <c r="J12" s="37">
        <v>1485</v>
      </c>
      <c r="K12" s="37">
        <v>1390</v>
      </c>
      <c r="L12" s="37">
        <v>1235</v>
      </c>
      <c r="M12" s="37">
        <v>977</v>
      </c>
      <c r="N12" s="37">
        <v>841</v>
      </c>
      <c r="O12" s="37">
        <v>664</v>
      </c>
      <c r="P12" s="37">
        <v>607</v>
      </c>
      <c r="Q12" s="37">
        <v>521</v>
      </c>
      <c r="R12" s="37">
        <v>479</v>
      </c>
      <c r="S12" s="37">
        <v>422</v>
      </c>
      <c r="T12" s="37">
        <v>347</v>
      </c>
      <c r="U12" s="37">
        <v>339</v>
      </c>
      <c r="V12" s="37">
        <v>288</v>
      </c>
      <c r="W12" s="37">
        <v>272</v>
      </c>
      <c r="X12" s="37">
        <v>194</v>
      </c>
      <c r="Y12" s="37">
        <v>190</v>
      </c>
      <c r="Z12" s="37">
        <v>182</v>
      </c>
      <c r="AA12" s="37">
        <v>125</v>
      </c>
      <c r="AB12" s="37">
        <v>119</v>
      </c>
      <c r="AC12" s="37">
        <v>112</v>
      </c>
      <c r="AD12" s="37">
        <v>88</v>
      </c>
    </row>
    <row r="13" spans="1:30">
      <c r="A13" s="34" t="s">
        <v>72</v>
      </c>
      <c r="B13" s="35" t="s">
        <v>75</v>
      </c>
      <c r="C13" s="36">
        <v>239</v>
      </c>
      <c r="D13" s="37">
        <v>323</v>
      </c>
      <c r="E13" s="37">
        <v>355</v>
      </c>
      <c r="F13" s="37">
        <v>386</v>
      </c>
      <c r="G13" s="37">
        <v>387</v>
      </c>
      <c r="H13" s="37">
        <v>433</v>
      </c>
      <c r="I13" s="37">
        <v>511</v>
      </c>
      <c r="J13" s="37">
        <v>495</v>
      </c>
      <c r="K13" s="37">
        <v>541</v>
      </c>
      <c r="L13" s="37">
        <v>576</v>
      </c>
      <c r="M13" s="37">
        <v>550</v>
      </c>
      <c r="N13" s="37">
        <v>623</v>
      </c>
      <c r="O13" s="37">
        <v>627</v>
      </c>
      <c r="P13" s="37">
        <v>704</v>
      </c>
      <c r="Q13" s="37">
        <v>702</v>
      </c>
      <c r="R13" s="37">
        <v>753</v>
      </c>
      <c r="S13" s="37">
        <v>774</v>
      </c>
      <c r="T13" s="37">
        <v>724</v>
      </c>
      <c r="U13" s="37">
        <v>834</v>
      </c>
      <c r="V13" s="37">
        <v>860</v>
      </c>
      <c r="W13" s="37">
        <v>1008</v>
      </c>
      <c r="X13" s="37">
        <v>799</v>
      </c>
      <c r="Y13" s="37">
        <v>867</v>
      </c>
      <c r="Z13" s="37">
        <v>946</v>
      </c>
      <c r="AA13" s="37">
        <v>740</v>
      </c>
      <c r="AB13" s="37">
        <v>787</v>
      </c>
      <c r="AC13" s="37">
        <v>798</v>
      </c>
      <c r="AD13" s="37">
        <v>742</v>
      </c>
    </row>
    <row r="14" spans="1:30" ht="14.1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9</v>
      </c>
      <c r="L14" s="37">
        <v>25</v>
      </c>
      <c r="M14" s="37">
        <v>56</v>
      </c>
      <c r="N14" s="37">
        <v>139</v>
      </c>
      <c r="O14" s="37">
        <v>224</v>
      </c>
      <c r="P14" s="37">
        <v>351</v>
      </c>
      <c r="Q14" s="37">
        <v>495</v>
      </c>
      <c r="R14" s="37">
        <v>803</v>
      </c>
      <c r="S14" s="37">
        <v>1191</v>
      </c>
      <c r="T14" s="37">
        <v>1243</v>
      </c>
      <c r="U14" s="37">
        <v>1563</v>
      </c>
      <c r="V14" s="37">
        <v>1727</v>
      </c>
      <c r="W14" s="37">
        <v>2105</v>
      </c>
      <c r="X14" s="37">
        <v>1809</v>
      </c>
      <c r="Y14" s="37">
        <v>2151</v>
      </c>
      <c r="Z14" s="37">
        <v>2511</v>
      </c>
      <c r="AA14" s="37">
        <v>2102</v>
      </c>
      <c r="AB14" s="37">
        <v>2378</v>
      </c>
      <c r="AC14" s="37">
        <v>2610</v>
      </c>
      <c r="AD14" s="37">
        <v>2620</v>
      </c>
    </row>
    <row r="15" spans="1:30" ht="25.15" customHeight="1">
      <c r="A15" s="34" t="s">
        <v>88</v>
      </c>
      <c r="B15" s="35" t="s">
        <v>76</v>
      </c>
      <c r="C15" s="36">
        <v>456</v>
      </c>
      <c r="D15" s="37">
        <v>565</v>
      </c>
      <c r="E15" s="37">
        <v>602</v>
      </c>
      <c r="F15" s="37">
        <v>674</v>
      </c>
      <c r="G15" s="37">
        <v>695</v>
      </c>
      <c r="H15" s="37">
        <v>836</v>
      </c>
      <c r="I15" s="37">
        <v>992</v>
      </c>
      <c r="J15" s="37">
        <v>945</v>
      </c>
      <c r="K15" s="37">
        <v>1063</v>
      </c>
      <c r="L15" s="37">
        <v>1144</v>
      </c>
      <c r="M15" s="37">
        <v>1125</v>
      </c>
      <c r="N15" s="37">
        <v>1328</v>
      </c>
      <c r="O15" s="37">
        <v>1344</v>
      </c>
      <c r="P15" s="37">
        <v>1530</v>
      </c>
      <c r="Q15" s="37">
        <v>1599</v>
      </c>
      <c r="R15" s="37">
        <v>1767</v>
      </c>
      <c r="S15" s="37">
        <v>1922</v>
      </c>
      <c r="T15" s="37">
        <v>1849</v>
      </c>
      <c r="U15" s="37">
        <v>2091</v>
      </c>
      <c r="V15" s="37">
        <v>2125</v>
      </c>
      <c r="W15" s="37">
        <v>2458</v>
      </c>
      <c r="X15" s="37">
        <v>2103</v>
      </c>
      <c r="Y15" s="37">
        <v>2482</v>
      </c>
      <c r="Z15" s="37">
        <v>2822</v>
      </c>
      <c r="AA15" s="37">
        <v>2324</v>
      </c>
      <c r="AB15" s="37">
        <v>2680</v>
      </c>
      <c r="AC15" s="37">
        <v>2947</v>
      </c>
      <c r="AD15" s="37">
        <v>2952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</v>
      </c>
      <c r="N16" s="37">
        <v>7</v>
      </c>
      <c r="O16" s="37">
        <v>10</v>
      </c>
      <c r="P16" s="37">
        <v>14</v>
      </c>
      <c r="Q16" s="37">
        <v>30</v>
      </c>
      <c r="R16" s="37">
        <v>79</v>
      </c>
      <c r="S16" s="37">
        <v>133</v>
      </c>
      <c r="T16" s="37">
        <v>195</v>
      </c>
      <c r="U16" s="37">
        <v>258</v>
      </c>
      <c r="V16" s="37">
        <v>305</v>
      </c>
      <c r="W16" s="37">
        <v>379</v>
      </c>
      <c r="X16" s="37">
        <v>355</v>
      </c>
      <c r="Y16" s="37">
        <v>444</v>
      </c>
      <c r="Z16" s="37">
        <v>532</v>
      </c>
      <c r="AA16" s="37">
        <v>520</v>
      </c>
      <c r="AB16" s="37">
        <v>678</v>
      </c>
      <c r="AC16" s="37">
        <v>821</v>
      </c>
      <c r="AD16" s="37">
        <v>941</v>
      </c>
    </row>
    <row r="17" spans="1:30" ht="25.15" customHeight="1">
      <c r="A17" s="34">
        <v>13</v>
      </c>
      <c r="B17" s="35" t="s">
        <v>77</v>
      </c>
      <c r="C17" s="36">
        <v>890</v>
      </c>
      <c r="D17" s="37">
        <v>1052</v>
      </c>
      <c r="E17" s="37">
        <v>1068</v>
      </c>
      <c r="F17" s="37">
        <v>1113</v>
      </c>
      <c r="G17" s="37">
        <v>1064</v>
      </c>
      <c r="H17" s="37">
        <v>1170</v>
      </c>
      <c r="I17" s="37">
        <v>1309</v>
      </c>
      <c r="J17" s="37">
        <v>1208</v>
      </c>
      <c r="K17" s="37">
        <v>1248</v>
      </c>
      <c r="L17" s="37">
        <v>1277</v>
      </c>
      <c r="M17" s="37">
        <v>1191</v>
      </c>
      <c r="N17" s="37">
        <v>1270</v>
      </c>
      <c r="O17" s="37">
        <v>1198</v>
      </c>
      <c r="P17" s="37">
        <v>1294</v>
      </c>
      <c r="Q17" s="37">
        <v>1263</v>
      </c>
      <c r="R17" s="37">
        <v>1312</v>
      </c>
      <c r="S17" s="37">
        <v>1288</v>
      </c>
      <c r="T17" s="37">
        <v>1198</v>
      </c>
      <c r="U17" s="37">
        <v>1278</v>
      </c>
      <c r="V17" s="37">
        <v>1280</v>
      </c>
      <c r="W17" s="37">
        <v>1377</v>
      </c>
      <c r="X17" s="37">
        <v>1179</v>
      </c>
      <c r="Y17" s="37">
        <v>1277</v>
      </c>
      <c r="Z17" s="37">
        <v>1375</v>
      </c>
      <c r="AA17" s="37">
        <v>1135</v>
      </c>
      <c r="AB17" s="37">
        <v>1242</v>
      </c>
      <c r="AC17" s="37">
        <v>1323</v>
      </c>
      <c r="AD17" s="37">
        <v>1321</v>
      </c>
    </row>
    <row r="18" spans="1:30" ht="25.15" customHeight="1">
      <c r="A18" s="34" t="s">
        <v>90</v>
      </c>
      <c r="B18" s="35" t="s">
        <v>17</v>
      </c>
      <c r="C18" s="36">
        <v>231</v>
      </c>
      <c r="D18" s="37">
        <v>303</v>
      </c>
      <c r="E18" s="37">
        <v>346</v>
      </c>
      <c r="F18" s="37">
        <v>380</v>
      </c>
      <c r="G18" s="37">
        <v>406</v>
      </c>
      <c r="H18" s="37">
        <v>487</v>
      </c>
      <c r="I18" s="37">
        <v>587</v>
      </c>
      <c r="J18" s="37">
        <v>563</v>
      </c>
      <c r="K18" s="37">
        <v>626</v>
      </c>
      <c r="L18" s="37">
        <v>675</v>
      </c>
      <c r="M18" s="37">
        <v>649</v>
      </c>
      <c r="N18" s="37">
        <v>717</v>
      </c>
      <c r="O18" s="37">
        <v>715</v>
      </c>
      <c r="P18" s="37">
        <v>800</v>
      </c>
      <c r="Q18" s="37">
        <v>825</v>
      </c>
      <c r="R18" s="37">
        <v>900</v>
      </c>
      <c r="S18" s="37">
        <v>949</v>
      </c>
      <c r="T18" s="37">
        <v>931</v>
      </c>
      <c r="U18" s="37">
        <v>1088</v>
      </c>
      <c r="V18" s="37">
        <v>1115</v>
      </c>
      <c r="W18" s="37">
        <v>1266</v>
      </c>
      <c r="X18" s="37">
        <v>1093</v>
      </c>
      <c r="Y18" s="37">
        <v>1273</v>
      </c>
      <c r="Z18" s="37">
        <v>1429</v>
      </c>
      <c r="AA18" s="37">
        <v>1170</v>
      </c>
      <c r="AB18" s="37">
        <v>1337</v>
      </c>
      <c r="AC18" s="37">
        <v>1457</v>
      </c>
      <c r="AD18" s="37">
        <v>1440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6</v>
      </c>
      <c r="Q19" s="37">
        <v>6</v>
      </c>
      <c r="R19" s="37">
        <v>14</v>
      </c>
      <c r="S19" s="37">
        <v>46</v>
      </c>
      <c r="T19" s="37">
        <v>59</v>
      </c>
      <c r="U19" s="37">
        <v>101</v>
      </c>
      <c r="V19" s="37">
        <v>124</v>
      </c>
      <c r="W19" s="37">
        <v>155</v>
      </c>
      <c r="X19" s="37">
        <v>154</v>
      </c>
      <c r="Y19" s="37">
        <v>178</v>
      </c>
      <c r="Z19" s="37">
        <v>195</v>
      </c>
      <c r="AA19" s="37">
        <v>175</v>
      </c>
      <c r="AB19" s="37">
        <v>198</v>
      </c>
      <c r="AC19" s="37">
        <v>230</v>
      </c>
      <c r="AD19" s="37">
        <v>235</v>
      </c>
    </row>
    <row r="20" spans="1:30" ht="25.15" customHeight="1">
      <c r="A20" s="34">
        <v>15</v>
      </c>
      <c r="B20" s="35" t="s">
        <v>18</v>
      </c>
      <c r="C20" s="36">
        <v>388</v>
      </c>
      <c r="D20" s="37">
        <v>461</v>
      </c>
      <c r="E20" s="37">
        <v>492</v>
      </c>
      <c r="F20" s="37">
        <v>511</v>
      </c>
      <c r="G20" s="37">
        <v>490</v>
      </c>
      <c r="H20" s="37">
        <v>538</v>
      </c>
      <c r="I20" s="37">
        <v>580</v>
      </c>
      <c r="J20" s="37">
        <v>550</v>
      </c>
      <c r="K20" s="37">
        <v>561</v>
      </c>
      <c r="L20" s="37">
        <v>579</v>
      </c>
      <c r="M20" s="37">
        <v>548</v>
      </c>
      <c r="N20" s="37">
        <v>577</v>
      </c>
      <c r="O20" s="37">
        <v>543</v>
      </c>
      <c r="P20" s="37">
        <v>585</v>
      </c>
      <c r="Q20" s="37">
        <v>563</v>
      </c>
      <c r="R20" s="37">
        <v>579</v>
      </c>
      <c r="S20" s="37">
        <v>565</v>
      </c>
      <c r="T20" s="37">
        <v>525</v>
      </c>
      <c r="U20" s="37">
        <v>565</v>
      </c>
      <c r="V20" s="37">
        <v>560</v>
      </c>
      <c r="W20" s="37">
        <v>597</v>
      </c>
      <c r="X20" s="37">
        <v>526</v>
      </c>
      <c r="Y20" s="37">
        <v>562</v>
      </c>
      <c r="Z20" s="37">
        <v>601</v>
      </c>
      <c r="AA20" s="37">
        <v>492</v>
      </c>
      <c r="AB20" s="37">
        <v>529</v>
      </c>
      <c r="AC20" s="37">
        <v>561</v>
      </c>
      <c r="AD20" s="37">
        <v>544</v>
      </c>
    </row>
    <row r="21" spans="1:30" ht="25.15" customHeight="1">
      <c r="A21" s="34" t="s">
        <v>92</v>
      </c>
      <c r="B21" s="35" t="s">
        <v>19</v>
      </c>
      <c r="C21" s="36">
        <v>325</v>
      </c>
      <c r="D21" s="37">
        <v>464</v>
      </c>
      <c r="E21" s="37">
        <v>525</v>
      </c>
      <c r="F21" s="37">
        <v>577</v>
      </c>
      <c r="G21" s="37">
        <v>659</v>
      </c>
      <c r="H21" s="37">
        <v>1004</v>
      </c>
      <c r="I21" s="37">
        <v>1292</v>
      </c>
      <c r="J21" s="37">
        <v>1334</v>
      </c>
      <c r="K21" s="37">
        <v>1484</v>
      </c>
      <c r="L21" s="37">
        <v>1616</v>
      </c>
      <c r="M21" s="37">
        <v>1605</v>
      </c>
      <c r="N21" s="37">
        <v>1751</v>
      </c>
      <c r="O21" s="37">
        <v>1764</v>
      </c>
      <c r="P21" s="37">
        <v>2003</v>
      </c>
      <c r="Q21" s="37">
        <v>2097</v>
      </c>
      <c r="R21" s="37">
        <v>2241</v>
      </c>
      <c r="S21" s="37">
        <v>2440</v>
      </c>
      <c r="T21" s="37">
        <v>2496</v>
      </c>
      <c r="U21" s="37">
        <v>3081</v>
      </c>
      <c r="V21" s="37">
        <v>3347</v>
      </c>
      <c r="W21" s="37">
        <v>3832</v>
      </c>
      <c r="X21" s="37">
        <v>3503</v>
      </c>
      <c r="Y21" s="37">
        <v>4207</v>
      </c>
      <c r="Z21" s="37">
        <v>4866</v>
      </c>
      <c r="AA21" s="37">
        <v>4238</v>
      </c>
      <c r="AB21" s="37">
        <v>4929</v>
      </c>
      <c r="AC21" s="37">
        <v>5515</v>
      </c>
      <c r="AD21" s="37">
        <v>5676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9</v>
      </c>
      <c r="R22" s="37">
        <v>9</v>
      </c>
      <c r="S22" s="37">
        <v>39</v>
      </c>
      <c r="T22" s="37">
        <v>56</v>
      </c>
      <c r="U22" s="37">
        <v>80</v>
      </c>
      <c r="V22" s="37">
        <v>84</v>
      </c>
      <c r="W22" s="37">
        <v>92</v>
      </c>
      <c r="X22" s="37">
        <v>139</v>
      </c>
      <c r="Y22" s="37">
        <v>161</v>
      </c>
      <c r="Z22" s="37">
        <v>191</v>
      </c>
      <c r="AA22" s="37">
        <v>181</v>
      </c>
      <c r="AB22" s="37">
        <v>203</v>
      </c>
      <c r="AC22" s="37">
        <v>236</v>
      </c>
      <c r="AD22" s="37">
        <v>233</v>
      </c>
    </row>
    <row r="23" spans="1:30" ht="25.15" customHeight="1">
      <c r="A23" s="34">
        <v>17</v>
      </c>
      <c r="B23" s="35" t="s">
        <v>20</v>
      </c>
      <c r="C23" s="36">
        <v>1277</v>
      </c>
      <c r="D23" s="37">
        <v>1531</v>
      </c>
      <c r="E23" s="37">
        <v>1581</v>
      </c>
      <c r="F23" s="37">
        <v>1674</v>
      </c>
      <c r="G23" s="37">
        <v>1747</v>
      </c>
      <c r="H23" s="37">
        <v>1987</v>
      </c>
      <c r="I23" s="37">
        <v>2250</v>
      </c>
      <c r="J23" s="37">
        <v>2113</v>
      </c>
      <c r="K23" s="37">
        <v>2160</v>
      </c>
      <c r="L23" s="37">
        <v>2249</v>
      </c>
      <c r="M23" s="37">
        <v>2177</v>
      </c>
      <c r="N23" s="37">
        <v>2415</v>
      </c>
      <c r="O23" s="37">
        <v>2298</v>
      </c>
      <c r="P23" s="37">
        <v>2442</v>
      </c>
      <c r="Q23" s="37">
        <v>2392</v>
      </c>
      <c r="R23" s="37">
        <v>2461</v>
      </c>
      <c r="S23" s="37">
        <v>2403</v>
      </c>
      <c r="T23" s="37">
        <v>2235</v>
      </c>
      <c r="U23" s="37">
        <v>2340</v>
      </c>
      <c r="V23" s="37">
        <v>2348</v>
      </c>
      <c r="W23" s="37">
        <v>2626</v>
      </c>
      <c r="X23" s="37">
        <v>2244</v>
      </c>
      <c r="Y23" s="37">
        <v>2401</v>
      </c>
      <c r="Z23" s="37">
        <v>2559</v>
      </c>
      <c r="AA23" s="37">
        <v>2118</v>
      </c>
      <c r="AB23" s="37">
        <v>2236</v>
      </c>
      <c r="AC23" s="37">
        <v>2345</v>
      </c>
      <c r="AD23" s="37">
        <v>2241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</v>
      </c>
      <c r="I24" s="37">
        <v>22</v>
      </c>
      <c r="J24" s="37">
        <v>91</v>
      </c>
      <c r="K24" s="37">
        <v>184</v>
      </c>
      <c r="L24" s="37">
        <v>181</v>
      </c>
      <c r="M24" s="37">
        <v>186</v>
      </c>
      <c r="N24" s="37">
        <v>171</v>
      </c>
      <c r="O24" s="37">
        <v>140</v>
      </c>
      <c r="P24" s="37">
        <v>118</v>
      </c>
      <c r="Q24" s="37">
        <v>124</v>
      </c>
      <c r="R24" s="37">
        <v>127</v>
      </c>
      <c r="S24" s="37">
        <v>242</v>
      </c>
      <c r="T24" s="37">
        <v>1058</v>
      </c>
      <c r="U24" s="37">
        <v>2465</v>
      </c>
      <c r="V24" s="37">
        <v>3419</v>
      </c>
      <c r="W24" s="37">
        <v>2756</v>
      </c>
      <c r="X24" s="37">
        <v>3900</v>
      </c>
      <c r="Y24" s="37">
        <v>5005</v>
      </c>
      <c r="Z24" s="37">
        <v>5421</v>
      </c>
      <c r="AA24" s="37">
        <v>5325</v>
      </c>
      <c r="AB24" s="37">
        <v>3792</v>
      </c>
      <c r="AC24" s="37">
        <v>3932</v>
      </c>
      <c r="AD24" s="37">
        <v>4853</v>
      </c>
    </row>
    <row r="25" spans="1:30" ht="14.15" customHeight="1">
      <c r="A25" s="34">
        <v>19</v>
      </c>
      <c r="B25" s="35" t="s">
        <v>22</v>
      </c>
      <c r="C25" s="36">
        <v>1140</v>
      </c>
      <c r="D25" s="37">
        <v>1123</v>
      </c>
      <c r="E25" s="37">
        <v>1364</v>
      </c>
      <c r="F25" s="37">
        <v>1530</v>
      </c>
      <c r="G25" s="37">
        <v>1670</v>
      </c>
      <c r="H25" s="37">
        <v>1763</v>
      </c>
      <c r="I25" s="37">
        <v>2402</v>
      </c>
      <c r="J25" s="37">
        <v>1735</v>
      </c>
      <c r="K25" s="37">
        <v>1575</v>
      </c>
      <c r="L25" s="37">
        <v>1503</v>
      </c>
      <c r="M25" s="37">
        <v>2012</v>
      </c>
      <c r="N25" s="37">
        <v>2155</v>
      </c>
      <c r="O25" s="37">
        <v>2564</v>
      </c>
      <c r="P25" s="37">
        <v>2895</v>
      </c>
      <c r="Q25" s="37">
        <v>3041</v>
      </c>
      <c r="R25" s="37">
        <v>3157</v>
      </c>
      <c r="S25" s="37">
        <v>3475</v>
      </c>
      <c r="T25" s="37">
        <v>4062</v>
      </c>
      <c r="U25" s="37">
        <v>4214</v>
      </c>
      <c r="V25" s="37">
        <v>4573</v>
      </c>
      <c r="W25" s="37">
        <v>5319</v>
      </c>
      <c r="X25" s="37">
        <v>5313</v>
      </c>
      <c r="Y25" s="37">
        <v>5543</v>
      </c>
      <c r="Z25" s="37">
        <v>6179</v>
      </c>
      <c r="AA25" s="37">
        <v>6284</v>
      </c>
      <c r="AB25" s="37">
        <v>6265</v>
      </c>
      <c r="AC25" s="37">
        <v>7127</v>
      </c>
      <c r="AD25" s="37">
        <v>7579</v>
      </c>
    </row>
    <row r="26" spans="1:30" ht="14.15" customHeight="1">
      <c r="A26" s="38">
        <v>20</v>
      </c>
      <c r="B26" s="39" t="s">
        <v>258</v>
      </c>
      <c r="C26" s="40">
        <v>2229</v>
      </c>
      <c r="D26" s="41">
        <v>2248</v>
      </c>
      <c r="E26" s="41">
        <v>2258</v>
      </c>
      <c r="F26" s="41">
        <v>2258</v>
      </c>
      <c r="G26" s="41">
        <v>2199</v>
      </c>
      <c r="H26" s="41">
        <v>2229</v>
      </c>
      <c r="I26" s="41">
        <v>2255</v>
      </c>
      <c r="J26" s="41">
        <v>2315</v>
      </c>
      <c r="K26" s="41">
        <v>2405</v>
      </c>
      <c r="L26" s="41">
        <v>2581</v>
      </c>
      <c r="M26" s="41">
        <v>2803</v>
      </c>
      <c r="N26" s="41">
        <v>2932</v>
      </c>
      <c r="O26" s="41">
        <v>3036</v>
      </c>
      <c r="P26" s="41">
        <v>3025</v>
      </c>
      <c r="Q26" s="41">
        <v>3190</v>
      </c>
      <c r="R26" s="41">
        <v>3305</v>
      </c>
      <c r="S26" s="41">
        <v>3654</v>
      </c>
      <c r="T26" s="41">
        <v>3561</v>
      </c>
      <c r="U26" s="41">
        <v>3589</v>
      </c>
      <c r="V26" s="41">
        <v>3565</v>
      </c>
      <c r="W26" s="41">
        <v>3660</v>
      </c>
      <c r="X26" s="41">
        <v>3627</v>
      </c>
      <c r="Y26" s="41">
        <v>3734</v>
      </c>
      <c r="Z26" s="41">
        <v>3883</v>
      </c>
      <c r="AA26" s="41">
        <v>3906</v>
      </c>
      <c r="AB26" s="41">
        <v>3980</v>
      </c>
      <c r="AC26" s="41">
        <v>4104</v>
      </c>
      <c r="AD26" s="41">
        <v>4105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11376</v>
      </c>
      <c r="D28" s="49">
        <v>12269</v>
      </c>
      <c r="E28" s="49">
        <v>11439</v>
      </c>
      <c r="F28" s="49">
        <v>11134</v>
      </c>
      <c r="G28" s="49">
        <v>9970</v>
      </c>
      <c r="H28" s="49">
        <v>10276</v>
      </c>
      <c r="I28" s="49">
        <v>10938</v>
      </c>
      <c r="J28" s="49">
        <v>9441</v>
      </c>
      <c r="K28" s="49">
        <v>9477</v>
      </c>
      <c r="L28" s="49">
        <v>9250</v>
      </c>
      <c r="M28" s="49">
        <v>8298</v>
      </c>
      <c r="N28" s="49">
        <v>8766</v>
      </c>
      <c r="O28" s="49">
        <v>8169</v>
      </c>
      <c r="P28" s="49">
        <v>8651</v>
      </c>
      <c r="Q28" s="49">
        <v>8481</v>
      </c>
      <c r="R28" s="49">
        <v>8683</v>
      </c>
      <c r="S28" s="49">
        <v>8420</v>
      </c>
      <c r="T28" s="49">
        <v>7499</v>
      </c>
      <c r="U28" s="49">
        <v>8074</v>
      </c>
      <c r="V28" s="49">
        <v>8091</v>
      </c>
      <c r="W28" s="49">
        <v>8954</v>
      </c>
      <c r="X28" s="49">
        <v>7362</v>
      </c>
      <c r="Y28" s="49">
        <v>8295</v>
      </c>
      <c r="Z28" s="49">
        <v>9233</v>
      </c>
      <c r="AA28" s="49">
        <v>7396</v>
      </c>
      <c r="AB28" s="49">
        <v>8143</v>
      </c>
      <c r="AC28" s="49">
        <v>8624</v>
      </c>
      <c r="AD28" s="49">
        <v>8314</v>
      </c>
    </row>
    <row r="29" spans="1:30" ht="16" customHeight="1">
      <c r="A29" s="50" t="s">
        <v>25</v>
      </c>
      <c r="B29" s="51" t="s">
        <v>26</v>
      </c>
      <c r="C29" s="36">
        <v>12151</v>
      </c>
      <c r="D29" s="37">
        <v>13379</v>
      </c>
      <c r="E29" s="37">
        <v>12728</v>
      </c>
      <c r="F29" s="37">
        <v>12613</v>
      </c>
      <c r="G29" s="37">
        <v>11461</v>
      </c>
      <c r="H29" s="37">
        <v>11950</v>
      </c>
      <c r="I29" s="37">
        <v>12703</v>
      </c>
      <c r="J29" s="37">
        <v>11068</v>
      </c>
      <c r="K29" s="37">
        <v>11136</v>
      </c>
      <c r="L29" s="37">
        <v>10868</v>
      </c>
      <c r="M29" s="37">
        <v>9814</v>
      </c>
      <c r="N29" s="37">
        <v>10262</v>
      </c>
      <c r="O29" s="37">
        <v>9509</v>
      </c>
      <c r="P29" s="37">
        <v>9945</v>
      </c>
      <c r="Q29" s="37">
        <v>9688</v>
      </c>
      <c r="R29" s="37">
        <v>9978</v>
      </c>
      <c r="S29" s="37">
        <v>9876</v>
      </c>
      <c r="T29" s="37">
        <v>8758</v>
      </c>
      <c r="U29" s="37">
        <v>9475</v>
      </c>
      <c r="V29" s="37">
        <v>9259</v>
      </c>
      <c r="W29" s="37">
        <v>9783</v>
      </c>
      <c r="X29" s="37">
        <v>7478</v>
      </c>
      <c r="Y29" s="37">
        <v>7921</v>
      </c>
      <c r="Z29" s="37">
        <v>8293</v>
      </c>
      <c r="AA29" s="37">
        <v>6252</v>
      </c>
      <c r="AB29" s="37">
        <v>6730</v>
      </c>
      <c r="AC29" s="37">
        <v>7025</v>
      </c>
      <c r="AD29" s="37">
        <v>6736</v>
      </c>
    </row>
    <row r="30" spans="1:30" ht="16" customHeight="1">
      <c r="A30" s="50" t="s">
        <v>27</v>
      </c>
      <c r="B30" s="51" t="s">
        <v>28</v>
      </c>
      <c r="C30" s="36">
        <v>3568</v>
      </c>
      <c r="D30" s="37">
        <v>4376</v>
      </c>
      <c r="E30" s="37">
        <v>4614</v>
      </c>
      <c r="F30" s="37">
        <v>4929</v>
      </c>
      <c r="G30" s="37">
        <v>5061</v>
      </c>
      <c r="H30" s="37">
        <v>6025</v>
      </c>
      <c r="I30" s="37">
        <v>7032</v>
      </c>
      <c r="J30" s="37">
        <v>6804</v>
      </c>
      <c r="K30" s="37">
        <v>7325</v>
      </c>
      <c r="L30" s="37">
        <v>7722</v>
      </c>
      <c r="M30" s="37">
        <v>7482</v>
      </c>
      <c r="N30" s="37">
        <v>8235</v>
      </c>
      <c r="O30" s="37">
        <v>8011</v>
      </c>
      <c r="P30" s="37">
        <v>8791</v>
      </c>
      <c r="Q30" s="37">
        <v>8907</v>
      </c>
      <c r="R30" s="37">
        <v>9490</v>
      </c>
      <c r="S30" s="37">
        <v>10026</v>
      </c>
      <c r="T30" s="37">
        <v>10601</v>
      </c>
      <c r="U30" s="37">
        <v>13348</v>
      </c>
      <c r="V30" s="37">
        <v>14708</v>
      </c>
      <c r="W30" s="37">
        <v>15539</v>
      </c>
      <c r="X30" s="37">
        <v>15197</v>
      </c>
      <c r="Y30" s="37">
        <v>17990</v>
      </c>
      <c r="Z30" s="37">
        <v>19992</v>
      </c>
      <c r="AA30" s="37">
        <v>17679</v>
      </c>
      <c r="AB30" s="37">
        <v>17823</v>
      </c>
      <c r="AC30" s="37">
        <v>19367</v>
      </c>
      <c r="AD30" s="37">
        <v>20435</v>
      </c>
    </row>
    <row r="31" spans="1:30" ht="16" customHeight="1">
      <c r="A31" s="52" t="s">
        <v>29</v>
      </c>
      <c r="B31" s="53" t="s">
        <v>37</v>
      </c>
      <c r="C31" s="40">
        <v>3369</v>
      </c>
      <c r="D31" s="41">
        <v>3371</v>
      </c>
      <c r="E31" s="41">
        <v>3622</v>
      </c>
      <c r="F31" s="41">
        <v>3788</v>
      </c>
      <c r="G31" s="41">
        <v>3869</v>
      </c>
      <c r="H31" s="41">
        <v>3992</v>
      </c>
      <c r="I31" s="41">
        <v>4658</v>
      </c>
      <c r="J31" s="41">
        <v>4050</v>
      </c>
      <c r="K31" s="41">
        <v>3980</v>
      </c>
      <c r="L31" s="41">
        <v>4084</v>
      </c>
      <c r="M31" s="41">
        <v>4815</v>
      </c>
      <c r="N31" s="41">
        <v>5087</v>
      </c>
      <c r="O31" s="41">
        <v>5599</v>
      </c>
      <c r="P31" s="41">
        <v>5920</v>
      </c>
      <c r="Q31" s="41">
        <v>6231</v>
      </c>
      <c r="R31" s="41">
        <v>6462</v>
      </c>
      <c r="S31" s="41">
        <v>7128</v>
      </c>
      <c r="T31" s="41">
        <v>7623</v>
      </c>
      <c r="U31" s="41">
        <v>7803</v>
      </c>
      <c r="V31" s="41">
        <v>8138</v>
      </c>
      <c r="W31" s="41">
        <v>8979</v>
      </c>
      <c r="X31" s="41">
        <v>8940</v>
      </c>
      <c r="Y31" s="41">
        <v>9277</v>
      </c>
      <c r="Z31" s="41">
        <v>10062</v>
      </c>
      <c r="AA31" s="41">
        <v>10190</v>
      </c>
      <c r="AB31" s="41">
        <v>10245</v>
      </c>
      <c r="AC31" s="41">
        <v>11231</v>
      </c>
      <c r="AD31" s="41">
        <v>11684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54" t="s">
        <v>31</v>
      </c>
      <c r="B33" s="55" t="s">
        <v>32</v>
      </c>
      <c r="C33" s="56">
        <v>30464</v>
      </c>
      <c r="D33" s="56">
        <v>33394</v>
      </c>
      <c r="E33" s="56">
        <v>32402</v>
      </c>
      <c r="F33" s="56">
        <v>32464</v>
      </c>
      <c r="G33" s="56">
        <v>30361</v>
      </c>
      <c r="H33" s="56">
        <v>32244</v>
      </c>
      <c r="I33" s="56">
        <v>35331</v>
      </c>
      <c r="J33" s="56">
        <v>31363</v>
      </c>
      <c r="K33" s="56">
        <v>31918</v>
      </c>
      <c r="L33" s="56">
        <v>31924</v>
      </c>
      <c r="M33" s="56">
        <v>30409</v>
      </c>
      <c r="N33" s="56">
        <v>32350</v>
      </c>
      <c r="O33" s="56">
        <v>31288</v>
      </c>
      <c r="P33" s="56">
        <v>33307</v>
      </c>
      <c r="Q33" s="56">
        <v>33307</v>
      </c>
      <c r="R33" s="56">
        <v>34614</v>
      </c>
      <c r="S33" s="56">
        <v>35450</v>
      </c>
      <c r="T33" s="56">
        <v>34482</v>
      </c>
      <c r="U33" s="56">
        <v>38701</v>
      </c>
      <c r="V33" s="56">
        <v>40197</v>
      </c>
      <c r="W33" s="56">
        <v>43255</v>
      </c>
      <c r="X33" s="56">
        <v>38977</v>
      </c>
      <c r="Y33" s="56">
        <v>43482</v>
      </c>
      <c r="Z33" s="56">
        <v>47580</v>
      </c>
      <c r="AA33" s="56">
        <v>41518</v>
      </c>
      <c r="AB33" s="57">
        <v>42942</v>
      </c>
      <c r="AC33" s="57">
        <v>46247</v>
      </c>
      <c r="AD33" s="57">
        <v>47170</v>
      </c>
    </row>
    <row r="34" spans="1:30" ht="3.25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22" customHeight="1">
      <c r="A35" s="46" t="s">
        <v>31</v>
      </c>
      <c r="B35" s="59" t="s">
        <v>87</v>
      </c>
      <c r="C35" s="49">
        <v>28236</v>
      </c>
      <c r="D35" s="49">
        <v>31146</v>
      </c>
      <c r="E35" s="49">
        <v>30144</v>
      </c>
      <c r="F35" s="49">
        <v>30206</v>
      </c>
      <c r="G35" s="49">
        <v>28162</v>
      </c>
      <c r="H35" s="49">
        <v>30015</v>
      </c>
      <c r="I35" s="49">
        <v>33076</v>
      </c>
      <c r="J35" s="49">
        <v>29048</v>
      </c>
      <c r="K35" s="49">
        <v>29513</v>
      </c>
      <c r="L35" s="49">
        <v>29343</v>
      </c>
      <c r="M35" s="49">
        <v>27606</v>
      </c>
      <c r="N35" s="49">
        <v>29418</v>
      </c>
      <c r="O35" s="49">
        <v>28253</v>
      </c>
      <c r="P35" s="49">
        <v>30283</v>
      </c>
      <c r="Q35" s="49">
        <v>30117</v>
      </c>
      <c r="R35" s="49">
        <v>31309</v>
      </c>
      <c r="S35" s="49">
        <v>31797</v>
      </c>
      <c r="T35" s="49">
        <v>30921</v>
      </c>
      <c r="U35" s="49">
        <v>35112</v>
      </c>
      <c r="V35" s="49">
        <v>36632</v>
      </c>
      <c r="W35" s="49">
        <v>39595</v>
      </c>
      <c r="X35" s="49">
        <v>35350</v>
      </c>
      <c r="Y35" s="49">
        <v>39748</v>
      </c>
      <c r="Z35" s="49">
        <v>43697</v>
      </c>
      <c r="AA35" s="49">
        <v>37611</v>
      </c>
      <c r="AB35" s="60">
        <v>38962</v>
      </c>
      <c r="AC35" s="60">
        <v>42143</v>
      </c>
      <c r="AD35" s="60">
        <v>43065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&amp;C&amp;"Arial,Fett"&amp;12Bruttoverbrauch Holz&amp;"Arial,Standard"
&amp;10(in TJ, effektive Jahreswerte)&amp;R&amp;"Arial,Standard"Tabelle K&amp;LSchweizerische Holzenergiestatistik 2017</oddHeader>
    <oddFooter>&amp;R22.08.2018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AD35"/>
  <sheetViews>
    <sheetView topLeftCell="Q1" zoomScale="80" zoomScaleNormal="100" zoomScaleSheetLayoutView="100" zoomScalePageLayoutView="80" workbookViewId="0">
      <selection activeCell="AD35" sqref="A1:AD35"/>
    </sheetView>
  </sheetViews>
  <sheetFormatPr baseColWidth="10" defaultColWidth="11.453125" defaultRowHeight="11.5"/>
  <cols>
    <col min="1" max="1" width="5.26953125" style="32" customWidth="1"/>
    <col min="2" max="2" width="32.81640625" style="32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181">
        <v>0</v>
      </c>
      <c r="D2" s="182">
        <v>0</v>
      </c>
      <c r="E2" s="182">
        <v>0</v>
      </c>
      <c r="F2" s="182">
        <v>0</v>
      </c>
      <c r="G2" s="182">
        <v>0</v>
      </c>
      <c r="H2" s="182">
        <v>0</v>
      </c>
      <c r="I2" s="182">
        <v>0</v>
      </c>
      <c r="J2" s="182">
        <v>0</v>
      </c>
      <c r="K2" s="182">
        <v>0</v>
      </c>
      <c r="L2" s="182">
        <v>0</v>
      </c>
      <c r="M2" s="182">
        <v>0</v>
      </c>
      <c r="N2" s="182">
        <v>0</v>
      </c>
      <c r="O2" s="182">
        <v>0</v>
      </c>
      <c r="P2" s="182">
        <v>0</v>
      </c>
      <c r="Q2" s="182">
        <v>0</v>
      </c>
      <c r="R2" s="182">
        <v>0</v>
      </c>
      <c r="S2" s="182">
        <v>0</v>
      </c>
      <c r="T2" s="182">
        <v>0</v>
      </c>
      <c r="U2" s="182">
        <v>0</v>
      </c>
      <c r="V2" s="182">
        <v>0</v>
      </c>
      <c r="W2" s="182">
        <v>0</v>
      </c>
      <c r="X2" s="182">
        <v>0</v>
      </c>
      <c r="Y2" s="182">
        <v>0</v>
      </c>
      <c r="Z2" s="182">
        <v>0</v>
      </c>
      <c r="AA2" s="182">
        <v>0</v>
      </c>
      <c r="AB2" s="182">
        <v>0</v>
      </c>
      <c r="AC2" s="182">
        <v>0</v>
      </c>
      <c r="AD2" s="182">
        <v>0</v>
      </c>
    </row>
    <row r="3" spans="1:30" ht="14.15" customHeight="1">
      <c r="A3" s="34">
        <v>2</v>
      </c>
      <c r="B3" s="35" t="s">
        <v>10</v>
      </c>
      <c r="C3" s="36">
        <v>103</v>
      </c>
      <c r="D3" s="37">
        <v>141</v>
      </c>
      <c r="E3" s="37">
        <v>159</v>
      </c>
      <c r="F3" s="37">
        <v>181</v>
      </c>
      <c r="G3" s="37">
        <v>185</v>
      </c>
      <c r="H3" s="37">
        <v>218</v>
      </c>
      <c r="I3" s="37">
        <v>263</v>
      </c>
      <c r="J3" s="37">
        <v>256</v>
      </c>
      <c r="K3" s="37">
        <v>289</v>
      </c>
      <c r="L3" s="37">
        <v>311</v>
      </c>
      <c r="M3" s="37">
        <v>306</v>
      </c>
      <c r="N3" s="37">
        <v>338</v>
      </c>
      <c r="O3" s="37">
        <v>329</v>
      </c>
      <c r="P3" s="37">
        <v>359</v>
      </c>
      <c r="Q3" s="37">
        <v>363</v>
      </c>
      <c r="R3" s="37">
        <v>381</v>
      </c>
      <c r="S3" s="37">
        <v>384</v>
      </c>
      <c r="T3" s="37">
        <v>355</v>
      </c>
      <c r="U3" s="37">
        <v>396</v>
      </c>
      <c r="V3" s="37">
        <v>410</v>
      </c>
      <c r="W3" s="37">
        <v>454</v>
      </c>
      <c r="X3" s="37">
        <v>368</v>
      </c>
      <c r="Y3" s="37">
        <v>408</v>
      </c>
      <c r="Z3" s="37">
        <v>447</v>
      </c>
      <c r="AA3" s="37">
        <v>351</v>
      </c>
      <c r="AB3" s="37">
        <v>374</v>
      </c>
      <c r="AC3" s="37">
        <v>376</v>
      </c>
      <c r="AD3" s="37">
        <v>346</v>
      </c>
    </row>
    <row r="4" spans="1:30" ht="14.15" customHeight="1">
      <c r="A4" s="34">
        <v>3</v>
      </c>
      <c r="B4" s="35" t="s">
        <v>11</v>
      </c>
      <c r="C4" s="36">
        <v>572</v>
      </c>
      <c r="D4" s="37">
        <v>698</v>
      </c>
      <c r="E4" s="37">
        <v>727</v>
      </c>
      <c r="F4" s="37">
        <v>775</v>
      </c>
      <c r="G4" s="37">
        <v>770</v>
      </c>
      <c r="H4" s="37">
        <v>885</v>
      </c>
      <c r="I4" s="37">
        <v>1016</v>
      </c>
      <c r="J4" s="37">
        <v>963</v>
      </c>
      <c r="K4" s="37">
        <v>1070</v>
      </c>
      <c r="L4" s="37">
        <v>1130</v>
      </c>
      <c r="M4" s="37">
        <v>1074</v>
      </c>
      <c r="N4" s="37">
        <v>1189</v>
      </c>
      <c r="O4" s="37">
        <v>1154</v>
      </c>
      <c r="P4" s="37">
        <v>1276</v>
      </c>
      <c r="Q4" s="37">
        <v>1302</v>
      </c>
      <c r="R4" s="37">
        <v>1393</v>
      </c>
      <c r="S4" s="37">
        <v>1435</v>
      </c>
      <c r="T4" s="37">
        <v>1348</v>
      </c>
      <c r="U4" s="37">
        <v>1522</v>
      </c>
      <c r="V4" s="37">
        <v>1589</v>
      </c>
      <c r="W4" s="37">
        <v>1817</v>
      </c>
      <c r="X4" s="37">
        <v>1508</v>
      </c>
      <c r="Y4" s="37">
        <v>1707</v>
      </c>
      <c r="Z4" s="37">
        <v>1912</v>
      </c>
      <c r="AA4" s="37">
        <v>1530</v>
      </c>
      <c r="AB4" s="37">
        <v>1687</v>
      </c>
      <c r="AC4" s="37">
        <v>1786</v>
      </c>
      <c r="AD4" s="37">
        <v>1715</v>
      </c>
    </row>
    <row r="5" spans="1:30" ht="14.15" customHeight="1">
      <c r="A5" s="34" t="s">
        <v>70</v>
      </c>
      <c r="B5" s="35" t="s">
        <v>12</v>
      </c>
      <c r="C5" s="36">
        <v>1124</v>
      </c>
      <c r="D5" s="37">
        <v>1214</v>
      </c>
      <c r="E5" s="37">
        <v>1135</v>
      </c>
      <c r="F5" s="37">
        <v>1116</v>
      </c>
      <c r="G5" s="37">
        <v>1002</v>
      </c>
      <c r="H5" s="37">
        <v>971</v>
      </c>
      <c r="I5" s="37">
        <v>1037</v>
      </c>
      <c r="J5" s="37">
        <v>883</v>
      </c>
      <c r="K5" s="37">
        <v>840</v>
      </c>
      <c r="L5" s="37">
        <v>775</v>
      </c>
      <c r="M5" s="37">
        <v>654</v>
      </c>
      <c r="N5" s="37">
        <v>613</v>
      </c>
      <c r="O5" s="37">
        <v>503</v>
      </c>
      <c r="P5" s="37">
        <v>482</v>
      </c>
      <c r="Q5" s="37">
        <v>430</v>
      </c>
      <c r="R5" s="37">
        <v>395</v>
      </c>
      <c r="S5" s="37">
        <v>340</v>
      </c>
      <c r="T5" s="37">
        <v>263</v>
      </c>
      <c r="U5" s="37">
        <v>233</v>
      </c>
      <c r="V5" s="37">
        <v>193</v>
      </c>
      <c r="W5" s="37">
        <v>171</v>
      </c>
      <c r="X5" s="37">
        <v>127</v>
      </c>
      <c r="Y5" s="37">
        <v>129</v>
      </c>
      <c r="Z5" s="37">
        <v>126</v>
      </c>
      <c r="AA5" s="37">
        <v>88</v>
      </c>
      <c r="AB5" s="37">
        <v>84</v>
      </c>
      <c r="AC5" s="37">
        <v>78</v>
      </c>
      <c r="AD5" s="37">
        <v>62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</v>
      </c>
      <c r="L6" s="37">
        <v>3</v>
      </c>
      <c r="M6" s="37">
        <v>5</v>
      </c>
      <c r="N6" s="37">
        <v>9</v>
      </c>
      <c r="O6" s="37">
        <v>15</v>
      </c>
      <c r="P6" s="37">
        <v>22</v>
      </c>
      <c r="Q6" s="37">
        <v>29</v>
      </c>
      <c r="R6" s="37">
        <v>38</v>
      </c>
      <c r="S6" s="37">
        <v>52</v>
      </c>
      <c r="T6" s="37">
        <v>58</v>
      </c>
      <c r="U6" s="37">
        <v>75</v>
      </c>
      <c r="V6" s="37">
        <v>87</v>
      </c>
      <c r="W6" s="37">
        <v>112</v>
      </c>
      <c r="X6" s="37">
        <v>102</v>
      </c>
      <c r="Y6" s="37">
        <v>125</v>
      </c>
      <c r="Z6" s="37">
        <v>148</v>
      </c>
      <c r="AA6" s="37">
        <v>125</v>
      </c>
      <c r="AB6" s="37">
        <v>145</v>
      </c>
      <c r="AC6" s="37">
        <v>161</v>
      </c>
      <c r="AD6" s="37">
        <v>161</v>
      </c>
    </row>
    <row r="7" spans="1:30" ht="14.15" customHeight="1">
      <c r="A7" s="34">
        <v>5</v>
      </c>
      <c r="B7" s="35" t="s">
        <v>13</v>
      </c>
      <c r="C7" s="36">
        <v>2564</v>
      </c>
      <c r="D7" s="37">
        <v>2703</v>
      </c>
      <c r="E7" s="37">
        <v>2470</v>
      </c>
      <c r="F7" s="37">
        <v>2363</v>
      </c>
      <c r="G7" s="37">
        <v>2071</v>
      </c>
      <c r="H7" s="37">
        <v>2126</v>
      </c>
      <c r="I7" s="37">
        <v>2229</v>
      </c>
      <c r="J7" s="37">
        <v>1911</v>
      </c>
      <c r="K7" s="37">
        <v>1912</v>
      </c>
      <c r="L7" s="37">
        <v>1879</v>
      </c>
      <c r="M7" s="37">
        <v>1692</v>
      </c>
      <c r="N7" s="37">
        <v>1821</v>
      </c>
      <c r="O7" s="37">
        <v>1725</v>
      </c>
      <c r="P7" s="37">
        <v>1844</v>
      </c>
      <c r="Q7" s="37">
        <v>1824</v>
      </c>
      <c r="R7" s="37">
        <v>1872</v>
      </c>
      <c r="S7" s="37">
        <v>1820</v>
      </c>
      <c r="T7" s="37">
        <v>1624</v>
      </c>
      <c r="U7" s="37">
        <v>1765</v>
      </c>
      <c r="V7" s="37">
        <v>1823</v>
      </c>
      <c r="W7" s="37">
        <v>2111</v>
      </c>
      <c r="X7" s="37">
        <v>1795</v>
      </c>
      <c r="Y7" s="37">
        <v>2088</v>
      </c>
      <c r="Z7" s="37">
        <v>2387</v>
      </c>
      <c r="AA7" s="37">
        <v>1976</v>
      </c>
      <c r="AB7" s="37">
        <v>2240</v>
      </c>
      <c r="AC7" s="37">
        <v>2440</v>
      </c>
      <c r="AD7" s="37">
        <v>2422</v>
      </c>
    </row>
    <row r="8" spans="1:30" ht="14.15" customHeight="1">
      <c r="A8" s="34">
        <v>6</v>
      </c>
      <c r="B8" s="35" t="s">
        <v>14</v>
      </c>
      <c r="C8" s="36">
        <v>1970</v>
      </c>
      <c r="D8" s="37">
        <v>2060</v>
      </c>
      <c r="E8" s="37">
        <v>1852</v>
      </c>
      <c r="F8" s="37">
        <v>1732</v>
      </c>
      <c r="G8" s="37">
        <v>1488</v>
      </c>
      <c r="H8" s="37">
        <v>1470</v>
      </c>
      <c r="I8" s="37">
        <v>1489</v>
      </c>
      <c r="J8" s="37">
        <v>1200</v>
      </c>
      <c r="K8" s="37">
        <v>1118</v>
      </c>
      <c r="L8" s="37">
        <v>1012</v>
      </c>
      <c r="M8" s="37">
        <v>858</v>
      </c>
      <c r="N8" s="37">
        <v>886</v>
      </c>
      <c r="O8" s="37">
        <v>808</v>
      </c>
      <c r="P8" s="37">
        <v>831</v>
      </c>
      <c r="Q8" s="37">
        <v>789</v>
      </c>
      <c r="R8" s="37">
        <v>785</v>
      </c>
      <c r="S8" s="37">
        <v>700</v>
      </c>
      <c r="T8" s="37">
        <v>575</v>
      </c>
      <c r="U8" s="37">
        <v>568</v>
      </c>
      <c r="V8" s="37">
        <v>487</v>
      </c>
      <c r="W8" s="37">
        <v>451</v>
      </c>
      <c r="X8" s="37">
        <v>338</v>
      </c>
      <c r="Y8" s="37">
        <v>349</v>
      </c>
      <c r="Z8" s="37">
        <v>356</v>
      </c>
      <c r="AA8" s="37">
        <v>260</v>
      </c>
      <c r="AB8" s="37">
        <v>265</v>
      </c>
      <c r="AC8" s="37">
        <v>263</v>
      </c>
      <c r="AD8" s="37">
        <v>242</v>
      </c>
    </row>
    <row r="9" spans="1:30" ht="14.15" customHeight="1">
      <c r="A9" s="34">
        <v>7</v>
      </c>
      <c r="B9" s="35" t="s">
        <v>15</v>
      </c>
      <c r="C9" s="36">
        <v>3250</v>
      </c>
      <c r="D9" s="37">
        <v>3489</v>
      </c>
      <c r="E9" s="37">
        <v>3246</v>
      </c>
      <c r="F9" s="37">
        <v>3169</v>
      </c>
      <c r="G9" s="37">
        <v>2834</v>
      </c>
      <c r="H9" s="37">
        <v>2929</v>
      </c>
      <c r="I9" s="37">
        <v>3050</v>
      </c>
      <c r="J9" s="37">
        <v>2596</v>
      </c>
      <c r="K9" s="37">
        <v>2571</v>
      </c>
      <c r="L9" s="37">
        <v>2476</v>
      </c>
      <c r="M9" s="37">
        <v>2200</v>
      </c>
      <c r="N9" s="37">
        <v>2239</v>
      </c>
      <c r="O9" s="37">
        <v>2006</v>
      </c>
      <c r="P9" s="37">
        <v>2024</v>
      </c>
      <c r="Q9" s="37">
        <v>1895</v>
      </c>
      <c r="R9" s="37">
        <v>1834</v>
      </c>
      <c r="S9" s="37">
        <v>1657</v>
      </c>
      <c r="T9" s="37">
        <v>1335</v>
      </c>
      <c r="U9" s="37">
        <v>1314</v>
      </c>
      <c r="V9" s="37">
        <v>1172</v>
      </c>
      <c r="W9" s="37">
        <v>1072</v>
      </c>
      <c r="X9" s="37">
        <v>718</v>
      </c>
      <c r="Y9" s="37">
        <v>648</v>
      </c>
      <c r="Z9" s="37">
        <v>555</v>
      </c>
      <c r="AA9" s="37">
        <v>344</v>
      </c>
      <c r="AB9" s="37">
        <v>353</v>
      </c>
      <c r="AC9" s="37">
        <v>353</v>
      </c>
      <c r="AD9" s="37">
        <v>324</v>
      </c>
    </row>
    <row r="10" spans="1:30" ht="14.15" customHeight="1">
      <c r="A10" s="34">
        <v>8</v>
      </c>
      <c r="B10" s="35" t="s">
        <v>73</v>
      </c>
      <c r="C10" s="36">
        <v>2946</v>
      </c>
      <c r="D10" s="37">
        <v>3310</v>
      </c>
      <c r="E10" s="37">
        <v>3204</v>
      </c>
      <c r="F10" s="37">
        <v>3233</v>
      </c>
      <c r="G10" s="37">
        <v>2998</v>
      </c>
      <c r="H10" s="37">
        <v>3180</v>
      </c>
      <c r="I10" s="37">
        <v>3474</v>
      </c>
      <c r="J10" s="37">
        <v>3109</v>
      </c>
      <c r="K10" s="37">
        <v>3206</v>
      </c>
      <c r="L10" s="37">
        <v>3202</v>
      </c>
      <c r="M10" s="37">
        <v>2982</v>
      </c>
      <c r="N10" s="37">
        <v>3216</v>
      </c>
      <c r="O10" s="37">
        <v>3035</v>
      </c>
      <c r="P10" s="37">
        <v>3198</v>
      </c>
      <c r="Q10" s="37">
        <v>3132</v>
      </c>
      <c r="R10" s="37">
        <v>3175</v>
      </c>
      <c r="S10" s="37">
        <v>3067</v>
      </c>
      <c r="T10" s="37">
        <v>2724</v>
      </c>
      <c r="U10" s="37">
        <v>2934</v>
      </c>
      <c r="V10" s="37">
        <v>2851</v>
      </c>
      <c r="W10" s="37">
        <v>2964</v>
      </c>
      <c r="X10" s="37">
        <v>2223</v>
      </c>
      <c r="Y10" s="37">
        <v>2319</v>
      </c>
      <c r="Z10" s="37">
        <v>2381</v>
      </c>
      <c r="AA10" s="37">
        <v>1730</v>
      </c>
      <c r="AB10" s="37">
        <v>1833</v>
      </c>
      <c r="AC10" s="37">
        <v>1878</v>
      </c>
      <c r="AD10" s="37">
        <v>1770</v>
      </c>
    </row>
    <row r="11" spans="1:30" ht="14.15" customHeight="1">
      <c r="A11" s="34">
        <v>9</v>
      </c>
      <c r="B11" s="35" t="s">
        <v>74</v>
      </c>
      <c r="C11" s="36">
        <v>51</v>
      </c>
      <c r="D11" s="37">
        <v>60</v>
      </c>
      <c r="E11" s="37">
        <v>66</v>
      </c>
      <c r="F11" s="37">
        <v>77</v>
      </c>
      <c r="G11" s="37">
        <v>84</v>
      </c>
      <c r="H11" s="37">
        <v>106</v>
      </c>
      <c r="I11" s="37">
        <v>129</v>
      </c>
      <c r="J11" s="37">
        <v>128</v>
      </c>
      <c r="K11" s="37">
        <v>143</v>
      </c>
      <c r="L11" s="37">
        <v>155</v>
      </c>
      <c r="M11" s="37">
        <v>156</v>
      </c>
      <c r="N11" s="37">
        <v>187</v>
      </c>
      <c r="O11" s="37">
        <v>189</v>
      </c>
      <c r="P11" s="37">
        <v>214</v>
      </c>
      <c r="Q11" s="37">
        <v>223</v>
      </c>
      <c r="R11" s="37">
        <v>241</v>
      </c>
      <c r="S11" s="37">
        <v>244</v>
      </c>
      <c r="T11" s="37">
        <v>229</v>
      </c>
      <c r="U11" s="37">
        <v>256</v>
      </c>
      <c r="V11" s="37">
        <v>260</v>
      </c>
      <c r="W11" s="37">
        <v>287</v>
      </c>
      <c r="X11" s="37">
        <v>242</v>
      </c>
      <c r="Y11" s="37">
        <v>266</v>
      </c>
      <c r="Z11" s="37">
        <v>282</v>
      </c>
      <c r="AA11" s="37">
        <v>222</v>
      </c>
      <c r="AB11" s="37">
        <v>232</v>
      </c>
      <c r="AC11" s="37">
        <v>235</v>
      </c>
      <c r="AD11" s="37">
        <v>223</v>
      </c>
    </row>
    <row r="12" spans="1:30" ht="14.15" customHeight="1">
      <c r="A12" s="34">
        <v>10</v>
      </c>
      <c r="B12" s="35" t="s">
        <v>16</v>
      </c>
      <c r="C12" s="36">
        <v>785</v>
      </c>
      <c r="D12" s="37">
        <v>856</v>
      </c>
      <c r="E12" s="37">
        <v>809</v>
      </c>
      <c r="F12" s="37">
        <v>788</v>
      </c>
      <c r="G12" s="37">
        <v>701</v>
      </c>
      <c r="H12" s="37">
        <v>712</v>
      </c>
      <c r="I12" s="37">
        <v>720</v>
      </c>
      <c r="J12" s="37">
        <v>597</v>
      </c>
      <c r="K12" s="37">
        <v>560</v>
      </c>
      <c r="L12" s="37">
        <v>498</v>
      </c>
      <c r="M12" s="37">
        <v>395</v>
      </c>
      <c r="N12" s="37">
        <v>342</v>
      </c>
      <c r="O12" s="37">
        <v>271</v>
      </c>
      <c r="P12" s="37">
        <v>249</v>
      </c>
      <c r="Q12" s="37">
        <v>215</v>
      </c>
      <c r="R12" s="37">
        <v>199</v>
      </c>
      <c r="S12" s="37">
        <v>176</v>
      </c>
      <c r="T12" s="37">
        <v>145</v>
      </c>
      <c r="U12" s="37">
        <v>143</v>
      </c>
      <c r="V12" s="37">
        <v>122</v>
      </c>
      <c r="W12" s="37">
        <v>117</v>
      </c>
      <c r="X12" s="37">
        <v>84</v>
      </c>
      <c r="Y12" s="37">
        <v>83</v>
      </c>
      <c r="Z12" s="37">
        <v>80</v>
      </c>
      <c r="AA12" s="37">
        <v>55</v>
      </c>
      <c r="AB12" s="37">
        <v>53</v>
      </c>
      <c r="AC12" s="37">
        <v>50</v>
      </c>
      <c r="AD12" s="37">
        <v>39</v>
      </c>
    </row>
    <row r="13" spans="1:30">
      <c r="A13" s="34" t="s">
        <v>72</v>
      </c>
      <c r="B13" s="35" t="s">
        <v>75</v>
      </c>
      <c r="C13" s="36">
        <v>143</v>
      </c>
      <c r="D13" s="37">
        <v>195</v>
      </c>
      <c r="E13" s="37">
        <v>215</v>
      </c>
      <c r="F13" s="37">
        <v>234</v>
      </c>
      <c r="G13" s="37">
        <v>235</v>
      </c>
      <c r="H13" s="37">
        <v>265</v>
      </c>
      <c r="I13" s="37">
        <v>315</v>
      </c>
      <c r="J13" s="37">
        <v>307</v>
      </c>
      <c r="K13" s="37">
        <v>338</v>
      </c>
      <c r="L13" s="37">
        <v>363</v>
      </c>
      <c r="M13" s="37">
        <v>351</v>
      </c>
      <c r="N13" s="37">
        <v>402</v>
      </c>
      <c r="O13" s="37">
        <v>409</v>
      </c>
      <c r="P13" s="37">
        <v>464</v>
      </c>
      <c r="Q13" s="37">
        <v>468</v>
      </c>
      <c r="R13" s="37">
        <v>508</v>
      </c>
      <c r="S13" s="37">
        <v>529</v>
      </c>
      <c r="T13" s="37">
        <v>498</v>
      </c>
      <c r="U13" s="37">
        <v>576</v>
      </c>
      <c r="V13" s="37">
        <v>597</v>
      </c>
      <c r="W13" s="37">
        <v>701</v>
      </c>
      <c r="X13" s="37">
        <v>557</v>
      </c>
      <c r="Y13" s="37">
        <v>605</v>
      </c>
      <c r="Z13" s="37">
        <v>662</v>
      </c>
      <c r="AA13" s="37">
        <v>518</v>
      </c>
      <c r="AB13" s="37">
        <v>551</v>
      </c>
      <c r="AC13" s="37">
        <v>559</v>
      </c>
      <c r="AD13" s="37">
        <v>520</v>
      </c>
    </row>
    <row r="14" spans="1:30" ht="14.1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8</v>
      </c>
      <c r="L14" s="37">
        <v>20</v>
      </c>
      <c r="M14" s="37">
        <v>45</v>
      </c>
      <c r="N14" s="37">
        <v>111</v>
      </c>
      <c r="O14" s="37">
        <v>179</v>
      </c>
      <c r="P14" s="37">
        <v>281</v>
      </c>
      <c r="Q14" s="37">
        <v>396</v>
      </c>
      <c r="R14" s="37">
        <v>642</v>
      </c>
      <c r="S14" s="37">
        <v>953</v>
      </c>
      <c r="T14" s="37">
        <v>994</v>
      </c>
      <c r="U14" s="37">
        <v>1251</v>
      </c>
      <c r="V14" s="37">
        <v>1382</v>
      </c>
      <c r="W14" s="37">
        <v>1684</v>
      </c>
      <c r="X14" s="37">
        <v>1447</v>
      </c>
      <c r="Y14" s="37">
        <v>1721</v>
      </c>
      <c r="Z14" s="37">
        <v>2008</v>
      </c>
      <c r="AA14" s="37">
        <v>1682</v>
      </c>
      <c r="AB14" s="37">
        <v>1902</v>
      </c>
      <c r="AC14" s="37">
        <v>2088</v>
      </c>
      <c r="AD14" s="37">
        <v>2096</v>
      </c>
    </row>
    <row r="15" spans="1:30" ht="25.15" customHeight="1">
      <c r="A15" s="34" t="s">
        <v>88</v>
      </c>
      <c r="B15" s="35" t="s">
        <v>76</v>
      </c>
      <c r="C15" s="36">
        <v>325</v>
      </c>
      <c r="D15" s="37">
        <v>405</v>
      </c>
      <c r="E15" s="37">
        <v>434</v>
      </c>
      <c r="F15" s="37">
        <v>490</v>
      </c>
      <c r="G15" s="37">
        <v>508</v>
      </c>
      <c r="H15" s="37">
        <v>616</v>
      </c>
      <c r="I15" s="37">
        <v>735</v>
      </c>
      <c r="J15" s="37">
        <v>702</v>
      </c>
      <c r="K15" s="37">
        <v>795</v>
      </c>
      <c r="L15" s="37">
        <v>860</v>
      </c>
      <c r="M15" s="37">
        <v>850</v>
      </c>
      <c r="N15" s="37">
        <v>1011</v>
      </c>
      <c r="O15" s="37">
        <v>1027</v>
      </c>
      <c r="P15" s="37">
        <v>1174</v>
      </c>
      <c r="Q15" s="37">
        <v>1233</v>
      </c>
      <c r="R15" s="37">
        <v>1370</v>
      </c>
      <c r="S15" s="37">
        <v>1501</v>
      </c>
      <c r="T15" s="37">
        <v>1451</v>
      </c>
      <c r="U15" s="37">
        <v>1647</v>
      </c>
      <c r="V15" s="37">
        <v>1678</v>
      </c>
      <c r="W15" s="37">
        <v>1949</v>
      </c>
      <c r="X15" s="37">
        <v>1673</v>
      </c>
      <c r="Y15" s="37">
        <v>1983</v>
      </c>
      <c r="Z15" s="37">
        <v>2262</v>
      </c>
      <c r="AA15" s="37">
        <v>1867</v>
      </c>
      <c r="AB15" s="37">
        <v>2160</v>
      </c>
      <c r="AC15" s="37">
        <v>2380</v>
      </c>
      <c r="AD15" s="37">
        <v>2389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</v>
      </c>
      <c r="N16" s="37">
        <v>6</v>
      </c>
      <c r="O16" s="37">
        <v>8</v>
      </c>
      <c r="P16" s="37">
        <v>11</v>
      </c>
      <c r="Q16" s="37">
        <v>25</v>
      </c>
      <c r="R16" s="37">
        <v>65</v>
      </c>
      <c r="S16" s="37">
        <v>110</v>
      </c>
      <c r="T16" s="37">
        <v>162</v>
      </c>
      <c r="U16" s="37">
        <v>215</v>
      </c>
      <c r="V16" s="37">
        <v>254</v>
      </c>
      <c r="W16" s="37">
        <v>316</v>
      </c>
      <c r="X16" s="37">
        <v>297</v>
      </c>
      <c r="Y16" s="37">
        <v>372</v>
      </c>
      <c r="Z16" s="37">
        <v>447</v>
      </c>
      <c r="AA16" s="37">
        <v>437</v>
      </c>
      <c r="AB16" s="37">
        <v>572</v>
      </c>
      <c r="AC16" s="37">
        <v>693</v>
      </c>
      <c r="AD16" s="37">
        <v>795</v>
      </c>
    </row>
    <row r="17" spans="1:30" ht="25.15" customHeight="1">
      <c r="A17" s="34">
        <v>13</v>
      </c>
      <c r="B17" s="35" t="s">
        <v>77</v>
      </c>
      <c r="C17" s="36">
        <v>600</v>
      </c>
      <c r="D17" s="37">
        <v>712</v>
      </c>
      <c r="E17" s="37">
        <v>725</v>
      </c>
      <c r="F17" s="37">
        <v>757</v>
      </c>
      <c r="G17" s="37">
        <v>726</v>
      </c>
      <c r="H17" s="37">
        <v>800</v>
      </c>
      <c r="I17" s="37">
        <v>897</v>
      </c>
      <c r="J17" s="37">
        <v>829</v>
      </c>
      <c r="K17" s="37">
        <v>858</v>
      </c>
      <c r="L17" s="37">
        <v>879</v>
      </c>
      <c r="M17" s="37">
        <v>821</v>
      </c>
      <c r="N17" s="37">
        <v>876</v>
      </c>
      <c r="O17" s="37">
        <v>828</v>
      </c>
      <c r="P17" s="37">
        <v>895</v>
      </c>
      <c r="Q17" s="37">
        <v>874</v>
      </c>
      <c r="R17" s="37">
        <v>910</v>
      </c>
      <c r="S17" s="37">
        <v>895</v>
      </c>
      <c r="T17" s="37">
        <v>835</v>
      </c>
      <c r="U17" s="37">
        <v>891</v>
      </c>
      <c r="V17" s="37">
        <v>893</v>
      </c>
      <c r="W17" s="37">
        <v>962</v>
      </c>
      <c r="X17" s="37">
        <v>825</v>
      </c>
      <c r="Y17" s="37">
        <v>896</v>
      </c>
      <c r="Z17" s="37">
        <v>968</v>
      </c>
      <c r="AA17" s="37">
        <v>801</v>
      </c>
      <c r="AB17" s="37">
        <v>878</v>
      </c>
      <c r="AC17" s="37">
        <v>937</v>
      </c>
      <c r="AD17" s="37">
        <v>938</v>
      </c>
    </row>
    <row r="18" spans="1:30" ht="25.15" customHeight="1">
      <c r="A18" s="34" t="s">
        <v>90</v>
      </c>
      <c r="B18" s="35" t="s">
        <v>17</v>
      </c>
      <c r="C18" s="36">
        <v>165</v>
      </c>
      <c r="D18" s="37">
        <v>218</v>
      </c>
      <c r="E18" s="37">
        <v>252</v>
      </c>
      <c r="F18" s="37">
        <v>278</v>
      </c>
      <c r="G18" s="37">
        <v>299</v>
      </c>
      <c r="H18" s="37">
        <v>360</v>
      </c>
      <c r="I18" s="37">
        <v>437</v>
      </c>
      <c r="J18" s="37">
        <v>421</v>
      </c>
      <c r="K18" s="37">
        <v>471</v>
      </c>
      <c r="L18" s="37">
        <v>510</v>
      </c>
      <c r="M18" s="37">
        <v>493</v>
      </c>
      <c r="N18" s="37">
        <v>545</v>
      </c>
      <c r="O18" s="37">
        <v>546</v>
      </c>
      <c r="P18" s="37">
        <v>612</v>
      </c>
      <c r="Q18" s="37">
        <v>635</v>
      </c>
      <c r="R18" s="37">
        <v>696</v>
      </c>
      <c r="S18" s="37">
        <v>739</v>
      </c>
      <c r="T18" s="37">
        <v>730</v>
      </c>
      <c r="U18" s="37">
        <v>858</v>
      </c>
      <c r="V18" s="37">
        <v>881</v>
      </c>
      <c r="W18" s="37">
        <v>1003</v>
      </c>
      <c r="X18" s="37">
        <v>870</v>
      </c>
      <c r="Y18" s="37">
        <v>1017</v>
      </c>
      <c r="Z18" s="37">
        <v>1146</v>
      </c>
      <c r="AA18" s="37">
        <v>940</v>
      </c>
      <c r="AB18" s="37">
        <v>1077</v>
      </c>
      <c r="AC18" s="37">
        <v>1177</v>
      </c>
      <c r="AD18" s="37">
        <v>1165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5</v>
      </c>
      <c r="Q19" s="37">
        <v>5</v>
      </c>
      <c r="R19" s="37">
        <v>12</v>
      </c>
      <c r="S19" s="37">
        <v>38</v>
      </c>
      <c r="T19" s="37">
        <v>49</v>
      </c>
      <c r="U19" s="37">
        <v>84</v>
      </c>
      <c r="V19" s="37">
        <v>103</v>
      </c>
      <c r="W19" s="37">
        <v>130</v>
      </c>
      <c r="X19" s="37">
        <v>130</v>
      </c>
      <c r="Y19" s="37">
        <v>150</v>
      </c>
      <c r="Z19" s="37">
        <v>164</v>
      </c>
      <c r="AA19" s="37">
        <v>148</v>
      </c>
      <c r="AB19" s="37">
        <v>167</v>
      </c>
      <c r="AC19" s="37">
        <v>194</v>
      </c>
      <c r="AD19" s="37">
        <v>198</v>
      </c>
    </row>
    <row r="20" spans="1:30" ht="25.15" customHeight="1">
      <c r="A20" s="34">
        <v>15</v>
      </c>
      <c r="B20" s="35" t="s">
        <v>18</v>
      </c>
      <c r="C20" s="36">
        <v>261</v>
      </c>
      <c r="D20" s="37">
        <v>312</v>
      </c>
      <c r="E20" s="37">
        <v>334</v>
      </c>
      <c r="F20" s="37">
        <v>348</v>
      </c>
      <c r="G20" s="37">
        <v>335</v>
      </c>
      <c r="H20" s="37">
        <v>369</v>
      </c>
      <c r="I20" s="37">
        <v>398</v>
      </c>
      <c r="J20" s="37">
        <v>379</v>
      </c>
      <c r="K20" s="37">
        <v>387</v>
      </c>
      <c r="L20" s="37">
        <v>400</v>
      </c>
      <c r="M20" s="37">
        <v>380</v>
      </c>
      <c r="N20" s="37">
        <v>401</v>
      </c>
      <c r="O20" s="37">
        <v>379</v>
      </c>
      <c r="P20" s="37">
        <v>409</v>
      </c>
      <c r="Q20" s="37">
        <v>393</v>
      </c>
      <c r="R20" s="37">
        <v>406</v>
      </c>
      <c r="S20" s="37">
        <v>397</v>
      </c>
      <c r="T20" s="37">
        <v>370</v>
      </c>
      <c r="U20" s="37">
        <v>399</v>
      </c>
      <c r="V20" s="37">
        <v>396</v>
      </c>
      <c r="W20" s="37">
        <v>423</v>
      </c>
      <c r="X20" s="37">
        <v>374</v>
      </c>
      <c r="Y20" s="37">
        <v>401</v>
      </c>
      <c r="Z20" s="37">
        <v>430</v>
      </c>
      <c r="AA20" s="37">
        <v>353</v>
      </c>
      <c r="AB20" s="37">
        <v>380</v>
      </c>
      <c r="AC20" s="37">
        <v>403</v>
      </c>
      <c r="AD20" s="37">
        <v>392</v>
      </c>
    </row>
    <row r="21" spans="1:30" ht="25.15" customHeight="1">
      <c r="A21" s="34" t="s">
        <v>92</v>
      </c>
      <c r="B21" s="35" t="s">
        <v>19</v>
      </c>
      <c r="C21" s="36">
        <v>230</v>
      </c>
      <c r="D21" s="37">
        <v>333</v>
      </c>
      <c r="E21" s="37">
        <v>380</v>
      </c>
      <c r="F21" s="37">
        <v>418</v>
      </c>
      <c r="G21" s="37">
        <v>484</v>
      </c>
      <c r="H21" s="37">
        <v>741</v>
      </c>
      <c r="I21" s="37">
        <v>966</v>
      </c>
      <c r="J21" s="37">
        <v>1006</v>
      </c>
      <c r="K21" s="37">
        <v>1127</v>
      </c>
      <c r="L21" s="37">
        <v>1232</v>
      </c>
      <c r="M21" s="37">
        <v>1229</v>
      </c>
      <c r="N21" s="37">
        <v>1343</v>
      </c>
      <c r="O21" s="37">
        <v>1359</v>
      </c>
      <c r="P21" s="37">
        <v>1551</v>
      </c>
      <c r="Q21" s="37">
        <v>1633</v>
      </c>
      <c r="R21" s="37">
        <v>1749</v>
      </c>
      <c r="S21" s="37">
        <v>1915</v>
      </c>
      <c r="T21" s="37">
        <v>1967</v>
      </c>
      <c r="U21" s="37">
        <v>2428</v>
      </c>
      <c r="V21" s="37">
        <v>2654</v>
      </c>
      <c r="W21" s="37">
        <v>3051</v>
      </c>
      <c r="X21" s="37">
        <v>2802</v>
      </c>
      <c r="Y21" s="37">
        <v>3382</v>
      </c>
      <c r="Z21" s="37">
        <v>3952</v>
      </c>
      <c r="AA21" s="37">
        <v>3454</v>
      </c>
      <c r="AB21" s="37">
        <v>4028</v>
      </c>
      <c r="AC21" s="37">
        <v>4519</v>
      </c>
      <c r="AD21" s="37">
        <v>4665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8</v>
      </c>
      <c r="R22" s="37">
        <v>8</v>
      </c>
      <c r="S22" s="37">
        <v>32</v>
      </c>
      <c r="T22" s="37">
        <v>46</v>
      </c>
      <c r="U22" s="37">
        <v>67</v>
      </c>
      <c r="V22" s="37">
        <v>70</v>
      </c>
      <c r="W22" s="37">
        <v>77</v>
      </c>
      <c r="X22" s="37">
        <v>117</v>
      </c>
      <c r="Y22" s="37">
        <v>135</v>
      </c>
      <c r="Z22" s="37">
        <v>161</v>
      </c>
      <c r="AA22" s="37">
        <v>153</v>
      </c>
      <c r="AB22" s="37">
        <v>171</v>
      </c>
      <c r="AC22" s="37">
        <v>199</v>
      </c>
      <c r="AD22" s="37">
        <v>197</v>
      </c>
    </row>
    <row r="23" spans="1:30" ht="25.15" customHeight="1">
      <c r="A23" s="34">
        <v>17</v>
      </c>
      <c r="B23" s="35" t="s">
        <v>20</v>
      </c>
      <c r="C23" s="36">
        <v>831</v>
      </c>
      <c r="D23" s="37">
        <v>1006</v>
      </c>
      <c r="E23" s="37">
        <v>1044</v>
      </c>
      <c r="F23" s="37">
        <v>1111</v>
      </c>
      <c r="G23" s="37">
        <v>1175</v>
      </c>
      <c r="H23" s="37">
        <v>1344</v>
      </c>
      <c r="I23" s="37">
        <v>1533</v>
      </c>
      <c r="J23" s="37">
        <v>1443</v>
      </c>
      <c r="K23" s="37">
        <v>1488</v>
      </c>
      <c r="L23" s="37">
        <v>1557</v>
      </c>
      <c r="M23" s="37">
        <v>1515</v>
      </c>
      <c r="N23" s="37">
        <v>1683</v>
      </c>
      <c r="O23" s="37">
        <v>1614</v>
      </c>
      <c r="P23" s="37">
        <v>1721</v>
      </c>
      <c r="Q23" s="37">
        <v>1688</v>
      </c>
      <c r="R23" s="37">
        <v>1739</v>
      </c>
      <c r="S23" s="37">
        <v>1701</v>
      </c>
      <c r="T23" s="37">
        <v>1590</v>
      </c>
      <c r="U23" s="37">
        <v>1672</v>
      </c>
      <c r="V23" s="37">
        <v>1680</v>
      </c>
      <c r="W23" s="37">
        <v>1895</v>
      </c>
      <c r="X23" s="37">
        <v>1624</v>
      </c>
      <c r="Y23" s="37">
        <v>1747</v>
      </c>
      <c r="Z23" s="37">
        <v>1865</v>
      </c>
      <c r="AA23" s="37">
        <v>1549</v>
      </c>
      <c r="AB23" s="37">
        <v>1641</v>
      </c>
      <c r="AC23" s="37">
        <v>1731</v>
      </c>
      <c r="AD23" s="37">
        <v>1655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</v>
      </c>
      <c r="I24" s="37">
        <v>17</v>
      </c>
      <c r="J24" s="37">
        <v>73</v>
      </c>
      <c r="K24" s="37">
        <v>135</v>
      </c>
      <c r="L24" s="37">
        <v>150</v>
      </c>
      <c r="M24" s="37">
        <v>161</v>
      </c>
      <c r="N24" s="37">
        <v>135</v>
      </c>
      <c r="O24" s="37">
        <v>105</v>
      </c>
      <c r="P24" s="37">
        <v>74</v>
      </c>
      <c r="Q24" s="37">
        <v>78</v>
      </c>
      <c r="R24" s="37">
        <v>84</v>
      </c>
      <c r="S24" s="37">
        <v>181</v>
      </c>
      <c r="T24" s="37">
        <v>500</v>
      </c>
      <c r="U24" s="37">
        <v>886</v>
      </c>
      <c r="V24" s="37">
        <v>1288</v>
      </c>
      <c r="W24" s="37">
        <v>1609</v>
      </c>
      <c r="X24" s="37">
        <v>1813</v>
      </c>
      <c r="Y24" s="37">
        <v>2254</v>
      </c>
      <c r="Z24" s="37">
        <v>2542</v>
      </c>
      <c r="AA24" s="37">
        <v>2462</v>
      </c>
      <c r="AB24" s="37">
        <v>2456</v>
      </c>
      <c r="AC24" s="37">
        <v>2540</v>
      </c>
      <c r="AD24" s="37">
        <v>3036</v>
      </c>
    </row>
    <row r="25" spans="1:30" ht="14.15" customHeight="1">
      <c r="A25" s="34">
        <v>19</v>
      </c>
      <c r="B25" s="35" t="s">
        <v>22</v>
      </c>
      <c r="C25" s="36">
        <v>672</v>
      </c>
      <c r="D25" s="37">
        <v>666</v>
      </c>
      <c r="E25" s="37">
        <v>797</v>
      </c>
      <c r="F25" s="37">
        <v>886</v>
      </c>
      <c r="G25" s="37">
        <v>1060</v>
      </c>
      <c r="H25" s="37">
        <v>1265</v>
      </c>
      <c r="I25" s="37">
        <v>1810</v>
      </c>
      <c r="J25" s="37">
        <v>1298</v>
      </c>
      <c r="K25" s="37">
        <v>1173</v>
      </c>
      <c r="L25" s="37">
        <v>1078</v>
      </c>
      <c r="M25" s="37">
        <v>1504</v>
      </c>
      <c r="N25" s="37">
        <v>1557</v>
      </c>
      <c r="O25" s="37">
        <v>1698</v>
      </c>
      <c r="P25" s="37">
        <v>1822</v>
      </c>
      <c r="Q25" s="37">
        <v>1884</v>
      </c>
      <c r="R25" s="37">
        <v>1946</v>
      </c>
      <c r="S25" s="37">
        <v>2125</v>
      </c>
      <c r="T25" s="37">
        <v>2551</v>
      </c>
      <c r="U25" s="37">
        <v>2629</v>
      </c>
      <c r="V25" s="37">
        <v>2926</v>
      </c>
      <c r="W25" s="37">
        <v>3405</v>
      </c>
      <c r="X25" s="37">
        <v>3609</v>
      </c>
      <c r="Y25" s="37">
        <v>3788</v>
      </c>
      <c r="Z25" s="37">
        <v>4180</v>
      </c>
      <c r="AA25" s="37">
        <v>4224</v>
      </c>
      <c r="AB25" s="37">
        <v>4303</v>
      </c>
      <c r="AC25" s="37">
        <v>4952</v>
      </c>
      <c r="AD25" s="37">
        <v>5394</v>
      </c>
    </row>
    <row r="26" spans="1:30" ht="14.15" customHeight="1">
      <c r="A26" s="38">
        <v>20</v>
      </c>
      <c r="B26" s="39" t="s">
        <v>258</v>
      </c>
      <c r="C26" s="40">
        <v>707</v>
      </c>
      <c r="D26" s="41">
        <v>762</v>
      </c>
      <c r="E26" s="41">
        <v>809</v>
      </c>
      <c r="F26" s="41">
        <v>819</v>
      </c>
      <c r="G26" s="41">
        <v>822</v>
      </c>
      <c r="H26" s="41">
        <v>875</v>
      </c>
      <c r="I26" s="41">
        <v>912</v>
      </c>
      <c r="J26" s="41">
        <v>921</v>
      </c>
      <c r="K26" s="41">
        <v>919</v>
      </c>
      <c r="L26" s="41">
        <v>995</v>
      </c>
      <c r="M26" s="41">
        <v>1090</v>
      </c>
      <c r="N26" s="41">
        <v>1124</v>
      </c>
      <c r="O26" s="41">
        <v>1161</v>
      </c>
      <c r="P26" s="41">
        <v>1218</v>
      </c>
      <c r="Q26" s="41">
        <v>1317</v>
      </c>
      <c r="R26" s="41">
        <v>1370</v>
      </c>
      <c r="S26" s="41">
        <v>1489</v>
      </c>
      <c r="T26" s="41">
        <v>1451</v>
      </c>
      <c r="U26" s="41">
        <v>1473</v>
      </c>
      <c r="V26" s="41">
        <v>1560</v>
      </c>
      <c r="W26" s="41">
        <v>1679</v>
      </c>
      <c r="X26" s="41">
        <v>1599</v>
      </c>
      <c r="Y26" s="41">
        <v>1633</v>
      </c>
      <c r="Z26" s="41">
        <v>1778</v>
      </c>
      <c r="AA26" s="41">
        <v>1775</v>
      </c>
      <c r="AB26" s="41">
        <v>1966</v>
      </c>
      <c r="AC26" s="41">
        <v>1955</v>
      </c>
      <c r="AD26" s="41">
        <v>1964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6333</v>
      </c>
      <c r="D28" s="49">
        <v>6815</v>
      </c>
      <c r="E28" s="49">
        <v>6343</v>
      </c>
      <c r="F28" s="49">
        <v>6167</v>
      </c>
      <c r="G28" s="49">
        <v>5515</v>
      </c>
      <c r="H28" s="49">
        <v>5670</v>
      </c>
      <c r="I28" s="49">
        <v>6034</v>
      </c>
      <c r="J28" s="49">
        <v>5213</v>
      </c>
      <c r="K28" s="49">
        <v>5231</v>
      </c>
      <c r="L28" s="49">
        <v>5111</v>
      </c>
      <c r="M28" s="49">
        <v>4589</v>
      </c>
      <c r="N28" s="49">
        <v>4856</v>
      </c>
      <c r="O28" s="49">
        <v>4534</v>
      </c>
      <c r="P28" s="49">
        <v>4815</v>
      </c>
      <c r="Q28" s="49">
        <v>4736</v>
      </c>
      <c r="R28" s="49">
        <v>4864</v>
      </c>
      <c r="S28" s="49">
        <v>4732</v>
      </c>
      <c r="T28" s="49">
        <v>4223</v>
      </c>
      <c r="U28" s="49">
        <v>4558</v>
      </c>
      <c r="V28" s="49">
        <v>4588</v>
      </c>
      <c r="W28" s="49">
        <v>5117</v>
      </c>
      <c r="X28" s="49">
        <v>4238</v>
      </c>
      <c r="Y28" s="49">
        <v>4806</v>
      </c>
      <c r="Z28" s="49">
        <v>5376</v>
      </c>
      <c r="AA28" s="49">
        <v>4331</v>
      </c>
      <c r="AB28" s="49">
        <v>4794</v>
      </c>
      <c r="AC28" s="49">
        <v>5105</v>
      </c>
      <c r="AD28" s="49">
        <v>4949</v>
      </c>
    </row>
    <row r="29" spans="1:30" ht="16" customHeight="1">
      <c r="A29" s="50" t="s">
        <v>25</v>
      </c>
      <c r="B29" s="51" t="s">
        <v>26</v>
      </c>
      <c r="C29" s="36">
        <v>7176</v>
      </c>
      <c r="D29" s="37">
        <v>7911</v>
      </c>
      <c r="E29" s="37">
        <v>7540</v>
      </c>
      <c r="F29" s="37">
        <v>7501</v>
      </c>
      <c r="G29" s="37">
        <v>6852</v>
      </c>
      <c r="H29" s="37">
        <v>7192</v>
      </c>
      <c r="I29" s="37">
        <v>7688</v>
      </c>
      <c r="J29" s="37">
        <v>6737</v>
      </c>
      <c r="K29" s="37">
        <v>6825</v>
      </c>
      <c r="L29" s="37">
        <v>6715</v>
      </c>
      <c r="M29" s="37">
        <v>6129</v>
      </c>
      <c r="N29" s="37">
        <v>6497</v>
      </c>
      <c r="O29" s="37">
        <v>6089</v>
      </c>
      <c r="P29" s="37">
        <v>6431</v>
      </c>
      <c r="Q29" s="37">
        <v>6329</v>
      </c>
      <c r="R29" s="37">
        <v>6600</v>
      </c>
      <c r="S29" s="37">
        <v>6625</v>
      </c>
      <c r="T29" s="37">
        <v>5926</v>
      </c>
      <c r="U29" s="37">
        <v>6474</v>
      </c>
      <c r="V29" s="37">
        <v>6384</v>
      </c>
      <c r="W29" s="37">
        <v>6824</v>
      </c>
      <c r="X29" s="37">
        <v>5271</v>
      </c>
      <c r="Y29" s="37">
        <v>5641</v>
      </c>
      <c r="Z29" s="37">
        <v>5968</v>
      </c>
      <c r="AA29" s="37">
        <v>4550</v>
      </c>
      <c r="AB29" s="37">
        <v>4924</v>
      </c>
      <c r="AC29" s="37">
        <v>5163</v>
      </c>
      <c r="AD29" s="37">
        <v>4972</v>
      </c>
    </row>
    <row r="30" spans="1:30" ht="16" customHeight="1">
      <c r="A30" s="50" t="s">
        <v>27</v>
      </c>
      <c r="B30" s="51" t="s">
        <v>28</v>
      </c>
      <c r="C30" s="36">
        <v>2412</v>
      </c>
      <c r="D30" s="37">
        <v>2986</v>
      </c>
      <c r="E30" s="37">
        <v>3169</v>
      </c>
      <c r="F30" s="37">
        <v>3401</v>
      </c>
      <c r="G30" s="37">
        <v>3526</v>
      </c>
      <c r="H30" s="37">
        <v>4232</v>
      </c>
      <c r="I30" s="37">
        <v>4984</v>
      </c>
      <c r="J30" s="37">
        <v>4854</v>
      </c>
      <c r="K30" s="37">
        <v>5260</v>
      </c>
      <c r="L30" s="37">
        <v>5586</v>
      </c>
      <c r="M30" s="37">
        <v>5449</v>
      </c>
      <c r="N30" s="37">
        <v>6000</v>
      </c>
      <c r="O30" s="37">
        <v>5865</v>
      </c>
      <c r="P30" s="37">
        <v>6451</v>
      </c>
      <c r="Q30" s="37">
        <v>6571</v>
      </c>
      <c r="R30" s="37">
        <v>7039</v>
      </c>
      <c r="S30" s="37">
        <v>7509</v>
      </c>
      <c r="T30" s="37">
        <v>7699</v>
      </c>
      <c r="U30" s="37">
        <v>9146</v>
      </c>
      <c r="V30" s="37">
        <v>9897</v>
      </c>
      <c r="W30" s="37">
        <v>11414</v>
      </c>
      <c r="X30" s="37">
        <v>10524</v>
      </c>
      <c r="Y30" s="37">
        <v>12338</v>
      </c>
      <c r="Z30" s="37">
        <v>13938</v>
      </c>
      <c r="AA30" s="37">
        <v>12164</v>
      </c>
      <c r="AB30" s="37">
        <v>13530</v>
      </c>
      <c r="AC30" s="37">
        <v>14773</v>
      </c>
      <c r="AD30" s="37">
        <v>15430</v>
      </c>
    </row>
    <row r="31" spans="1:30" ht="16" customHeight="1">
      <c r="A31" s="52" t="s">
        <v>29</v>
      </c>
      <c r="B31" s="53" t="s">
        <v>37</v>
      </c>
      <c r="C31" s="40">
        <v>1379</v>
      </c>
      <c r="D31" s="41">
        <v>1428</v>
      </c>
      <c r="E31" s="41">
        <v>1607</v>
      </c>
      <c r="F31" s="41">
        <v>1705</v>
      </c>
      <c r="G31" s="41">
        <v>1881</v>
      </c>
      <c r="H31" s="41">
        <v>2140</v>
      </c>
      <c r="I31" s="41">
        <v>2721</v>
      </c>
      <c r="J31" s="41">
        <v>2219</v>
      </c>
      <c r="K31" s="41">
        <v>2092</v>
      </c>
      <c r="L31" s="41">
        <v>2072</v>
      </c>
      <c r="M31" s="41">
        <v>2594</v>
      </c>
      <c r="N31" s="41">
        <v>2682</v>
      </c>
      <c r="O31" s="41">
        <v>2859</v>
      </c>
      <c r="P31" s="41">
        <v>3040</v>
      </c>
      <c r="Q31" s="41">
        <v>3201</v>
      </c>
      <c r="R31" s="41">
        <v>3316</v>
      </c>
      <c r="S31" s="41">
        <v>3614</v>
      </c>
      <c r="T31" s="41">
        <v>4002</v>
      </c>
      <c r="U31" s="41">
        <v>4102</v>
      </c>
      <c r="V31" s="41">
        <v>4487</v>
      </c>
      <c r="W31" s="41">
        <v>5084</v>
      </c>
      <c r="X31" s="41">
        <v>5208</v>
      </c>
      <c r="Y31" s="41">
        <v>5421</v>
      </c>
      <c r="Z31" s="41">
        <v>5958</v>
      </c>
      <c r="AA31" s="41">
        <v>5998</v>
      </c>
      <c r="AB31" s="41">
        <v>6268</v>
      </c>
      <c r="AC31" s="41">
        <v>6906</v>
      </c>
      <c r="AD31" s="41">
        <v>7358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54" t="s">
        <v>31</v>
      </c>
      <c r="B33" s="55" t="s">
        <v>32</v>
      </c>
      <c r="C33" s="56">
        <v>17300</v>
      </c>
      <c r="D33" s="56">
        <v>19140</v>
      </c>
      <c r="E33" s="56">
        <v>18659</v>
      </c>
      <c r="F33" s="56">
        <v>18775</v>
      </c>
      <c r="G33" s="56">
        <v>17774</v>
      </c>
      <c r="H33" s="56">
        <v>19234</v>
      </c>
      <c r="I33" s="56">
        <v>21428</v>
      </c>
      <c r="J33" s="56">
        <v>19022</v>
      </c>
      <c r="K33" s="56">
        <v>19408</v>
      </c>
      <c r="L33" s="56">
        <v>19484</v>
      </c>
      <c r="M33" s="56">
        <v>18761</v>
      </c>
      <c r="N33" s="56">
        <v>20035</v>
      </c>
      <c r="O33" s="56">
        <v>19347</v>
      </c>
      <c r="P33" s="56">
        <v>20736</v>
      </c>
      <c r="Q33" s="56">
        <v>20837</v>
      </c>
      <c r="R33" s="56">
        <v>21818</v>
      </c>
      <c r="S33" s="56">
        <v>22480</v>
      </c>
      <c r="T33" s="56">
        <v>21850</v>
      </c>
      <c r="U33" s="56">
        <v>24279</v>
      </c>
      <c r="V33" s="56">
        <v>25356</v>
      </c>
      <c r="W33" s="56">
        <v>28440</v>
      </c>
      <c r="X33" s="56">
        <v>25241</v>
      </c>
      <c r="Y33" s="56">
        <v>28206</v>
      </c>
      <c r="Z33" s="56">
        <v>31239</v>
      </c>
      <c r="AA33" s="56">
        <v>27043</v>
      </c>
      <c r="AB33" s="57">
        <v>29516</v>
      </c>
      <c r="AC33" s="57">
        <v>31947</v>
      </c>
      <c r="AD33" s="57">
        <v>32709</v>
      </c>
    </row>
    <row r="34" spans="1:30" ht="3.25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22" customHeight="1">
      <c r="A35" s="46" t="s">
        <v>31</v>
      </c>
      <c r="B35" s="59" t="s">
        <v>87</v>
      </c>
      <c r="C35" s="49">
        <v>16593</v>
      </c>
      <c r="D35" s="49">
        <v>18378</v>
      </c>
      <c r="E35" s="49">
        <v>17849</v>
      </c>
      <c r="F35" s="49">
        <v>17955</v>
      </c>
      <c r="G35" s="49">
        <v>16952</v>
      </c>
      <c r="H35" s="49">
        <v>18359</v>
      </c>
      <c r="I35" s="49">
        <v>20516</v>
      </c>
      <c r="J35" s="49">
        <v>18101</v>
      </c>
      <c r="K35" s="49">
        <v>18490</v>
      </c>
      <c r="L35" s="49">
        <v>18490</v>
      </c>
      <c r="M35" s="49">
        <v>17671</v>
      </c>
      <c r="N35" s="49">
        <v>18910</v>
      </c>
      <c r="O35" s="49">
        <v>18186</v>
      </c>
      <c r="P35" s="49">
        <v>19518</v>
      </c>
      <c r="Q35" s="49">
        <v>19520</v>
      </c>
      <c r="R35" s="49">
        <v>20448</v>
      </c>
      <c r="S35" s="49">
        <v>20991</v>
      </c>
      <c r="T35" s="49">
        <v>20399</v>
      </c>
      <c r="U35" s="49">
        <v>22807</v>
      </c>
      <c r="V35" s="49">
        <v>23795</v>
      </c>
      <c r="W35" s="49">
        <v>26761</v>
      </c>
      <c r="X35" s="49">
        <v>23642</v>
      </c>
      <c r="Y35" s="49">
        <v>26573</v>
      </c>
      <c r="Z35" s="49">
        <v>29461</v>
      </c>
      <c r="AA35" s="49">
        <v>25269</v>
      </c>
      <c r="AB35" s="60">
        <v>27550</v>
      </c>
      <c r="AC35" s="60">
        <v>29993</v>
      </c>
      <c r="AD35" s="60">
        <v>30745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&amp;C&amp;"Arial,Fett"&amp;12Nutzenergie total&amp;"Arial,Standard"
&amp;10(in TJ, effektive Jahreswerte)&amp;R&amp;"Arial,Standard"Tabelle L&amp;LSchweizerische Holzenergiestatistik 2017</oddHeader>
    <oddFooter>&amp;R22.08.2018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AD46"/>
  <sheetViews>
    <sheetView zoomScale="80" zoomScaleNormal="100" zoomScalePageLayoutView="80" workbookViewId="0">
      <selection sqref="A1:AD46"/>
    </sheetView>
  </sheetViews>
  <sheetFormatPr baseColWidth="10" defaultColWidth="11.453125" defaultRowHeight="11.5"/>
  <cols>
    <col min="1" max="1" width="5.26953125" style="32" customWidth="1"/>
    <col min="2" max="2" width="31.54296875" style="32" customWidth="1"/>
    <col min="3" max="27" width="8.7265625" style="83" customWidth="1"/>
    <col min="28" max="30" width="8.7265625" style="32" customWidth="1"/>
    <col min="31" max="16384" width="11.453125" style="32"/>
  </cols>
  <sheetData>
    <row r="1" spans="1:30" ht="15.5">
      <c r="A1" s="7" t="s">
        <v>123</v>
      </c>
      <c r="B1" s="7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30" ht="18.75" customHeight="1">
      <c r="A2" s="1" t="s">
        <v>7</v>
      </c>
      <c r="B2" s="1" t="s">
        <v>103</v>
      </c>
      <c r="C2" s="33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  <c r="AC2" s="10">
        <v>2016</v>
      </c>
      <c r="AD2" s="10">
        <v>2017</v>
      </c>
    </row>
    <row r="3" spans="1:30" ht="14.15" customHeight="1">
      <c r="A3" s="164" t="s">
        <v>98</v>
      </c>
      <c r="B3" s="183" t="s">
        <v>39</v>
      </c>
      <c r="C3" s="167">
        <v>20703</v>
      </c>
      <c r="D3" s="167">
        <v>22595</v>
      </c>
      <c r="E3" s="167">
        <v>21408</v>
      </c>
      <c r="F3" s="167">
        <v>21102</v>
      </c>
      <c r="G3" s="167">
        <v>19181</v>
      </c>
      <c r="H3" s="167">
        <v>20139</v>
      </c>
      <c r="I3" s="167">
        <v>21656</v>
      </c>
      <c r="J3" s="167">
        <v>18940</v>
      </c>
      <c r="K3" s="167">
        <v>19320</v>
      </c>
      <c r="L3" s="167">
        <v>19165</v>
      </c>
      <c r="M3" s="167">
        <v>17619</v>
      </c>
      <c r="N3" s="167">
        <v>18684</v>
      </c>
      <c r="O3" s="167">
        <v>17649</v>
      </c>
      <c r="P3" s="167">
        <v>18710</v>
      </c>
      <c r="Q3" s="167">
        <v>18376</v>
      </c>
      <c r="R3" s="167">
        <v>18973</v>
      </c>
      <c r="S3" s="167">
        <v>18751</v>
      </c>
      <c r="T3" s="167">
        <v>16864</v>
      </c>
      <c r="U3" s="167">
        <v>18306</v>
      </c>
      <c r="V3" s="167">
        <v>18199</v>
      </c>
      <c r="W3" s="167">
        <v>19961</v>
      </c>
      <c r="X3" s="167">
        <v>16308</v>
      </c>
      <c r="Y3" s="167">
        <v>18001</v>
      </c>
      <c r="Z3" s="167">
        <v>19891</v>
      </c>
      <c r="AA3" s="167">
        <v>15856</v>
      </c>
      <c r="AB3" s="167">
        <v>17505</v>
      </c>
      <c r="AC3" s="167">
        <v>18866</v>
      </c>
      <c r="AD3" s="167">
        <v>18577</v>
      </c>
    </row>
    <row r="4" spans="1:30" ht="14.15" customHeight="1">
      <c r="A4" s="168" t="s">
        <v>104</v>
      </c>
      <c r="B4" s="184" t="s">
        <v>41</v>
      </c>
      <c r="C4" s="171">
        <v>427</v>
      </c>
      <c r="D4" s="171">
        <v>493</v>
      </c>
      <c r="E4" s="171">
        <v>482</v>
      </c>
      <c r="F4" s="171">
        <v>490</v>
      </c>
      <c r="G4" s="171">
        <v>444</v>
      </c>
      <c r="H4" s="171">
        <v>569</v>
      </c>
      <c r="I4" s="171">
        <v>630</v>
      </c>
      <c r="J4" s="171">
        <v>560</v>
      </c>
      <c r="K4" s="171">
        <v>579</v>
      </c>
      <c r="L4" s="171">
        <v>583</v>
      </c>
      <c r="M4" s="171">
        <v>541</v>
      </c>
      <c r="N4" s="171">
        <v>607</v>
      </c>
      <c r="O4" s="171">
        <v>584</v>
      </c>
      <c r="P4" s="171">
        <v>615</v>
      </c>
      <c r="Q4" s="171">
        <v>599</v>
      </c>
      <c r="R4" s="171">
        <v>614</v>
      </c>
      <c r="S4" s="171">
        <v>608</v>
      </c>
      <c r="T4" s="171">
        <v>571</v>
      </c>
      <c r="U4" s="171">
        <v>640</v>
      </c>
      <c r="V4" s="171">
        <v>651</v>
      </c>
      <c r="W4" s="171">
        <v>709</v>
      </c>
      <c r="X4" s="171">
        <v>594</v>
      </c>
      <c r="Y4" s="171">
        <v>736</v>
      </c>
      <c r="Z4" s="171">
        <v>670</v>
      </c>
      <c r="AA4" s="171">
        <v>542</v>
      </c>
      <c r="AB4" s="171">
        <v>583</v>
      </c>
      <c r="AC4" s="171">
        <v>874</v>
      </c>
      <c r="AD4" s="171">
        <v>858</v>
      </c>
    </row>
    <row r="5" spans="1:30" ht="14.15" customHeight="1">
      <c r="A5" s="168" t="s">
        <v>99</v>
      </c>
      <c r="B5" s="184" t="s">
        <v>42</v>
      </c>
      <c r="C5" s="171">
        <v>4440</v>
      </c>
      <c r="D5" s="171">
        <v>4901</v>
      </c>
      <c r="E5" s="171">
        <v>5010</v>
      </c>
      <c r="F5" s="171">
        <v>5239</v>
      </c>
      <c r="G5" s="171">
        <v>5211</v>
      </c>
      <c r="H5" s="171">
        <v>5557</v>
      </c>
      <c r="I5" s="171">
        <v>6447</v>
      </c>
      <c r="J5" s="171">
        <v>5563</v>
      </c>
      <c r="K5" s="171">
        <v>5477</v>
      </c>
      <c r="L5" s="171">
        <v>5339</v>
      </c>
      <c r="M5" s="171">
        <v>5404</v>
      </c>
      <c r="N5" s="171">
        <v>5756</v>
      </c>
      <c r="O5" s="171">
        <v>5706</v>
      </c>
      <c r="P5" s="171">
        <v>6132</v>
      </c>
      <c r="Q5" s="171">
        <v>6102</v>
      </c>
      <c r="R5" s="171">
        <v>6303</v>
      </c>
      <c r="S5" s="171">
        <v>6636</v>
      </c>
      <c r="T5" s="171">
        <v>7506</v>
      </c>
      <c r="U5" s="171">
        <v>8457</v>
      </c>
      <c r="V5" s="171">
        <v>8811</v>
      </c>
      <c r="W5" s="171">
        <v>9726</v>
      </c>
      <c r="X5" s="171">
        <v>9248</v>
      </c>
      <c r="Y5" s="171">
        <v>9921</v>
      </c>
      <c r="Z5" s="171">
        <v>10680</v>
      </c>
      <c r="AA5" s="171">
        <v>10122</v>
      </c>
      <c r="AB5" s="171">
        <v>10192</v>
      </c>
      <c r="AC5" s="171">
        <v>10775</v>
      </c>
      <c r="AD5" s="171">
        <v>11322</v>
      </c>
    </row>
    <row r="6" spans="1:30" ht="14.15" customHeight="1">
      <c r="A6" s="172" t="s">
        <v>100</v>
      </c>
      <c r="B6" s="185" t="s">
        <v>40</v>
      </c>
      <c r="C6" s="171">
        <v>2631</v>
      </c>
      <c r="D6" s="171">
        <v>3121</v>
      </c>
      <c r="E6" s="171">
        <v>3178</v>
      </c>
      <c r="F6" s="171">
        <v>3326</v>
      </c>
      <c r="G6" s="171">
        <v>3267</v>
      </c>
      <c r="H6" s="171">
        <v>3640</v>
      </c>
      <c r="I6" s="171">
        <v>4119</v>
      </c>
      <c r="J6" s="171">
        <v>3750</v>
      </c>
      <c r="K6" s="171">
        <v>3888</v>
      </c>
      <c r="L6" s="171">
        <v>4016</v>
      </c>
      <c r="M6" s="171">
        <v>3827</v>
      </c>
      <c r="N6" s="171">
        <v>4162</v>
      </c>
      <c r="O6" s="171">
        <v>4023</v>
      </c>
      <c r="P6" s="171">
        <v>4422</v>
      </c>
      <c r="Q6" s="171">
        <v>4589</v>
      </c>
      <c r="R6" s="171">
        <v>4950</v>
      </c>
      <c r="S6" s="171">
        <v>5302</v>
      </c>
      <c r="T6" s="171">
        <v>5144</v>
      </c>
      <c r="U6" s="171">
        <v>5965</v>
      </c>
      <c r="V6" s="171">
        <v>6286</v>
      </c>
      <c r="W6" s="171">
        <v>7096</v>
      </c>
      <c r="X6" s="171">
        <v>6158</v>
      </c>
      <c r="Y6" s="171">
        <v>7118</v>
      </c>
      <c r="Z6" s="171">
        <v>7993</v>
      </c>
      <c r="AA6" s="171">
        <v>6774</v>
      </c>
      <c r="AB6" s="171">
        <v>7616</v>
      </c>
      <c r="AC6" s="171">
        <v>8233</v>
      </c>
      <c r="AD6" s="171">
        <v>8296</v>
      </c>
    </row>
    <row r="7" spans="1:30" ht="14.15" customHeight="1">
      <c r="A7" s="168" t="s">
        <v>101</v>
      </c>
      <c r="B7" s="184" t="s">
        <v>95</v>
      </c>
      <c r="C7" s="171">
        <v>630</v>
      </c>
      <c r="D7" s="171">
        <v>577</v>
      </c>
      <c r="E7" s="171">
        <v>644</v>
      </c>
      <c r="F7" s="171">
        <v>633</v>
      </c>
      <c r="G7" s="171">
        <v>677</v>
      </c>
      <c r="H7" s="171">
        <v>669</v>
      </c>
      <c r="I7" s="171">
        <v>738</v>
      </c>
      <c r="J7" s="171">
        <v>780</v>
      </c>
      <c r="K7" s="171">
        <v>839</v>
      </c>
      <c r="L7" s="171">
        <v>917</v>
      </c>
      <c r="M7" s="171">
        <v>1030</v>
      </c>
      <c r="N7" s="171">
        <v>1104</v>
      </c>
      <c r="O7" s="171">
        <v>1212</v>
      </c>
      <c r="P7" s="171">
        <v>1222</v>
      </c>
      <c r="Q7" s="171">
        <v>1310</v>
      </c>
      <c r="R7" s="171">
        <v>1373</v>
      </c>
      <c r="S7" s="171">
        <v>1618</v>
      </c>
      <c r="T7" s="171">
        <v>1938</v>
      </c>
      <c r="U7" s="171">
        <v>2413</v>
      </c>
      <c r="V7" s="171">
        <v>2494</v>
      </c>
      <c r="W7" s="171">
        <v>2003</v>
      </c>
      <c r="X7" s="171">
        <v>2651</v>
      </c>
      <c r="Y7" s="171">
        <v>3239</v>
      </c>
      <c r="Z7" s="171">
        <v>3456</v>
      </c>
      <c r="AA7" s="171">
        <v>3529</v>
      </c>
      <c r="AB7" s="171">
        <v>2467</v>
      </c>
      <c r="AC7" s="171">
        <v>2722</v>
      </c>
      <c r="AD7" s="171">
        <v>3278</v>
      </c>
    </row>
    <row r="8" spans="1:30" ht="14.15" customHeight="1">
      <c r="A8" s="174" t="s">
        <v>102</v>
      </c>
      <c r="B8" s="186" t="s">
        <v>94</v>
      </c>
      <c r="C8" s="177">
        <v>1633</v>
      </c>
      <c r="D8" s="177">
        <v>1708</v>
      </c>
      <c r="E8" s="177">
        <v>1680</v>
      </c>
      <c r="F8" s="177">
        <v>1673</v>
      </c>
      <c r="G8" s="177">
        <v>1581</v>
      </c>
      <c r="H8" s="177">
        <v>1671</v>
      </c>
      <c r="I8" s="177">
        <v>1741</v>
      </c>
      <c r="J8" s="177">
        <v>1770</v>
      </c>
      <c r="K8" s="177">
        <v>1815</v>
      </c>
      <c r="L8" s="177">
        <v>1904</v>
      </c>
      <c r="M8" s="177">
        <v>1988</v>
      </c>
      <c r="N8" s="177">
        <v>2037</v>
      </c>
      <c r="O8" s="177">
        <v>2114</v>
      </c>
      <c r="P8" s="177">
        <v>2206</v>
      </c>
      <c r="Q8" s="177">
        <v>2331</v>
      </c>
      <c r="R8" s="177">
        <v>2401</v>
      </c>
      <c r="S8" s="177">
        <v>2534</v>
      </c>
      <c r="T8" s="177">
        <v>2458</v>
      </c>
      <c r="U8" s="177">
        <v>2919</v>
      </c>
      <c r="V8" s="177">
        <v>3757</v>
      </c>
      <c r="W8" s="177">
        <v>3761</v>
      </c>
      <c r="X8" s="177">
        <v>4018</v>
      </c>
      <c r="Y8" s="177">
        <v>4467</v>
      </c>
      <c r="Z8" s="177">
        <v>4891</v>
      </c>
      <c r="AA8" s="177">
        <v>4695</v>
      </c>
      <c r="AB8" s="177">
        <v>4580</v>
      </c>
      <c r="AC8" s="177">
        <v>4777</v>
      </c>
      <c r="AD8" s="177">
        <v>4839</v>
      </c>
    </row>
    <row r="9" spans="1:30" ht="3.25" customHeight="1">
      <c r="A9" s="1"/>
      <c r="B9" s="1"/>
      <c r="C9" s="5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0" ht="16" customHeight="1">
      <c r="A10" s="178" t="s">
        <v>31</v>
      </c>
      <c r="B10" s="183" t="s">
        <v>32</v>
      </c>
      <c r="C10" s="167">
        <v>30464</v>
      </c>
      <c r="D10" s="180">
        <v>33395</v>
      </c>
      <c r="E10" s="180">
        <v>32402</v>
      </c>
      <c r="F10" s="180">
        <v>32463</v>
      </c>
      <c r="G10" s="180">
        <v>30361</v>
      </c>
      <c r="H10" s="180">
        <v>32245</v>
      </c>
      <c r="I10" s="180">
        <v>35331</v>
      </c>
      <c r="J10" s="180">
        <v>31363</v>
      </c>
      <c r="K10" s="180">
        <v>31918</v>
      </c>
      <c r="L10" s="180">
        <v>31924</v>
      </c>
      <c r="M10" s="180">
        <v>30409</v>
      </c>
      <c r="N10" s="180">
        <v>32350</v>
      </c>
      <c r="O10" s="180">
        <v>31288</v>
      </c>
      <c r="P10" s="180">
        <v>33307</v>
      </c>
      <c r="Q10" s="180">
        <v>33307</v>
      </c>
      <c r="R10" s="180">
        <v>34614</v>
      </c>
      <c r="S10" s="180">
        <v>35449</v>
      </c>
      <c r="T10" s="180">
        <v>34481</v>
      </c>
      <c r="U10" s="180">
        <v>38700</v>
      </c>
      <c r="V10" s="180">
        <v>40198</v>
      </c>
      <c r="W10" s="180">
        <v>43256</v>
      </c>
      <c r="X10" s="180">
        <v>38977</v>
      </c>
      <c r="Y10" s="180">
        <v>43482</v>
      </c>
      <c r="Z10" s="180">
        <v>47581</v>
      </c>
      <c r="AA10" s="180">
        <v>41518</v>
      </c>
      <c r="AB10" s="180">
        <v>42943</v>
      </c>
      <c r="AC10" s="180">
        <v>46247</v>
      </c>
      <c r="AD10" s="180">
        <v>47170</v>
      </c>
    </row>
    <row r="11" spans="1:30">
      <c r="A11" s="80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</row>
    <row r="12" spans="1:30">
      <c r="A12" s="76"/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</row>
    <row r="13" spans="1:30" ht="15.5">
      <c r="A13" s="7" t="s">
        <v>120</v>
      </c>
      <c r="B13" s="79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</row>
    <row r="14" spans="1:30" ht="18.75" customHeight="1">
      <c r="A14" s="1" t="s">
        <v>7</v>
      </c>
      <c r="B14" s="1" t="s">
        <v>103</v>
      </c>
      <c r="C14" s="33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  <c r="AC14" s="10">
        <v>2016</v>
      </c>
      <c r="AD14" s="10">
        <v>2017</v>
      </c>
    </row>
    <row r="15" spans="1:30" ht="14.15" customHeight="1">
      <c r="A15" s="164" t="s">
        <v>98</v>
      </c>
      <c r="B15" s="183" t="s">
        <v>39</v>
      </c>
      <c r="C15" s="167">
        <v>20703</v>
      </c>
      <c r="D15" s="167">
        <v>22595</v>
      </c>
      <c r="E15" s="167">
        <v>21408</v>
      </c>
      <c r="F15" s="167">
        <v>21102</v>
      </c>
      <c r="G15" s="167">
        <v>19181</v>
      </c>
      <c r="H15" s="167">
        <v>20139</v>
      </c>
      <c r="I15" s="167">
        <v>21656</v>
      </c>
      <c r="J15" s="167">
        <v>18940</v>
      </c>
      <c r="K15" s="167">
        <v>19320</v>
      </c>
      <c r="L15" s="167">
        <v>19165</v>
      </c>
      <c r="M15" s="167">
        <v>17619</v>
      </c>
      <c r="N15" s="167">
        <v>18684</v>
      </c>
      <c r="O15" s="167">
        <v>17649</v>
      </c>
      <c r="P15" s="167">
        <v>18710</v>
      </c>
      <c r="Q15" s="167">
        <v>18376</v>
      </c>
      <c r="R15" s="167">
        <v>18973</v>
      </c>
      <c r="S15" s="167">
        <v>18751</v>
      </c>
      <c r="T15" s="167">
        <v>16864</v>
      </c>
      <c r="U15" s="167">
        <v>18306</v>
      </c>
      <c r="V15" s="167">
        <v>18199</v>
      </c>
      <c r="W15" s="167">
        <v>19961</v>
      </c>
      <c r="X15" s="167">
        <v>16308</v>
      </c>
      <c r="Y15" s="167">
        <v>18001</v>
      </c>
      <c r="Z15" s="167">
        <v>19891</v>
      </c>
      <c r="AA15" s="167">
        <v>15856</v>
      </c>
      <c r="AB15" s="167">
        <v>17505</v>
      </c>
      <c r="AC15" s="167">
        <v>18866</v>
      </c>
      <c r="AD15" s="167">
        <v>18577</v>
      </c>
    </row>
    <row r="16" spans="1:30" ht="14.15" customHeight="1">
      <c r="A16" s="168" t="s">
        <v>104</v>
      </c>
      <c r="B16" s="184" t="s">
        <v>41</v>
      </c>
      <c r="C16" s="171">
        <v>427</v>
      </c>
      <c r="D16" s="171">
        <v>493</v>
      </c>
      <c r="E16" s="171">
        <v>482</v>
      </c>
      <c r="F16" s="171">
        <v>490</v>
      </c>
      <c r="G16" s="171">
        <v>444</v>
      </c>
      <c r="H16" s="171">
        <v>569</v>
      </c>
      <c r="I16" s="171">
        <v>630</v>
      </c>
      <c r="J16" s="171">
        <v>560</v>
      </c>
      <c r="K16" s="171">
        <v>579</v>
      </c>
      <c r="L16" s="171">
        <v>583</v>
      </c>
      <c r="M16" s="171">
        <v>541</v>
      </c>
      <c r="N16" s="171">
        <v>607</v>
      </c>
      <c r="O16" s="171">
        <v>584</v>
      </c>
      <c r="P16" s="171">
        <v>615</v>
      </c>
      <c r="Q16" s="171">
        <v>599</v>
      </c>
      <c r="R16" s="171">
        <v>614</v>
      </c>
      <c r="S16" s="171">
        <v>608</v>
      </c>
      <c r="T16" s="171">
        <v>571</v>
      </c>
      <c r="U16" s="171">
        <v>640</v>
      </c>
      <c r="V16" s="171">
        <v>651</v>
      </c>
      <c r="W16" s="171">
        <v>709</v>
      </c>
      <c r="X16" s="171">
        <v>594</v>
      </c>
      <c r="Y16" s="171">
        <v>736</v>
      </c>
      <c r="Z16" s="171">
        <v>670</v>
      </c>
      <c r="AA16" s="171">
        <v>542</v>
      </c>
      <c r="AB16" s="171">
        <v>583</v>
      </c>
      <c r="AC16" s="171">
        <v>874</v>
      </c>
      <c r="AD16" s="171">
        <v>858</v>
      </c>
    </row>
    <row r="17" spans="1:30" ht="14.15" customHeight="1">
      <c r="A17" s="168" t="s">
        <v>99</v>
      </c>
      <c r="B17" s="184" t="s">
        <v>42</v>
      </c>
      <c r="C17" s="171">
        <v>4440</v>
      </c>
      <c r="D17" s="171">
        <v>4901</v>
      </c>
      <c r="E17" s="171">
        <v>5010</v>
      </c>
      <c r="F17" s="171">
        <v>5239</v>
      </c>
      <c r="G17" s="171">
        <v>5211</v>
      </c>
      <c r="H17" s="171">
        <v>5557</v>
      </c>
      <c r="I17" s="171">
        <v>6447</v>
      </c>
      <c r="J17" s="171">
        <v>5563</v>
      </c>
      <c r="K17" s="171">
        <v>5477</v>
      </c>
      <c r="L17" s="171">
        <v>5339</v>
      </c>
      <c r="M17" s="171">
        <v>5404</v>
      </c>
      <c r="N17" s="171">
        <v>5756</v>
      </c>
      <c r="O17" s="171">
        <v>5706</v>
      </c>
      <c r="P17" s="171">
        <v>6132</v>
      </c>
      <c r="Q17" s="171">
        <v>6102</v>
      </c>
      <c r="R17" s="171">
        <v>6303</v>
      </c>
      <c r="S17" s="171">
        <v>6636</v>
      </c>
      <c r="T17" s="171">
        <v>7506</v>
      </c>
      <c r="U17" s="171">
        <v>8457</v>
      </c>
      <c r="V17" s="171">
        <v>8811</v>
      </c>
      <c r="W17" s="171">
        <v>9726</v>
      </c>
      <c r="X17" s="171">
        <v>9248</v>
      </c>
      <c r="Y17" s="171">
        <v>9921</v>
      </c>
      <c r="Z17" s="171">
        <v>10680</v>
      </c>
      <c r="AA17" s="171">
        <v>10122</v>
      </c>
      <c r="AB17" s="171">
        <v>10192</v>
      </c>
      <c r="AC17" s="171">
        <v>10775</v>
      </c>
      <c r="AD17" s="171">
        <v>11322</v>
      </c>
    </row>
    <row r="18" spans="1:30" ht="14.15" customHeight="1">
      <c r="A18" s="172" t="s">
        <v>100</v>
      </c>
      <c r="B18" s="185" t="s">
        <v>40</v>
      </c>
      <c r="C18" s="171">
        <v>2631</v>
      </c>
      <c r="D18" s="171">
        <v>3121</v>
      </c>
      <c r="E18" s="171">
        <v>3178</v>
      </c>
      <c r="F18" s="171">
        <v>3326</v>
      </c>
      <c r="G18" s="171">
        <v>3267</v>
      </c>
      <c r="H18" s="171">
        <v>3640</v>
      </c>
      <c r="I18" s="171">
        <v>4119</v>
      </c>
      <c r="J18" s="171">
        <v>3750</v>
      </c>
      <c r="K18" s="171">
        <v>3888</v>
      </c>
      <c r="L18" s="171">
        <v>4016</v>
      </c>
      <c r="M18" s="171">
        <v>3827</v>
      </c>
      <c r="N18" s="171">
        <v>4162</v>
      </c>
      <c r="O18" s="171">
        <v>4023</v>
      </c>
      <c r="P18" s="171">
        <v>4422</v>
      </c>
      <c r="Q18" s="171">
        <v>4589</v>
      </c>
      <c r="R18" s="171">
        <v>4950</v>
      </c>
      <c r="S18" s="171">
        <v>5302</v>
      </c>
      <c r="T18" s="171">
        <v>5144</v>
      </c>
      <c r="U18" s="171">
        <v>5965</v>
      </c>
      <c r="V18" s="171">
        <v>6286</v>
      </c>
      <c r="W18" s="171">
        <v>7096</v>
      </c>
      <c r="X18" s="171">
        <v>6158</v>
      </c>
      <c r="Y18" s="171">
        <v>7118</v>
      </c>
      <c r="Z18" s="171">
        <v>7993</v>
      </c>
      <c r="AA18" s="171">
        <v>6774</v>
      </c>
      <c r="AB18" s="171">
        <v>7616</v>
      </c>
      <c r="AC18" s="171">
        <v>8233</v>
      </c>
      <c r="AD18" s="171">
        <v>8296</v>
      </c>
    </row>
    <row r="19" spans="1:30" ht="14.15" customHeight="1">
      <c r="A19" s="168" t="s">
        <v>101</v>
      </c>
      <c r="B19" s="184" t="s">
        <v>95</v>
      </c>
      <c r="C19" s="171">
        <v>35</v>
      </c>
      <c r="D19" s="171">
        <v>37</v>
      </c>
      <c r="E19" s="171">
        <v>66</v>
      </c>
      <c r="F19" s="171">
        <v>48</v>
      </c>
      <c r="G19" s="171">
        <v>59</v>
      </c>
      <c r="H19" s="171">
        <v>47</v>
      </c>
      <c r="I19" s="171">
        <v>67</v>
      </c>
      <c r="J19" s="171">
        <v>49</v>
      </c>
      <c r="K19" s="171">
        <v>61</v>
      </c>
      <c r="L19" s="171">
        <v>64</v>
      </c>
      <c r="M19" s="171">
        <v>64</v>
      </c>
      <c r="N19" s="171">
        <v>68</v>
      </c>
      <c r="O19" s="171">
        <v>120</v>
      </c>
      <c r="P19" s="171">
        <v>156</v>
      </c>
      <c r="Q19" s="171">
        <v>169</v>
      </c>
      <c r="R19" s="171">
        <v>190</v>
      </c>
      <c r="S19" s="171">
        <v>257</v>
      </c>
      <c r="T19" s="171">
        <v>612</v>
      </c>
      <c r="U19" s="171">
        <v>1106</v>
      </c>
      <c r="V19" s="171">
        <v>1283</v>
      </c>
      <c r="W19" s="171">
        <v>802</v>
      </c>
      <c r="X19" s="171">
        <v>1380</v>
      </c>
      <c r="Y19" s="171">
        <v>1885</v>
      </c>
      <c r="Z19" s="171">
        <v>2004</v>
      </c>
      <c r="AA19" s="171">
        <v>2013</v>
      </c>
      <c r="AB19" s="171">
        <v>1002</v>
      </c>
      <c r="AC19" s="171">
        <v>1203</v>
      </c>
      <c r="AD19" s="171">
        <v>1772</v>
      </c>
    </row>
    <row r="20" spans="1:30" ht="14.15" customHeight="1">
      <c r="A20" s="174" t="s">
        <v>102</v>
      </c>
      <c r="B20" s="186" t="s">
        <v>94</v>
      </c>
      <c r="C20" s="177">
        <v>0</v>
      </c>
      <c r="D20" s="177">
        <v>0</v>
      </c>
      <c r="E20" s="177">
        <v>0</v>
      </c>
      <c r="F20" s="177">
        <v>0</v>
      </c>
      <c r="G20" s="177">
        <v>0</v>
      </c>
      <c r="H20" s="177">
        <v>64</v>
      </c>
      <c r="I20" s="177">
        <v>156</v>
      </c>
      <c r="J20" s="177">
        <v>187</v>
      </c>
      <c r="K20" s="177">
        <v>189</v>
      </c>
      <c r="L20" s="177">
        <v>176</v>
      </c>
      <c r="M20" s="177">
        <v>151</v>
      </c>
      <c r="N20" s="177">
        <v>141</v>
      </c>
      <c r="O20" s="177">
        <v>169</v>
      </c>
      <c r="P20" s="177">
        <v>248</v>
      </c>
      <c r="Q20" s="177">
        <v>282</v>
      </c>
      <c r="R20" s="177">
        <v>279</v>
      </c>
      <c r="S20" s="177">
        <v>241</v>
      </c>
      <c r="T20" s="177">
        <v>224</v>
      </c>
      <c r="U20" s="177">
        <v>637</v>
      </c>
      <c r="V20" s="177">
        <v>1403</v>
      </c>
      <c r="W20" s="177">
        <v>1301</v>
      </c>
      <c r="X20" s="177">
        <v>1661</v>
      </c>
      <c r="Y20" s="177">
        <v>2088</v>
      </c>
      <c r="Z20" s="177">
        <v>2459</v>
      </c>
      <c r="AA20" s="177">
        <v>2305</v>
      </c>
      <c r="AB20" s="177">
        <v>2065</v>
      </c>
      <c r="AC20" s="177">
        <v>2193</v>
      </c>
      <c r="AD20" s="177">
        <v>2240</v>
      </c>
    </row>
    <row r="21" spans="1:30" ht="3.25" customHeight="1">
      <c r="A21" s="1"/>
      <c r="B21" s="1"/>
      <c r="C21" s="58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</row>
    <row r="22" spans="1:30" ht="24" customHeight="1">
      <c r="A22" s="178" t="s">
        <v>31</v>
      </c>
      <c r="B22" s="183" t="s">
        <v>87</v>
      </c>
      <c r="C22" s="167">
        <v>28236</v>
      </c>
      <c r="D22" s="180">
        <v>31147</v>
      </c>
      <c r="E22" s="180">
        <v>30144</v>
      </c>
      <c r="F22" s="180">
        <v>30205</v>
      </c>
      <c r="G22" s="180">
        <v>28162</v>
      </c>
      <c r="H22" s="180">
        <v>30016</v>
      </c>
      <c r="I22" s="180">
        <v>33075</v>
      </c>
      <c r="J22" s="180">
        <v>29049</v>
      </c>
      <c r="K22" s="180">
        <v>29514</v>
      </c>
      <c r="L22" s="180">
        <v>29343</v>
      </c>
      <c r="M22" s="180">
        <v>27606</v>
      </c>
      <c r="N22" s="180">
        <v>29418</v>
      </c>
      <c r="O22" s="180">
        <v>28251</v>
      </c>
      <c r="P22" s="180">
        <v>30283</v>
      </c>
      <c r="Q22" s="180">
        <v>30117</v>
      </c>
      <c r="R22" s="180">
        <v>31309</v>
      </c>
      <c r="S22" s="180">
        <v>31795</v>
      </c>
      <c r="T22" s="180">
        <v>30921</v>
      </c>
      <c r="U22" s="180">
        <v>35111</v>
      </c>
      <c r="V22" s="180">
        <v>36633</v>
      </c>
      <c r="W22" s="180">
        <v>39595</v>
      </c>
      <c r="X22" s="180">
        <v>35349</v>
      </c>
      <c r="Y22" s="180">
        <v>39749</v>
      </c>
      <c r="Z22" s="180">
        <v>43697</v>
      </c>
      <c r="AA22" s="180">
        <v>37612</v>
      </c>
      <c r="AB22" s="180">
        <v>38963</v>
      </c>
      <c r="AC22" s="180">
        <v>42144</v>
      </c>
      <c r="AD22" s="180">
        <v>43065</v>
      </c>
    </row>
    <row r="23" spans="1:30">
      <c r="A23" s="80"/>
      <c r="B23" s="80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</row>
    <row r="24" spans="1:30">
      <c r="A24" s="76"/>
      <c r="B24" s="76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</row>
    <row r="25" spans="1:30" ht="15.5">
      <c r="A25" s="7" t="s">
        <v>122</v>
      </c>
      <c r="B25" s="79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</row>
    <row r="26" spans="1:30" ht="18.75" customHeight="1">
      <c r="A26" s="1" t="s">
        <v>7</v>
      </c>
      <c r="B26" s="1" t="s">
        <v>103</v>
      </c>
      <c r="C26" s="33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  <c r="AC26" s="10">
        <v>2016</v>
      </c>
      <c r="AD26" s="10">
        <v>2017</v>
      </c>
    </row>
    <row r="27" spans="1:30" ht="14.15" customHeight="1">
      <c r="A27" s="164" t="s">
        <v>98</v>
      </c>
      <c r="B27" s="183" t="s">
        <v>39</v>
      </c>
      <c r="C27" s="167">
        <v>12071</v>
      </c>
      <c r="D27" s="167">
        <v>13191</v>
      </c>
      <c r="E27" s="167">
        <v>12527</v>
      </c>
      <c r="F27" s="167">
        <v>12381</v>
      </c>
      <c r="G27" s="167">
        <v>11306</v>
      </c>
      <c r="H27" s="167">
        <v>11942</v>
      </c>
      <c r="I27" s="167">
        <v>12919</v>
      </c>
      <c r="J27" s="167">
        <v>11361</v>
      </c>
      <c r="K27" s="167">
        <v>11636</v>
      </c>
      <c r="L27" s="167">
        <v>11602</v>
      </c>
      <c r="M27" s="167">
        <v>10744</v>
      </c>
      <c r="N27" s="167">
        <v>11483</v>
      </c>
      <c r="O27" s="167">
        <v>10938</v>
      </c>
      <c r="P27" s="167">
        <v>11669</v>
      </c>
      <c r="Q27" s="167">
        <v>11550</v>
      </c>
      <c r="R27" s="167">
        <v>12037</v>
      </c>
      <c r="S27" s="167">
        <v>12044</v>
      </c>
      <c r="T27" s="167">
        <v>10928</v>
      </c>
      <c r="U27" s="167">
        <v>11964</v>
      </c>
      <c r="V27" s="167">
        <v>11989</v>
      </c>
      <c r="W27" s="167">
        <v>13301</v>
      </c>
      <c r="X27" s="167">
        <v>10974</v>
      </c>
      <c r="Y27" s="167">
        <v>12205</v>
      </c>
      <c r="Z27" s="167">
        <v>13624</v>
      </c>
      <c r="AA27" s="167">
        <v>10950</v>
      </c>
      <c r="AB27" s="167">
        <v>12174</v>
      </c>
      <c r="AC27" s="167">
        <v>13216</v>
      </c>
      <c r="AD27" s="167">
        <v>13100</v>
      </c>
    </row>
    <row r="28" spans="1:30" ht="14.15" customHeight="1">
      <c r="A28" s="168" t="s">
        <v>104</v>
      </c>
      <c r="B28" s="184" t="s">
        <v>41</v>
      </c>
      <c r="C28" s="171">
        <v>232</v>
      </c>
      <c r="D28" s="171">
        <v>272</v>
      </c>
      <c r="E28" s="171">
        <v>269</v>
      </c>
      <c r="F28" s="171">
        <v>276</v>
      </c>
      <c r="G28" s="171">
        <v>252</v>
      </c>
      <c r="H28" s="171">
        <v>344</v>
      </c>
      <c r="I28" s="171">
        <v>388</v>
      </c>
      <c r="J28" s="171">
        <v>349</v>
      </c>
      <c r="K28" s="171">
        <v>365</v>
      </c>
      <c r="L28" s="171">
        <v>373</v>
      </c>
      <c r="M28" s="171">
        <v>352</v>
      </c>
      <c r="N28" s="171">
        <v>403</v>
      </c>
      <c r="O28" s="171">
        <v>392</v>
      </c>
      <c r="P28" s="171">
        <v>417</v>
      </c>
      <c r="Q28" s="171">
        <v>409</v>
      </c>
      <c r="R28" s="171">
        <v>422</v>
      </c>
      <c r="S28" s="171">
        <v>422</v>
      </c>
      <c r="T28" s="171">
        <v>402</v>
      </c>
      <c r="U28" s="171">
        <v>456</v>
      </c>
      <c r="V28" s="171">
        <v>468</v>
      </c>
      <c r="W28" s="171">
        <v>515</v>
      </c>
      <c r="X28" s="171">
        <v>437</v>
      </c>
      <c r="Y28" s="171">
        <v>552</v>
      </c>
      <c r="Z28" s="171">
        <v>501</v>
      </c>
      <c r="AA28" s="171">
        <v>409</v>
      </c>
      <c r="AB28" s="171">
        <v>443</v>
      </c>
      <c r="AC28" s="171">
        <v>657</v>
      </c>
      <c r="AD28" s="171">
        <v>649</v>
      </c>
    </row>
    <row r="29" spans="1:30" ht="14.15" customHeight="1">
      <c r="A29" s="168" t="s">
        <v>99</v>
      </c>
      <c r="B29" s="184" t="s">
        <v>42</v>
      </c>
      <c r="C29" s="171">
        <v>2679</v>
      </c>
      <c r="D29" s="171">
        <v>2983</v>
      </c>
      <c r="E29" s="171">
        <v>3057</v>
      </c>
      <c r="F29" s="171">
        <v>3205</v>
      </c>
      <c r="G29" s="171">
        <v>3287</v>
      </c>
      <c r="H29" s="171">
        <v>3640</v>
      </c>
      <c r="I29" s="171">
        <v>4335</v>
      </c>
      <c r="J29" s="171">
        <v>3727</v>
      </c>
      <c r="K29" s="171">
        <v>3703</v>
      </c>
      <c r="L29" s="171">
        <v>3633</v>
      </c>
      <c r="M29" s="171">
        <v>3797</v>
      </c>
      <c r="N29" s="171">
        <v>4018</v>
      </c>
      <c r="O29" s="171">
        <v>3902</v>
      </c>
      <c r="P29" s="171">
        <v>4137</v>
      </c>
      <c r="Q29" s="171">
        <v>4106</v>
      </c>
      <c r="R29" s="171">
        <v>4247</v>
      </c>
      <c r="S29" s="171">
        <v>4472</v>
      </c>
      <c r="T29" s="171">
        <v>4946</v>
      </c>
      <c r="U29" s="171">
        <v>5374</v>
      </c>
      <c r="V29" s="171">
        <v>5692</v>
      </c>
      <c r="W29" s="171">
        <v>6555</v>
      </c>
      <c r="X29" s="171">
        <v>6270</v>
      </c>
      <c r="Y29" s="171">
        <v>6743</v>
      </c>
      <c r="Z29" s="171">
        <v>7288</v>
      </c>
      <c r="AA29" s="171">
        <v>6826</v>
      </c>
      <c r="AB29" s="171">
        <v>7228</v>
      </c>
      <c r="AC29" s="171">
        <v>7702</v>
      </c>
      <c r="AD29" s="171">
        <v>8148</v>
      </c>
    </row>
    <row r="30" spans="1:30" ht="14.15" customHeight="1">
      <c r="A30" s="172" t="s">
        <v>100</v>
      </c>
      <c r="B30" s="185" t="s">
        <v>40</v>
      </c>
      <c r="C30" s="171">
        <v>1592</v>
      </c>
      <c r="D30" s="171">
        <v>1910</v>
      </c>
      <c r="E30" s="171">
        <v>1958</v>
      </c>
      <c r="F30" s="171">
        <v>2065</v>
      </c>
      <c r="G30" s="171">
        <v>2070</v>
      </c>
      <c r="H30" s="171">
        <v>2353</v>
      </c>
      <c r="I30" s="171">
        <v>2707</v>
      </c>
      <c r="J30" s="171">
        <v>2487</v>
      </c>
      <c r="K30" s="171">
        <v>2599</v>
      </c>
      <c r="L30" s="171">
        <v>2709</v>
      </c>
      <c r="M30" s="171">
        <v>2616</v>
      </c>
      <c r="N30" s="171">
        <v>2854</v>
      </c>
      <c r="O30" s="171">
        <v>2761</v>
      </c>
      <c r="P30" s="171">
        <v>3041</v>
      </c>
      <c r="Q30" s="171">
        <v>3176</v>
      </c>
      <c r="R30" s="171">
        <v>3453</v>
      </c>
      <c r="S30" s="171">
        <v>3746</v>
      </c>
      <c r="T30" s="171">
        <v>3650</v>
      </c>
      <c r="U30" s="171">
        <v>4247</v>
      </c>
      <c r="V30" s="171">
        <v>4506</v>
      </c>
      <c r="W30" s="171">
        <v>5133</v>
      </c>
      <c r="X30" s="171">
        <v>4459</v>
      </c>
      <c r="Y30" s="171">
        <v>5190</v>
      </c>
      <c r="Z30" s="171">
        <v>5856</v>
      </c>
      <c r="AA30" s="171">
        <v>4997</v>
      </c>
      <c r="AB30" s="171">
        <v>5702</v>
      </c>
      <c r="AC30" s="171">
        <v>6194</v>
      </c>
      <c r="AD30" s="171">
        <v>6278</v>
      </c>
    </row>
    <row r="31" spans="1:30" ht="14.15" customHeight="1">
      <c r="A31" s="168" t="s">
        <v>101</v>
      </c>
      <c r="B31" s="184" t="s">
        <v>95</v>
      </c>
      <c r="C31" s="171">
        <v>209</v>
      </c>
      <c r="D31" s="171">
        <v>205</v>
      </c>
      <c r="E31" s="171">
        <v>246</v>
      </c>
      <c r="F31" s="171">
        <v>240</v>
      </c>
      <c r="G31" s="171">
        <v>268</v>
      </c>
      <c r="H31" s="171">
        <v>278</v>
      </c>
      <c r="I31" s="171">
        <v>322</v>
      </c>
      <c r="J31" s="171">
        <v>328</v>
      </c>
      <c r="K31" s="171">
        <v>342</v>
      </c>
      <c r="L31" s="171">
        <v>376</v>
      </c>
      <c r="M31" s="171">
        <v>425</v>
      </c>
      <c r="N31" s="171">
        <v>447</v>
      </c>
      <c r="O31" s="171">
        <v>498</v>
      </c>
      <c r="P31" s="171">
        <v>527</v>
      </c>
      <c r="Q31" s="171">
        <v>576</v>
      </c>
      <c r="R31" s="171">
        <v>608</v>
      </c>
      <c r="S31" s="171">
        <v>713</v>
      </c>
      <c r="T31" s="171">
        <v>873</v>
      </c>
      <c r="U31" s="171">
        <v>1009</v>
      </c>
      <c r="V31" s="171">
        <v>1085</v>
      </c>
      <c r="W31" s="171">
        <v>1035</v>
      </c>
      <c r="X31" s="171">
        <v>1254</v>
      </c>
      <c r="Y31" s="171">
        <v>1498</v>
      </c>
      <c r="Z31" s="171">
        <v>1664</v>
      </c>
      <c r="AA31" s="171">
        <v>1673</v>
      </c>
      <c r="AB31" s="171">
        <v>1384</v>
      </c>
      <c r="AC31" s="171">
        <v>1526</v>
      </c>
      <c r="AD31" s="171">
        <v>1879</v>
      </c>
    </row>
    <row r="32" spans="1:30" ht="13.5" customHeight="1">
      <c r="A32" s="174" t="s">
        <v>102</v>
      </c>
      <c r="B32" s="186" t="s">
        <v>94</v>
      </c>
      <c r="C32" s="177">
        <v>518</v>
      </c>
      <c r="D32" s="177">
        <v>579</v>
      </c>
      <c r="E32" s="177">
        <v>602</v>
      </c>
      <c r="F32" s="177">
        <v>607</v>
      </c>
      <c r="G32" s="177">
        <v>591</v>
      </c>
      <c r="H32" s="177">
        <v>677</v>
      </c>
      <c r="I32" s="177">
        <v>758</v>
      </c>
      <c r="J32" s="177">
        <v>770</v>
      </c>
      <c r="K32" s="177">
        <v>762</v>
      </c>
      <c r="L32" s="177">
        <v>792</v>
      </c>
      <c r="M32" s="177">
        <v>827</v>
      </c>
      <c r="N32" s="177">
        <v>829</v>
      </c>
      <c r="O32" s="177">
        <v>856</v>
      </c>
      <c r="P32" s="177">
        <v>944</v>
      </c>
      <c r="Q32" s="177">
        <v>1021</v>
      </c>
      <c r="R32" s="177">
        <v>1052</v>
      </c>
      <c r="S32" s="177">
        <v>1082</v>
      </c>
      <c r="T32" s="177">
        <v>1051</v>
      </c>
      <c r="U32" s="177">
        <v>1229</v>
      </c>
      <c r="V32" s="177">
        <v>1615</v>
      </c>
      <c r="W32" s="177">
        <v>1901</v>
      </c>
      <c r="X32" s="177">
        <v>1848</v>
      </c>
      <c r="Y32" s="177">
        <v>2018</v>
      </c>
      <c r="Z32" s="177">
        <v>2305</v>
      </c>
      <c r="AA32" s="177">
        <v>2188</v>
      </c>
      <c r="AB32" s="177">
        <v>2585</v>
      </c>
      <c r="AC32" s="177">
        <v>2654</v>
      </c>
      <c r="AD32" s="177">
        <v>2656</v>
      </c>
    </row>
    <row r="33" spans="1:30" ht="3.25" customHeight="1">
      <c r="A33" s="1"/>
      <c r="B33" s="1"/>
      <c r="C33" s="58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</row>
    <row r="34" spans="1:30" ht="16.149999999999999" customHeight="1">
      <c r="A34" s="178" t="s">
        <v>31</v>
      </c>
      <c r="B34" s="183" t="s">
        <v>32</v>
      </c>
      <c r="C34" s="167">
        <v>17301</v>
      </c>
      <c r="D34" s="180">
        <v>19140</v>
      </c>
      <c r="E34" s="180">
        <v>18659</v>
      </c>
      <c r="F34" s="180">
        <v>18774</v>
      </c>
      <c r="G34" s="180">
        <v>17774</v>
      </c>
      <c r="H34" s="180">
        <v>19234</v>
      </c>
      <c r="I34" s="180">
        <v>21429</v>
      </c>
      <c r="J34" s="180">
        <v>19022</v>
      </c>
      <c r="K34" s="180">
        <v>19407</v>
      </c>
      <c r="L34" s="180">
        <v>19485</v>
      </c>
      <c r="M34" s="180">
        <v>18761</v>
      </c>
      <c r="N34" s="180">
        <v>20034</v>
      </c>
      <c r="O34" s="180">
        <v>19347</v>
      </c>
      <c r="P34" s="180">
        <v>20735</v>
      </c>
      <c r="Q34" s="180">
        <v>20838</v>
      </c>
      <c r="R34" s="180">
        <v>21819</v>
      </c>
      <c r="S34" s="180">
        <v>22479</v>
      </c>
      <c r="T34" s="180">
        <v>21850</v>
      </c>
      <c r="U34" s="180">
        <v>24279</v>
      </c>
      <c r="V34" s="180">
        <v>25355</v>
      </c>
      <c r="W34" s="180">
        <v>28440</v>
      </c>
      <c r="X34" s="180">
        <v>25242</v>
      </c>
      <c r="Y34" s="180">
        <v>28206</v>
      </c>
      <c r="Z34" s="180">
        <v>31238</v>
      </c>
      <c r="AA34" s="180">
        <v>27043</v>
      </c>
      <c r="AB34" s="180">
        <v>29516</v>
      </c>
      <c r="AC34" s="180">
        <v>31949</v>
      </c>
      <c r="AD34" s="180">
        <v>32710</v>
      </c>
    </row>
    <row r="35" spans="1:30">
      <c r="A35" s="80"/>
      <c r="B35" s="80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</row>
    <row r="36" spans="1:30">
      <c r="A36" s="76"/>
      <c r="B36" s="76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</row>
    <row r="37" spans="1:30" ht="15.5">
      <c r="A37" s="7" t="s">
        <v>121</v>
      </c>
      <c r="B37" s="79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A38" s="1" t="s">
        <v>7</v>
      </c>
      <c r="B38" s="1" t="s">
        <v>103</v>
      </c>
      <c r="C38" s="33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  <c r="AC38" s="10">
        <v>2016</v>
      </c>
      <c r="AD38" s="10">
        <v>2017</v>
      </c>
    </row>
    <row r="39" spans="1:30" ht="14.15" customHeight="1">
      <c r="A39" s="164" t="s">
        <v>98</v>
      </c>
      <c r="B39" s="183" t="s">
        <v>39</v>
      </c>
      <c r="C39" s="167">
        <v>12071</v>
      </c>
      <c r="D39" s="167">
        <v>13191</v>
      </c>
      <c r="E39" s="167">
        <v>12527</v>
      </c>
      <c r="F39" s="167">
        <v>12381</v>
      </c>
      <c r="G39" s="167">
        <v>11306</v>
      </c>
      <c r="H39" s="167">
        <v>11942</v>
      </c>
      <c r="I39" s="167">
        <v>12919</v>
      </c>
      <c r="J39" s="167">
        <v>11361</v>
      </c>
      <c r="K39" s="167">
        <v>11636</v>
      </c>
      <c r="L39" s="167">
        <v>11602</v>
      </c>
      <c r="M39" s="167">
        <v>10744</v>
      </c>
      <c r="N39" s="167">
        <v>11483</v>
      </c>
      <c r="O39" s="167">
        <v>10938</v>
      </c>
      <c r="P39" s="167">
        <v>11669</v>
      </c>
      <c r="Q39" s="167">
        <v>11550</v>
      </c>
      <c r="R39" s="167">
        <v>12037</v>
      </c>
      <c r="S39" s="167">
        <v>12044</v>
      </c>
      <c r="T39" s="167">
        <v>10928</v>
      </c>
      <c r="U39" s="167">
        <v>11964</v>
      </c>
      <c r="V39" s="167">
        <v>11989</v>
      </c>
      <c r="W39" s="167">
        <v>13301</v>
      </c>
      <c r="X39" s="167">
        <v>10974</v>
      </c>
      <c r="Y39" s="167">
        <v>12205</v>
      </c>
      <c r="Z39" s="167">
        <v>13624</v>
      </c>
      <c r="AA39" s="167">
        <v>10950</v>
      </c>
      <c r="AB39" s="167">
        <v>12174</v>
      </c>
      <c r="AC39" s="167">
        <v>13216</v>
      </c>
      <c r="AD39" s="167">
        <v>13100</v>
      </c>
    </row>
    <row r="40" spans="1:30" ht="14.15" customHeight="1">
      <c r="A40" s="168" t="s">
        <v>104</v>
      </c>
      <c r="B40" s="184" t="s">
        <v>41</v>
      </c>
      <c r="C40" s="171">
        <v>232</v>
      </c>
      <c r="D40" s="171">
        <v>272</v>
      </c>
      <c r="E40" s="171">
        <v>269</v>
      </c>
      <c r="F40" s="171">
        <v>276</v>
      </c>
      <c r="G40" s="171">
        <v>252</v>
      </c>
      <c r="H40" s="171">
        <v>344</v>
      </c>
      <c r="I40" s="171">
        <v>388</v>
      </c>
      <c r="J40" s="171">
        <v>349</v>
      </c>
      <c r="K40" s="171">
        <v>365</v>
      </c>
      <c r="L40" s="171">
        <v>373</v>
      </c>
      <c r="M40" s="171">
        <v>352</v>
      </c>
      <c r="N40" s="171">
        <v>403</v>
      </c>
      <c r="O40" s="171">
        <v>392</v>
      </c>
      <c r="P40" s="171">
        <v>417</v>
      </c>
      <c r="Q40" s="171">
        <v>409</v>
      </c>
      <c r="R40" s="171">
        <v>422</v>
      </c>
      <c r="S40" s="171">
        <v>422</v>
      </c>
      <c r="T40" s="171">
        <v>402</v>
      </c>
      <c r="U40" s="171">
        <v>456</v>
      </c>
      <c r="V40" s="171">
        <v>468</v>
      </c>
      <c r="W40" s="171">
        <v>515</v>
      </c>
      <c r="X40" s="171">
        <v>437</v>
      </c>
      <c r="Y40" s="171">
        <v>552</v>
      </c>
      <c r="Z40" s="171">
        <v>501</v>
      </c>
      <c r="AA40" s="171">
        <v>409</v>
      </c>
      <c r="AB40" s="171">
        <v>443</v>
      </c>
      <c r="AC40" s="171">
        <v>657</v>
      </c>
      <c r="AD40" s="171">
        <v>649</v>
      </c>
    </row>
    <row r="41" spans="1:30" ht="14.15" customHeight="1">
      <c r="A41" s="168" t="s">
        <v>99</v>
      </c>
      <c r="B41" s="184" t="s">
        <v>42</v>
      </c>
      <c r="C41" s="171">
        <v>2679</v>
      </c>
      <c r="D41" s="171">
        <v>2983</v>
      </c>
      <c r="E41" s="171">
        <v>3057</v>
      </c>
      <c r="F41" s="171">
        <v>3205</v>
      </c>
      <c r="G41" s="171">
        <v>3287</v>
      </c>
      <c r="H41" s="171">
        <v>3640</v>
      </c>
      <c r="I41" s="171">
        <v>4335</v>
      </c>
      <c r="J41" s="171">
        <v>3727</v>
      </c>
      <c r="K41" s="171">
        <v>3703</v>
      </c>
      <c r="L41" s="171">
        <v>3633</v>
      </c>
      <c r="M41" s="171">
        <v>3797</v>
      </c>
      <c r="N41" s="171">
        <v>4018</v>
      </c>
      <c r="O41" s="171">
        <v>3902</v>
      </c>
      <c r="P41" s="171">
        <v>4137</v>
      </c>
      <c r="Q41" s="171">
        <v>4106</v>
      </c>
      <c r="R41" s="171">
        <v>4247</v>
      </c>
      <c r="S41" s="171">
        <v>4472</v>
      </c>
      <c r="T41" s="171">
        <v>4946</v>
      </c>
      <c r="U41" s="171">
        <v>5374</v>
      </c>
      <c r="V41" s="171">
        <v>5692</v>
      </c>
      <c r="W41" s="171">
        <v>6555</v>
      </c>
      <c r="X41" s="171">
        <v>6270</v>
      </c>
      <c r="Y41" s="171">
        <v>6743</v>
      </c>
      <c r="Z41" s="171">
        <v>7288</v>
      </c>
      <c r="AA41" s="171">
        <v>6826</v>
      </c>
      <c r="AB41" s="171">
        <v>7228</v>
      </c>
      <c r="AC41" s="171">
        <v>7702</v>
      </c>
      <c r="AD41" s="171">
        <v>8148</v>
      </c>
    </row>
    <row r="42" spans="1:30" ht="14.15" customHeight="1">
      <c r="A42" s="172" t="s">
        <v>100</v>
      </c>
      <c r="B42" s="185" t="s">
        <v>40</v>
      </c>
      <c r="C42" s="171">
        <v>1592</v>
      </c>
      <c r="D42" s="171">
        <v>1910</v>
      </c>
      <c r="E42" s="171">
        <v>1958</v>
      </c>
      <c r="F42" s="171">
        <v>2065</v>
      </c>
      <c r="G42" s="171">
        <v>2070</v>
      </c>
      <c r="H42" s="171">
        <v>2353</v>
      </c>
      <c r="I42" s="171">
        <v>2707</v>
      </c>
      <c r="J42" s="171">
        <v>2487</v>
      </c>
      <c r="K42" s="171">
        <v>2599</v>
      </c>
      <c r="L42" s="171">
        <v>2709</v>
      </c>
      <c r="M42" s="171">
        <v>2616</v>
      </c>
      <c r="N42" s="171">
        <v>2854</v>
      </c>
      <c r="O42" s="171">
        <v>2761</v>
      </c>
      <c r="P42" s="171">
        <v>3041</v>
      </c>
      <c r="Q42" s="171">
        <v>3176</v>
      </c>
      <c r="R42" s="171">
        <v>3453</v>
      </c>
      <c r="S42" s="171">
        <v>3746</v>
      </c>
      <c r="T42" s="171">
        <v>3650</v>
      </c>
      <c r="U42" s="171">
        <v>4247</v>
      </c>
      <c r="V42" s="171">
        <v>4506</v>
      </c>
      <c r="W42" s="171">
        <v>5133</v>
      </c>
      <c r="X42" s="171">
        <v>4459</v>
      </c>
      <c r="Y42" s="171">
        <v>5190</v>
      </c>
      <c r="Z42" s="171">
        <v>5856</v>
      </c>
      <c r="AA42" s="171">
        <v>4997</v>
      </c>
      <c r="AB42" s="171">
        <v>5702</v>
      </c>
      <c r="AC42" s="171">
        <v>6194</v>
      </c>
      <c r="AD42" s="171">
        <v>6278</v>
      </c>
    </row>
    <row r="43" spans="1:30" ht="14.15" customHeight="1">
      <c r="A43" s="168" t="s">
        <v>101</v>
      </c>
      <c r="B43" s="184" t="s">
        <v>95</v>
      </c>
      <c r="C43" s="171">
        <v>21</v>
      </c>
      <c r="D43" s="171">
        <v>22</v>
      </c>
      <c r="E43" s="171">
        <v>38</v>
      </c>
      <c r="F43" s="171">
        <v>28</v>
      </c>
      <c r="G43" s="171">
        <v>38</v>
      </c>
      <c r="H43" s="171">
        <v>34</v>
      </c>
      <c r="I43" s="171">
        <v>50</v>
      </c>
      <c r="J43" s="171">
        <v>37</v>
      </c>
      <c r="K43" s="171">
        <v>45</v>
      </c>
      <c r="L43" s="171">
        <v>47</v>
      </c>
      <c r="M43" s="171">
        <v>49</v>
      </c>
      <c r="N43" s="171">
        <v>50</v>
      </c>
      <c r="O43" s="171">
        <v>81</v>
      </c>
      <c r="P43" s="171">
        <v>98</v>
      </c>
      <c r="Q43" s="171">
        <v>105</v>
      </c>
      <c r="R43" s="171">
        <v>117</v>
      </c>
      <c r="S43" s="171">
        <v>158</v>
      </c>
      <c r="T43" s="171">
        <v>332</v>
      </c>
      <c r="U43" s="171">
        <v>473</v>
      </c>
      <c r="V43" s="171">
        <v>555</v>
      </c>
      <c r="W43" s="171">
        <v>484</v>
      </c>
      <c r="X43" s="171">
        <v>693</v>
      </c>
      <c r="Y43" s="171">
        <v>906</v>
      </c>
      <c r="Z43" s="171">
        <v>999</v>
      </c>
      <c r="AA43" s="171">
        <v>984</v>
      </c>
      <c r="AB43" s="171">
        <v>661</v>
      </c>
      <c r="AC43" s="171">
        <v>802</v>
      </c>
      <c r="AD43" s="171">
        <v>1158</v>
      </c>
    </row>
    <row r="44" spans="1:30" ht="14.15" customHeight="1">
      <c r="A44" s="174" t="s">
        <v>102</v>
      </c>
      <c r="B44" s="186" t="s">
        <v>94</v>
      </c>
      <c r="C44" s="177">
        <v>0</v>
      </c>
      <c r="D44" s="177">
        <v>0</v>
      </c>
      <c r="E44" s="177">
        <v>0</v>
      </c>
      <c r="F44" s="177">
        <v>0</v>
      </c>
      <c r="G44" s="177">
        <v>0</v>
      </c>
      <c r="H44" s="177">
        <v>46</v>
      </c>
      <c r="I44" s="177">
        <v>118</v>
      </c>
      <c r="J44" s="177">
        <v>140</v>
      </c>
      <c r="K44" s="177">
        <v>140</v>
      </c>
      <c r="L44" s="177">
        <v>126</v>
      </c>
      <c r="M44" s="177">
        <v>113</v>
      </c>
      <c r="N44" s="177">
        <v>102</v>
      </c>
      <c r="O44" s="177">
        <v>112</v>
      </c>
      <c r="P44" s="177">
        <v>156</v>
      </c>
      <c r="Q44" s="177">
        <v>175</v>
      </c>
      <c r="R44" s="177">
        <v>172</v>
      </c>
      <c r="S44" s="177">
        <v>148</v>
      </c>
      <c r="T44" s="177">
        <v>141</v>
      </c>
      <c r="U44" s="177">
        <v>292</v>
      </c>
      <c r="V44" s="177">
        <v>585</v>
      </c>
      <c r="W44" s="177">
        <v>772</v>
      </c>
      <c r="X44" s="177">
        <v>809</v>
      </c>
      <c r="Y44" s="177">
        <v>977</v>
      </c>
      <c r="Z44" s="177">
        <v>1192</v>
      </c>
      <c r="AA44" s="177">
        <v>1102</v>
      </c>
      <c r="AB44" s="177">
        <v>1343</v>
      </c>
      <c r="AC44" s="177">
        <v>1423</v>
      </c>
      <c r="AD44" s="177">
        <v>1412</v>
      </c>
    </row>
    <row r="45" spans="1:30" ht="3.25" customHeight="1">
      <c r="A45" s="1"/>
      <c r="B45" s="1"/>
      <c r="C45" s="58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</row>
    <row r="46" spans="1:30" ht="16.149999999999999" customHeight="1">
      <c r="A46" s="178" t="s">
        <v>31</v>
      </c>
      <c r="B46" s="183" t="s">
        <v>105</v>
      </c>
      <c r="C46" s="167">
        <v>16595</v>
      </c>
      <c r="D46" s="180">
        <v>18378</v>
      </c>
      <c r="E46" s="180">
        <v>17849</v>
      </c>
      <c r="F46" s="180">
        <v>17955</v>
      </c>
      <c r="G46" s="180">
        <v>16953</v>
      </c>
      <c r="H46" s="180">
        <v>18359</v>
      </c>
      <c r="I46" s="180">
        <v>20517</v>
      </c>
      <c r="J46" s="180">
        <v>18101</v>
      </c>
      <c r="K46" s="180">
        <v>18488</v>
      </c>
      <c r="L46" s="180">
        <v>18490</v>
      </c>
      <c r="M46" s="180">
        <v>17671</v>
      </c>
      <c r="N46" s="180">
        <v>18910</v>
      </c>
      <c r="O46" s="180">
        <v>18186</v>
      </c>
      <c r="P46" s="180">
        <v>19518</v>
      </c>
      <c r="Q46" s="180">
        <v>19521</v>
      </c>
      <c r="R46" s="180">
        <v>20448</v>
      </c>
      <c r="S46" s="180">
        <v>20990</v>
      </c>
      <c r="T46" s="180">
        <v>20399</v>
      </c>
      <c r="U46" s="180">
        <v>22806</v>
      </c>
      <c r="V46" s="180">
        <v>23795</v>
      </c>
      <c r="W46" s="180">
        <v>26760</v>
      </c>
      <c r="X46" s="180">
        <v>23642</v>
      </c>
      <c r="Y46" s="180">
        <v>26573</v>
      </c>
      <c r="Z46" s="180">
        <v>29460</v>
      </c>
      <c r="AA46" s="180">
        <v>25268</v>
      </c>
      <c r="AB46" s="180">
        <v>27551</v>
      </c>
      <c r="AC46" s="180">
        <v>29994</v>
      </c>
      <c r="AD46" s="180">
        <v>30745</v>
      </c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8" orientation="landscape" r:id="rId1"/>
  <headerFooter alignWithMargins="0">
    <oddHeader>&amp;C&amp;"Arial,Fett"&amp;12Bruttoverbrauch Holz und Nutzenergie nach Verbrauchergruppen&amp;"Arial,Standard"
&amp;"Arial,Fett"&amp;10(in TJ, effektive Jahreswerte)&amp;R&amp;"Arial,Standard"Tabelle M&amp;LSchweizerische Holzenergiestatistik 2017</oddHeader>
    <oddFooter>&amp;R22.08.2018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P35"/>
  <sheetViews>
    <sheetView zoomScale="80" zoomScaleNormal="100" zoomScalePageLayoutView="80" workbookViewId="0">
      <selection activeCell="A2" sqref="A2:P35"/>
    </sheetView>
  </sheetViews>
  <sheetFormatPr baseColWidth="10" defaultColWidth="11.453125" defaultRowHeight="18" customHeight="1"/>
  <cols>
    <col min="1" max="1" width="5.26953125" style="76" customWidth="1"/>
    <col min="2" max="2" width="34.453125" style="76" customWidth="1"/>
    <col min="3" max="3" width="0.81640625" style="76" customWidth="1"/>
    <col min="4" max="4" width="14" style="78" customWidth="1"/>
    <col min="5" max="16" width="8.7265625" style="76" customWidth="1"/>
    <col min="17" max="16384" width="11.453125" style="32"/>
  </cols>
  <sheetData>
    <row r="1" spans="1:16" ht="18.75" customHeight="1">
      <c r="A1" s="1" t="s">
        <v>7</v>
      </c>
      <c r="B1" s="1" t="s">
        <v>8</v>
      </c>
      <c r="C1" s="187"/>
      <c r="D1" s="1" t="s">
        <v>264</v>
      </c>
      <c r="E1" s="256" t="s">
        <v>39</v>
      </c>
      <c r="F1" s="256"/>
      <c r="G1" s="256" t="s">
        <v>41</v>
      </c>
      <c r="H1" s="256"/>
      <c r="I1" s="256" t="s">
        <v>42</v>
      </c>
      <c r="J1" s="256"/>
      <c r="K1" s="256" t="s">
        <v>40</v>
      </c>
      <c r="L1" s="256"/>
      <c r="M1" s="256" t="s">
        <v>95</v>
      </c>
      <c r="N1" s="256"/>
      <c r="O1" s="256" t="s">
        <v>94</v>
      </c>
      <c r="P1" s="256"/>
    </row>
    <row r="2" spans="1:16" ht="14.15" customHeight="1">
      <c r="A2" s="126">
        <v>1</v>
      </c>
      <c r="B2" s="127" t="s">
        <v>9</v>
      </c>
      <c r="C2" s="188"/>
      <c r="D2" s="189">
        <v>66</v>
      </c>
      <c r="E2" s="128">
        <v>0.8</v>
      </c>
      <c r="F2" s="190">
        <v>53</v>
      </c>
      <c r="G2" s="128">
        <v>0</v>
      </c>
      <c r="H2" s="190">
        <v>0</v>
      </c>
      <c r="I2" s="128">
        <v>0</v>
      </c>
      <c r="J2" s="190">
        <v>0</v>
      </c>
      <c r="K2" s="128">
        <v>0.2</v>
      </c>
      <c r="L2" s="190">
        <v>13</v>
      </c>
      <c r="M2" s="128">
        <v>0</v>
      </c>
      <c r="N2" s="190">
        <v>0</v>
      </c>
      <c r="O2" s="128">
        <v>0</v>
      </c>
      <c r="P2" s="190">
        <v>0</v>
      </c>
    </row>
    <row r="3" spans="1:16" ht="14.15" customHeight="1">
      <c r="A3" s="50">
        <v>2</v>
      </c>
      <c r="B3" s="129" t="s">
        <v>10</v>
      </c>
      <c r="C3" s="188"/>
      <c r="D3" s="191">
        <v>865</v>
      </c>
      <c r="E3" s="130">
        <v>0.8</v>
      </c>
      <c r="F3" s="192">
        <v>692</v>
      </c>
      <c r="G3" s="130">
        <v>0</v>
      </c>
      <c r="H3" s="192">
        <v>0</v>
      </c>
      <c r="I3" s="130">
        <v>0</v>
      </c>
      <c r="J3" s="192">
        <v>0</v>
      </c>
      <c r="K3" s="130">
        <v>0.2</v>
      </c>
      <c r="L3" s="192">
        <v>173</v>
      </c>
      <c r="M3" s="130">
        <v>0</v>
      </c>
      <c r="N3" s="192">
        <v>0</v>
      </c>
      <c r="O3" s="130">
        <v>0</v>
      </c>
      <c r="P3" s="192">
        <v>0</v>
      </c>
    </row>
    <row r="4" spans="1:16" ht="14.15" customHeight="1">
      <c r="A4" s="50">
        <v>3</v>
      </c>
      <c r="B4" s="129" t="s">
        <v>11</v>
      </c>
      <c r="C4" s="188"/>
      <c r="D4" s="191">
        <v>3430</v>
      </c>
      <c r="E4" s="130">
        <v>0.8</v>
      </c>
      <c r="F4" s="192">
        <v>2744</v>
      </c>
      <c r="G4" s="130">
        <v>0</v>
      </c>
      <c r="H4" s="192">
        <v>0</v>
      </c>
      <c r="I4" s="130">
        <v>0</v>
      </c>
      <c r="J4" s="192">
        <v>0</v>
      </c>
      <c r="K4" s="130">
        <v>0.2</v>
      </c>
      <c r="L4" s="192">
        <v>686</v>
      </c>
      <c r="M4" s="130">
        <v>0</v>
      </c>
      <c r="N4" s="192">
        <v>0</v>
      </c>
      <c r="O4" s="130">
        <v>0</v>
      </c>
      <c r="P4" s="192">
        <v>0</v>
      </c>
    </row>
    <row r="5" spans="1:16" ht="14.15" customHeight="1">
      <c r="A5" s="50" t="s">
        <v>70</v>
      </c>
      <c r="B5" s="129" t="s">
        <v>12</v>
      </c>
      <c r="C5" s="188"/>
      <c r="D5" s="191">
        <v>84</v>
      </c>
      <c r="E5" s="130">
        <v>0.8</v>
      </c>
      <c r="F5" s="192">
        <v>67</v>
      </c>
      <c r="G5" s="130">
        <v>0</v>
      </c>
      <c r="H5" s="192">
        <v>0</v>
      </c>
      <c r="I5" s="130">
        <v>0</v>
      </c>
      <c r="J5" s="192">
        <v>0</v>
      </c>
      <c r="K5" s="130">
        <v>0.2</v>
      </c>
      <c r="L5" s="192">
        <v>17</v>
      </c>
      <c r="M5" s="130">
        <v>0</v>
      </c>
      <c r="N5" s="192">
        <v>0</v>
      </c>
      <c r="O5" s="130">
        <v>0</v>
      </c>
      <c r="P5" s="192">
        <v>0</v>
      </c>
    </row>
    <row r="6" spans="1:16" ht="14.15" customHeight="1">
      <c r="A6" s="50" t="s">
        <v>69</v>
      </c>
      <c r="B6" s="131" t="s">
        <v>254</v>
      </c>
      <c r="C6" s="193"/>
      <c r="D6" s="191">
        <v>201</v>
      </c>
      <c r="E6" s="130">
        <v>0.8</v>
      </c>
      <c r="F6" s="192">
        <v>161</v>
      </c>
      <c r="G6" s="130">
        <v>0</v>
      </c>
      <c r="H6" s="192">
        <v>0</v>
      </c>
      <c r="I6" s="130">
        <v>0</v>
      </c>
      <c r="J6" s="192">
        <v>0</v>
      </c>
      <c r="K6" s="130">
        <v>0.2</v>
      </c>
      <c r="L6" s="192">
        <v>40</v>
      </c>
      <c r="M6" s="130">
        <v>0</v>
      </c>
      <c r="N6" s="192">
        <v>0</v>
      </c>
      <c r="O6" s="130">
        <v>0</v>
      </c>
      <c r="P6" s="192">
        <v>0</v>
      </c>
    </row>
    <row r="7" spans="1:16" ht="14.15" customHeight="1">
      <c r="A7" s="50">
        <v>5</v>
      </c>
      <c r="B7" s="129" t="s">
        <v>13</v>
      </c>
      <c r="C7" s="188"/>
      <c r="D7" s="191">
        <v>3264</v>
      </c>
      <c r="E7" s="130">
        <v>0.8</v>
      </c>
      <c r="F7" s="192">
        <v>2611</v>
      </c>
      <c r="G7" s="130">
        <v>0</v>
      </c>
      <c r="H7" s="192">
        <v>0</v>
      </c>
      <c r="I7" s="130">
        <v>0</v>
      </c>
      <c r="J7" s="192">
        <v>0</v>
      </c>
      <c r="K7" s="130">
        <v>0.2</v>
      </c>
      <c r="L7" s="192">
        <v>653</v>
      </c>
      <c r="M7" s="130">
        <v>0</v>
      </c>
      <c r="N7" s="192">
        <v>0</v>
      </c>
      <c r="O7" s="130">
        <v>0</v>
      </c>
      <c r="P7" s="192">
        <v>0</v>
      </c>
    </row>
    <row r="8" spans="1:16" ht="14.15" customHeight="1">
      <c r="A8" s="50">
        <v>6</v>
      </c>
      <c r="B8" s="129" t="s">
        <v>14</v>
      </c>
      <c r="C8" s="188"/>
      <c r="D8" s="191">
        <v>404</v>
      </c>
      <c r="E8" s="130">
        <v>1</v>
      </c>
      <c r="F8" s="192">
        <v>404</v>
      </c>
      <c r="G8" s="130">
        <v>0</v>
      </c>
      <c r="H8" s="192">
        <v>0</v>
      </c>
      <c r="I8" s="130">
        <v>0</v>
      </c>
      <c r="J8" s="192">
        <v>0</v>
      </c>
      <c r="K8" s="130">
        <v>0</v>
      </c>
      <c r="L8" s="192">
        <v>0</v>
      </c>
      <c r="M8" s="130">
        <v>0</v>
      </c>
      <c r="N8" s="192">
        <v>0</v>
      </c>
      <c r="O8" s="130">
        <v>0</v>
      </c>
      <c r="P8" s="192">
        <v>0</v>
      </c>
    </row>
    <row r="9" spans="1:16" ht="14.15" customHeight="1">
      <c r="A9" s="50">
        <v>7</v>
      </c>
      <c r="B9" s="129" t="s">
        <v>15</v>
      </c>
      <c r="C9" s="188"/>
      <c r="D9" s="191">
        <v>432</v>
      </c>
      <c r="E9" s="130">
        <v>1</v>
      </c>
      <c r="F9" s="192">
        <v>432</v>
      </c>
      <c r="G9" s="130">
        <v>0</v>
      </c>
      <c r="H9" s="192">
        <v>0</v>
      </c>
      <c r="I9" s="130">
        <v>0</v>
      </c>
      <c r="J9" s="192">
        <v>0</v>
      </c>
      <c r="K9" s="130">
        <v>0</v>
      </c>
      <c r="L9" s="192">
        <v>0</v>
      </c>
      <c r="M9" s="130">
        <v>0</v>
      </c>
      <c r="N9" s="192">
        <v>0</v>
      </c>
      <c r="O9" s="130">
        <v>0</v>
      </c>
      <c r="P9" s="192">
        <v>0</v>
      </c>
    </row>
    <row r="10" spans="1:16" ht="14.15" customHeight="1">
      <c r="A10" s="50">
        <v>8</v>
      </c>
      <c r="B10" s="131" t="s">
        <v>73</v>
      </c>
      <c r="C10" s="193"/>
      <c r="D10" s="191">
        <v>2533</v>
      </c>
      <c r="E10" s="130">
        <v>0.88</v>
      </c>
      <c r="F10" s="192">
        <v>2229</v>
      </c>
      <c r="G10" s="130">
        <v>0.05</v>
      </c>
      <c r="H10" s="192">
        <v>127</v>
      </c>
      <c r="I10" s="130">
        <v>0.03</v>
      </c>
      <c r="J10" s="192">
        <v>76</v>
      </c>
      <c r="K10" s="130">
        <v>0.04</v>
      </c>
      <c r="L10" s="192">
        <v>101</v>
      </c>
      <c r="M10" s="130">
        <v>0</v>
      </c>
      <c r="N10" s="192">
        <v>0</v>
      </c>
      <c r="O10" s="130">
        <v>0</v>
      </c>
      <c r="P10" s="192">
        <v>0</v>
      </c>
    </row>
    <row r="11" spans="1:16" ht="14.15" customHeight="1">
      <c r="A11" s="50">
        <v>9</v>
      </c>
      <c r="B11" s="129" t="s">
        <v>74</v>
      </c>
      <c r="C11" s="188"/>
      <c r="D11" s="191">
        <v>320</v>
      </c>
      <c r="E11" s="130">
        <v>0.3</v>
      </c>
      <c r="F11" s="192">
        <v>96</v>
      </c>
      <c r="G11" s="130">
        <v>0.1</v>
      </c>
      <c r="H11" s="192">
        <v>32</v>
      </c>
      <c r="I11" s="130">
        <v>0.4</v>
      </c>
      <c r="J11" s="192">
        <v>128</v>
      </c>
      <c r="K11" s="130">
        <v>0.2</v>
      </c>
      <c r="L11" s="192">
        <v>64</v>
      </c>
      <c r="M11" s="130">
        <v>0</v>
      </c>
      <c r="N11" s="192">
        <v>0</v>
      </c>
      <c r="O11" s="130">
        <v>0</v>
      </c>
      <c r="P11" s="192">
        <v>0</v>
      </c>
    </row>
    <row r="12" spans="1:16" ht="14.15" customHeight="1">
      <c r="A12" s="50">
        <v>10</v>
      </c>
      <c r="B12" s="129" t="s">
        <v>16</v>
      </c>
      <c r="C12" s="188"/>
      <c r="D12" s="191">
        <v>88</v>
      </c>
      <c r="E12" s="130">
        <v>0.87</v>
      </c>
      <c r="F12" s="192">
        <v>77</v>
      </c>
      <c r="G12" s="130">
        <v>0.05</v>
      </c>
      <c r="H12" s="192">
        <v>4</v>
      </c>
      <c r="I12" s="130">
        <v>0.08</v>
      </c>
      <c r="J12" s="192">
        <v>7</v>
      </c>
      <c r="K12" s="130">
        <v>0</v>
      </c>
      <c r="L12" s="192">
        <v>0</v>
      </c>
      <c r="M12" s="130">
        <v>0</v>
      </c>
      <c r="N12" s="192">
        <v>0</v>
      </c>
      <c r="O12" s="130">
        <v>0</v>
      </c>
      <c r="P12" s="192">
        <v>0</v>
      </c>
    </row>
    <row r="13" spans="1:16" ht="14.15" customHeight="1">
      <c r="A13" s="50" t="s">
        <v>72</v>
      </c>
      <c r="B13" s="129" t="s">
        <v>75</v>
      </c>
      <c r="C13" s="188"/>
      <c r="D13" s="191">
        <v>743</v>
      </c>
      <c r="E13" s="130">
        <v>0.65700000000000003</v>
      </c>
      <c r="F13" s="192">
        <v>488</v>
      </c>
      <c r="G13" s="130">
        <v>0.30499999999999999</v>
      </c>
      <c r="H13" s="192">
        <v>227</v>
      </c>
      <c r="I13" s="130">
        <v>3.7999999999999999E-2</v>
      </c>
      <c r="J13" s="192">
        <v>28</v>
      </c>
      <c r="K13" s="130">
        <v>0</v>
      </c>
      <c r="L13" s="192">
        <v>0</v>
      </c>
      <c r="M13" s="130">
        <v>0</v>
      </c>
      <c r="N13" s="192">
        <v>0</v>
      </c>
      <c r="O13" s="130">
        <v>0</v>
      </c>
      <c r="P13" s="192">
        <v>0</v>
      </c>
    </row>
    <row r="14" spans="1:16" ht="14.15" customHeight="1">
      <c r="A14" s="50" t="s">
        <v>71</v>
      </c>
      <c r="B14" s="129" t="s">
        <v>253</v>
      </c>
      <c r="C14" s="188"/>
      <c r="D14" s="191">
        <v>2620</v>
      </c>
      <c r="E14" s="130">
        <v>0.998</v>
      </c>
      <c r="F14" s="192">
        <v>2614</v>
      </c>
      <c r="G14" s="130">
        <v>0</v>
      </c>
      <c r="H14" s="192">
        <v>0</v>
      </c>
      <c r="I14" s="130">
        <v>0</v>
      </c>
      <c r="J14" s="192">
        <v>0</v>
      </c>
      <c r="K14" s="130">
        <v>2E-3</v>
      </c>
      <c r="L14" s="192">
        <v>6</v>
      </c>
      <c r="M14" s="130">
        <v>0</v>
      </c>
      <c r="N14" s="192">
        <v>0</v>
      </c>
      <c r="O14" s="130">
        <v>0</v>
      </c>
      <c r="P14" s="192">
        <v>0</v>
      </c>
    </row>
    <row r="15" spans="1:16" ht="25.15" customHeight="1">
      <c r="A15" s="50" t="s">
        <v>88</v>
      </c>
      <c r="B15" s="129" t="s">
        <v>76</v>
      </c>
      <c r="C15" s="188"/>
      <c r="D15" s="191">
        <v>2953</v>
      </c>
      <c r="E15" s="130">
        <v>0.51600000000000001</v>
      </c>
      <c r="F15" s="192">
        <v>1524</v>
      </c>
      <c r="G15" s="130">
        <v>4.5999999999999999E-2</v>
      </c>
      <c r="H15" s="192">
        <v>135</v>
      </c>
      <c r="I15" s="130">
        <v>8.5000000000000006E-2</v>
      </c>
      <c r="J15" s="192">
        <v>251</v>
      </c>
      <c r="K15" s="130">
        <v>0.35299999999999998</v>
      </c>
      <c r="L15" s="192">
        <v>1043</v>
      </c>
      <c r="M15" s="130">
        <v>0</v>
      </c>
      <c r="N15" s="192">
        <v>0</v>
      </c>
      <c r="O15" s="130">
        <v>0</v>
      </c>
      <c r="P15" s="192">
        <v>0</v>
      </c>
    </row>
    <row r="16" spans="1:16" ht="13.5" customHeight="1">
      <c r="A16" s="50" t="s">
        <v>89</v>
      </c>
      <c r="B16" s="129" t="s">
        <v>255</v>
      </c>
      <c r="C16" s="188"/>
      <c r="D16" s="191">
        <v>941</v>
      </c>
      <c r="E16" s="130">
        <v>0.68400000000000005</v>
      </c>
      <c r="F16" s="192">
        <v>644</v>
      </c>
      <c r="G16" s="130">
        <v>0</v>
      </c>
      <c r="H16" s="192">
        <v>0</v>
      </c>
      <c r="I16" s="130">
        <v>0.10199999999999999</v>
      </c>
      <c r="J16" s="192">
        <v>96</v>
      </c>
      <c r="K16" s="130">
        <v>0.21299999999999999</v>
      </c>
      <c r="L16" s="192">
        <v>201</v>
      </c>
      <c r="M16" s="130">
        <v>0</v>
      </c>
      <c r="N16" s="192">
        <v>0</v>
      </c>
      <c r="O16" s="130">
        <v>0</v>
      </c>
      <c r="P16" s="192">
        <v>0</v>
      </c>
    </row>
    <row r="17" spans="1:16" ht="25.15" customHeight="1">
      <c r="A17" s="50">
        <v>13</v>
      </c>
      <c r="B17" s="129" t="s">
        <v>77</v>
      </c>
      <c r="C17" s="188"/>
      <c r="D17" s="191">
        <v>1321</v>
      </c>
      <c r="E17" s="130">
        <v>0.314</v>
      </c>
      <c r="F17" s="192">
        <v>415</v>
      </c>
      <c r="G17" s="130">
        <v>0</v>
      </c>
      <c r="H17" s="192">
        <v>0</v>
      </c>
      <c r="I17" s="130">
        <v>0.64600000000000002</v>
      </c>
      <c r="J17" s="192">
        <v>853</v>
      </c>
      <c r="K17" s="130">
        <v>0.04</v>
      </c>
      <c r="L17" s="192">
        <v>53</v>
      </c>
      <c r="M17" s="130">
        <v>0</v>
      </c>
      <c r="N17" s="192">
        <v>0</v>
      </c>
      <c r="O17" s="130">
        <v>0</v>
      </c>
      <c r="P17" s="192">
        <v>0</v>
      </c>
    </row>
    <row r="18" spans="1:16" ht="25.15" customHeight="1">
      <c r="A18" s="50" t="s">
        <v>90</v>
      </c>
      <c r="B18" s="129" t="s">
        <v>17</v>
      </c>
      <c r="C18" s="188"/>
      <c r="D18" s="191">
        <v>1439</v>
      </c>
      <c r="E18" s="130">
        <v>0.14799999999999999</v>
      </c>
      <c r="F18" s="192">
        <v>213</v>
      </c>
      <c r="G18" s="130">
        <v>1.2999999999999999E-2</v>
      </c>
      <c r="H18" s="192">
        <v>19</v>
      </c>
      <c r="I18" s="130">
        <v>8.5999999999999993E-2</v>
      </c>
      <c r="J18" s="192">
        <v>124</v>
      </c>
      <c r="K18" s="130">
        <v>0.752</v>
      </c>
      <c r="L18" s="192">
        <v>1083</v>
      </c>
      <c r="M18" s="130">
        <v>0</v>
      </c>
      <c r="N18" s="192">
        <v>0</v>
      </c>
      <c r="O18" s="130">
        <v>0</v>
      </c>
      <c r="P18" s="192">
        <v>0</v>
      </c>
    </row>
    <row r="19" spans="1:16" ht="13.5" customHeight="1">
      <c r="A19" s="50" t="s">
        <v>91</v>
      </c>
      <c r="B19" s="129" t="s">
        <v>256</v>
      </c>
      <c r="C19" s="188"/>
      <c r="D19" s="191">
        <v>235</v>
      </c>
      <c r="E19" s="130">
        <v>0.35399999999999998</v>
      </c>
      <c r="F19" s="192">
        <v>83</v>
      </c>
      <c r="G19" s="130">
        <v>0</v>
      </c>
      <c r="H19" s="192">
        <v>0</v>
      </c>
      <c r="I19" s="130">
        <v>0.185</v>
      </c>
      <c r="J19" s="192">
        <v>44</v>
      </c>
      <c r="K19" s="130">
        <v>0.46</v>
      </c>
      <c r="L19" s="192">
        <v>108</v>
      </c>
      <c r="M19" s="130">
        <v>0</v>
      </c>
      <c r="N19" s="192">
        <v>0</v>
      </c>
      <c r="O19" s="130">
        <v>0</v>
      </c>
      <c r="P19" s="192">
        <v>0</v>
      </c>
    </row>
    <row r="20" spans="1:16" ht="25.15" customHeight="1">
      <c r="A20" s="50">
        <v>15</v>
      </c>
      <c r="B20" s="129" t="s">
        <v>18</v>
      </c>
      <c r="C20" s="188"/>
      <c r="D20" s="191">
        <v>543</v>
      </c>
      <c r="E20" s="130">
        <v>0.14499999999999999</v>
      </c>
      <c r="F20" s="192">
        <v>79</v>
      </c>
      <c r="G20" s="130">
        <v>0</v>
      </c>
      <c r="H20" s="192">
        <v>0</v>
      </c>
      <c r="I20" s="130">
        <v>0.81699999999999995</v>
      </c>
      <c r="J20" s="192">
        <v>444</v>
      </c>
      <c r="K20" s="130">
        <v>3.6999999999999998E-2</v>
      </c>
      <c r="L20" s="192">
        <v>20</v>
      </c>
      <c r="M20" s="130">
        <v>0</v>
      </c>
      <c r="N20" s="192">
        <v>0</v>
      </c>
      <c r="O20" s="130">
        <v>0</v>
      </c>
      <c r="P20" s="192">
        <v>0</v>
      </c>
    </row>
    <row r="21" spans="1:16" ht="25.15" customHeight="1">
      <c r="A21" s="50" t="s">
        <v>92</v>
      </c>
      <c r="B21" s="129" t="s">
        <v>19</v>
      </c>
      <c r="C21" s="188"/>
      <c r="D21" s="191">
        <v>5676</v>
      </c>
      <c r="E21" s="130">
        <v>0.315</v>
      </c>
      <c r="F21" s="192">
        <v>1786</v>
      </c>
      <c r="G21" s="130">
        <v>4.5999999999999999E-2</v>
      </c>
      <c r="H21" s="192">
        <v>262</v>
      </c>
      <c r="I21" s="130">
        <v>0.161</v>
      </c>
      <c r="J21" s="192">
        <v>912</v>
      </c>
      <c r="K21" s="130">
        <v>0.47799999999999998</v>
      </c>
      <c r="L21" s="192">
        <v>2716</v>
      </c>
      <c r="M21" s="130">
        <v>0</v>
      </c>
      <c r="N21" s="192">
        <v>0</v>
      </c>
      <c r="O21" s="130">
        <v>0</v>
      </c>
      <c r="P21" s="192">
        <v>0</v>
      </c>
    </row>
    <row r="22" spans="1:16" ht="13.5" customHeight="1">
      <c r="A22" s="50" t="s">
        <v>93</v>
      </c>
      <c r="B22" s="129" t="s">
        <v>257</v>
      </c>
      <c r="C22" s="188"/>
      <c r="D22" s="191">
        <v>233</v>
      </c>
      <c r="E22" s="130">
        <v>0.34</v>
      </c>
      <c r="F22" s="192">
        <v>79</v>
      </c>
      <c r="G22" s="130">
        <v>0</v>
      </c>
      <c r="H22" s="192">
        <v>0</v>
      </c>
      <c r="I22" s="130">
        <v>0.108</v>
      </c>
      <c r="J22" s="192">
        <v>25</v>
      </c>
      <c r="K22" s="130">
        <v>0.55200000000000005</v>
      </c>
      <c r="L22" s="192">
        <v>129</v>
      </c>
      <c r="M22" s="130">
        <v>0</v>
      </c>
      <c r="N22" s="192">
        <v>0</v>
      </c>
      <c r="O22" s="130">
        <v>0</v>
      </c>
      <c r="P22" s="192">
        <v>0</v>
      </c>
    </row>
    <row r="23" spans="1:16" ht="25.15" customHeight="1">
      <c r="A23" s="50">
        <v>17</v>
      </c>
      <c r="B23" s="129" t="s">
        <v>20</v>
      </c>
      <c r="C23" s="188"/>
      <c r="D23" s="191">
        <v>2241</v>
      </c>
      <c r="E23" s="130">
        <v>0.20100000000000001</v>
      </c>
      <c r="F23" s="192">
        <v>451</v>
      </c>
      <c r="G23" s="130">
        <v>0</v>
      </c>
      <c r="H23" s="192">
        <v>0</v>
      </c>
      <c r="I23" s="130">
        <v>0.64800000000000002</v>
      </c>
      <c r="J23" s="192">
        <v>1452</v>
      </c>
      <c r="K23" s="130">
        <v>0.151</v>
      </c>
      <c r="L23" s="192">
        <v>338</v>
      </c>
      <c r="M23" s="130">
        <v>0</v>
      </c>
      <c r="N23" s="192">
        <v>0</v>
      </c>
      <c r="O23" s="130">
        <v>0</v>
      </c>
      <c r="P23" s="192">
        <v>0</v>
      </c>
    </row>
    <row r="24" spans="1:16" ht="14.15" customHeight="1">
      <c r="A24" s="50">
        <v>18</v>
      </c>
      <c r="B24" s="129" t="s">
        <v>21</v>
      </c>
      <c r="C24" s="188"/>
      <c r="D24" s="191">
        <v>4852</v>
      </c>
      <c r="E24" s="130">
        <v>3.4000000000000002E-2</v>
      </c>
      <c r="F24" s="192">
        <v>163</v>
      </c>
      <c r="G24" s="130">
        <v>0</v>
      </c>
      <c r="H24" s="192">
        <v>0</v>
      </c>
      <c r="I24" s="130">
        <v>0.253</v>
      </c>
      <c r="J24" s="192">
        <v>1226</v>
      </c>
      <c r="K24" s="130">
        <v>3.4000000000000002E-2</v>
      </c>
      <c r="L24" s="192">
        <v>163</v>
      </c>
      <c r="M24" s="130">
        <v>0.246</v>
      </c>
      <c r="N24" s="192">
        <v>1192</v>
      </c>
      <c r="O24" s="130">
        <v>0.434</v>
      </c>
      <c r="P24" s="192">
        <v>2108</v>
      </c>
    </row>
    <row r="25" spans="1:16" ht="14.15" customHeight="1">
      <c r="A25" s="50">
        <v>19</v>
      </c>
      <c r="B25" s="129" t="s">
        <v>22</v>
      </c>
      <c r="C25" s="188"/>
      <c r="D25" s="191">
        <v>7580</v>
      </c>
      <c r="E25" s="130">
        <v>6.2E-2</v>
      </c>
      <c r="F25" s="192">
        <v>473</v>
      </c>
      <c r="G25" s="130">
        <v>7.0000000000000001E-3</v>
      </c>
      <c r="H25" s="192">
        <v>51</v>
      </c>
      <c r="I25" s="130">
        <v>0.746</v>
      </c>
      <c r="J25" s="192">
        <v>5655</v>
      </c>
      <c r="K25" s="130">
        <v>9.0999999999999998E-2</v>
      </c>
      <c r="L25" s="192">
        <v>689</v>
      </c>
      <c r="M25" s="130">
        <v>7.5999999999999998E-2</v>
      </c>
      <c r="N25" s="192">
        <v>580</v>
      </c>
      <c r="O25" s="130">
        <v>1.7000000000000001E-2</v>
      </c>
      <c r="P25" s="192">
        <v>132</v>
      </c>
    </row>
    <row r="26" spans="1:16" ht="14.15" customHeight="1">
      <c r="A26" s="52">
        <v>20</v>
      </c>
      <c r="B26" s="132" t="s">
        <v>258</v>
      </c>
      <c r="C26" s="188"/>
      <c r="D26" s="194">
        <v>4105</v>
      </c>
      <c r="E26" s="133">
        <v>0</v>
      </c>
      <c r="F26" s="195">
        <v>0</v>
      </c>
      <c r="G26" s="133">
        <v>0</v>
      </c>
      <c r="H26" s="195">
        <v>0</v>
      </c>
      <c r="I26" s="133">
        <v>0</v>
      </c>
      <c r="J26" s="195">
        <v>0</v>
      </c>
      <c r="K26" s="133">
        <v>0</v>
      </c>
      <c r="L26" s="195">
        <v>0</v>
      </c>
      <c r="M26" s="133">
        <v>0.36699999999999999</v>
      </c>
      <c r="N26" s="195">
        <v>1506</v>
      </c>
      <c r="O26" s="133">
        <v>0.63300000000000001</v>
      </c>
      <c r="P26" s="195">
        <v>2599</v>
      </c>
    </row>
    <row r="27" spans="1:16" ht="3.25" customHeight="1">
      <c r="A27" s="134"/>
      <c r="B27" s="135"/>
      <c r="C27" s="196"/>
      <c r="D27" s="197"/>
      <c r="E27" s="136"/>
      <c r="F27" s="198"/>
      <c r="G27" s="136"/>
      <c r="H27" s="198"/>
      <c r="I27" s="136"/>
      <c r="J27" s="198"/>
      <c r="K27" s="136"/>
      <c r="L27" s="198"/>
      <c r="M27" s="136"/>
      <c r="N27" s="198"/>
      <c r="O27" s="136"/>
      <c r="P27" s="198"/>
    </row>
    <row r="28" spans="1:16" ht="16" customHeight="1">
      <c r="A28" s="46" t="s">
        <v>23</v>
      </c>
      <c r="B28" s="47" t="s">
        <v>24</v>
      </c>
      <c r="C28" s="196"/>
      <c r="D28" s="199">
        <v>8314</v>
      </c>
      <c r="E28" s="137">
        <v>0.81</v>
      </c>
      <c r="F28" s="49">
        <v>6732</v>
      </c>
      <c r="G28" s="137">
        <v>0</v>
      </c>
      <c r="H28" s="49">
        <v>0</v>
      </c>
      <c r="I28" s="137">
        <v>0</v>
      </c>
      <c r="J28" s="49">
        <v>0</v>
      </c>
      <c r="K28" s="137">
        <v>0.19</v>
      </c>
      <c r="L28" s="49">
        <v>1582</v>
      </c>
      <c r="M28" s="137">
        <v>0</v>
      </c>
      <c r="N28" s="49">
        <v>0</v>
      </c>
      <c r="O28" s="137">
        <v>0</v>
      </c>
      <c r="P28" s="49">
        <v>0</v>
      </c>
    </row>
    <row r="29" spans="1:16" ht="16" customHeight="1">
      <c r="A29" s="50" t="s">
        <v>25</v>
      </c>
      <c r="B29" s="51" t="s">
        <v>26</v>
      </c>
      <c r="C29" s="196"/>
      <c r="D29" s="191">
        <v>6736</v>
      </c>
      <c r="E29" s="130">
        <v>0.88100000000000001</v>
      </c>
      <c r="F29" s="37">
        <v>5936</v>
      </c>
      <c r="G29" s="130">
        <v>5.8000000000000003E-2</v>
      </c>
      <c r="H29" s="37">
        <v>390</v>
      </c>
      <c r="I29" s="130">
        <v>3.5000000000000003E-2</v>
      </c>
      <c r="J29" s="37">
        <v>239</v>
      </c>
      <c r="K29" s="130">
        <v>2.5000000000000001E-2</v>
      </c>
      <c r="L29" s="37">
        <v>171</v>
      </c>
      <c r="M29" s="130">
        <v>0</v>
      </c>
      <c r="N29" s="37">
        <v>0</v>
      </c>
      <c r="O29" s="130">
        <v>0</v>
      </c>
      <c r="P29" s="37">
        <v>0</v>
      </c>
    </row>
    <row r="30" spans="1:16" ht="16" customHeight="1">
      <c r="A30" s="50" t="s">
        <v>27</v>
      </c>
      <c r="B30" s="51" t="s">
        <v>28</v>
      </c>
      <c r="C30" s="196"/>
      <c r="D30" s="191">
        <v>20434</v>
      </c>
      <c r="E30" s="130">
        <v>0.26600000000000001</v>
      </c>
      <c r="F30" s="37">
        <v>5437</v>
      </c>
      <c r="G30" s="130">
        <v>0.02</v>
      </c>
      <c r="H30" s="37">
        <v>416</v>
      </c>
      <c r="I30" s="130">
        <v>0.26600000000000001</v>
      </c>
      <c r="J30" s="37">
        <v>5427</v>
      </c>
      <c r="K30" s="130">
        <v>0.28599999999999998</v>
      </c>
      <c r="L30" s="37">
        <v>5854</v>
      </c>
      <c r="M30" s="130">
        <v>5.8000000000000003E-2</v>
      </c>
      <c r="N30" s="37">
        <v>1192</v>
      </c>
      <c r="O30" s="130">
        <v>0.10299999999999999</v>
      </c>
      <c r="P30" s="37">
        <v>2108</v>
      </c>
    </row>
    <row r="31" spans="1:16" ht="16" customHeight="1">
      <c r="A31" s="52" t="s">
        <v>29</v>
      </c>
      <c r="B31" s="53" t="s">
        <v>30</v>
      </c>
      <c r="C31" s="196"/>
      <c r="D31" s="194">
        <v>11685</v>
      </c>
      <c r="E31" s="133">
        <v>0.04</v>
      </c>
      <c r="F31" s="41">
        <v>473</v>
      </c>
      <c r="G31" s="133">
        <v>4.0000000000000001E-3</v>
      </c>
      <c r="H31" s="41">
        <v>51</v>
      </c>
      <c r="I31" s="133">
        <v>0.48399999999999999</v>
      </c>
      <c r="J31" s="41">
        <v>5655</v>
      </c>
      <c r="K31" s="133">
        <v>5.8999999999999997E-2</v>
      </c>
      <c r="L31" s="41">
        <v>689</v>
      </c>
      <c r="M31" s="133">
        <v>0.17899999999999999</v>
      </c>
      <c r="N31" s="41">
        <v>2086</v>
      </c>
      <c r="O31" s="133">
        <v>0.23400000000000001</v>
      </c>
      <c r="P31" s="41">
        <v>2731</v>
      </c>
    </row>
    <row r="32" spans="1:16" ht="3.25" customHeight="1">
      <c r="A32" s="134"/>
      <c r="B32" s="135"/>
      <c r="C32" s="196"/>
      <c r="D32" s="197"/>
      <c r="E32" s="138"/>
      <c r="F32" s="198"/>
      <c r="G32" s="138"/>
      <c r="H32" s="198"/>
      <c r="I32" s="138"/>
      <c r="J32" s="198"/>
      <c r="K32" s="139"/>
      <c r="L32" s="198"/>
      <c r="M32" s="138"/>
      <c r="N32" s="198"/>
      <c r="O32" s="138"/>
      <c r="P32" s="198"/>
    </row>
    <row r="33" spans="1:16" ht="16" customHeight="1">
      <c r="A33" s="140" t="s">
        <v>31</v>
      </c>
      <c r="B33" s="141" t="s">
        <v>32</v>
      </c>
      <c r="C33" s="196"/>
      <c r="D33" s="200">
        <v>47169</v>
      </c>
      <c r="E33" s="142">
        <v>0.39400000000000002</v>
      </c>
      <c r="F33" s="201">
        <v>18578</v>
      </c>
      <c r="G33" s="142">
        <v>1.7999999999999999E-2</v>
      </c>
      <c r="H33" s="201">
        <v>857</v>
      </c>
      <c r="I33" s="142">
        <v>0.24</v>
      </c>
      <c r="J33" s="201">
        <v>11321</v>
      </c>
      <c r="K33" s="142">
        <v>0.17599999999999999</v>
      </c>
      <c r="L33" s="201">
        <v>8296</v>
      </c>
      <c r="M33" s="142">
        <v>6.9000000000000006E-2</v>
      </c>
      <c r="N33" s="201">
        <v>3278</v>
      </c>
      <c r="O33" s="142">
        <v>0.10299999999999999</v>
      </c>
      <c r="P33" s="201">
        <v>4839</v>
      </c>
    </row>
    <row r="34" spans="1:16" ht="3.25" customHeight="1">
      <c r="A34" s="134"/>
      <c r="B34" s="135"/>
      <c r="C34" s="196"/>
      <c r="D34" s="197"/>
      <c r="E34" s="138"/>
      <c r="F34" s="198"/>
      <c r="G34" s="138"/>
      <c r="H34" s="198"/>
      <c r="I34" s="138"/>
      <c r="J34" s="198"/>
      <c r="K34" s="202"/>
      <c r="L34" s="198"/>
      <c r="M34" s="138"/>
      <c r="N34" s="198"/>
      <c r="O34" s="138"/>
      <c r="P34" s="198"/>
    </row>
    <row r="35" spans="1:16" ht="16" customHeight="1">
      <c r="A35" s="46" t="s">
        <v>31</v>
      </c>
      <c r="B35" s="47" t="s">
        <v>86</v>
      </c>
      <c r="C35" s="196"/>
      <c r="D35" s="199">
        <v>43064</v>
      </c>
      <c r="E35" s="137">
        <v>0.43099999999999999</v>
      </c>
      <c r="F35" s="49">
        <v>18578</v>
      </c>
      <c r="G35" s="137">
        <v>0.02</v>
      </c>
      <c r="H35" s="49">
        <v>857</v>
      </c>
      <c r="I35" s="137">
        <v>0.26300000000000001</v>
      </c>
      <c r="J35" s="49">
        <v>11321</v>
      </c>
      <c r="K35" s="137">
        <v>0.193</v>
      </c>
      <c r="L35" s="49">
        <v>8296</v>
      </c>
      <c r="M35" s="137">
        <v>4.1000000000000002E-2</v>
      </c>
      <c r="N35" s="49">
        <v>1772</v>
      </c>
      <c r="O35" s="137">
        <v>5.1999999999999998E-2</v>
      </c>
      <c r="P35" s="49">
        <v>2240</v>
      </c>
    </row>
  </sheetData>
  <mergeCells count="6">
    <mergeCell ref="O1:P1"/>
    <mergeCell ref="E1:F1"/>
    <mergeCell ref="G1:H1"/>
    <mergeCell ref="I1:J1"/>
    <mergeCell ref="K1:L1"/>
    <mergeCell ref="M1:N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85" orientation="landscape" r:id="rId1"/>
  <headerFooter alignWithMargins="0">
    <oddHeader>&amp;C&amp;"Arial,Fett"&amp;12Bruttoverbrauch Holz nach Verbrauchergruppen&amp;"Arial,Standard"
&amp;10in  TJ (effektive Jahreswerte, Aufteilung per 31.12.)&amp;R&amp;"Arial,Standard"Tabelle N&amp;LSchweizerische Holzenergiestatistik 2017</oddHeader>
    <oddFooter>&amp;R22.08.2018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T35"/>
  <sheetViews>
    <sheetView zoomScale="80" zoomScaleNormal="100" zoomScalePageLayoutView="80" workbookViewId="0">
      <selection activeCell="A2" sqref="A2:T35"/>
    </sheetView>
  </sheetViews>
  <sheetFormatPr baseColWidth="10" defaultColWidth="11.453125" defaultRowHeight="18" customHeight="1"/>
  <cols>
    <col min="1" max="1" width="5.26953125" style="76" customWidth="1"/>
    <col min="2" max="2" width="34.453125" style="76" customWidth="1"/>
    <col min="3" max="3" width="1" style="76" customWidth="1"/>
    <col min="4" max="4" width="14.54296875" style="78" bestFit="1" customWidth="1"/>
    <col min="5" max="5" width="9" style="76" customWidth="1"/>
    <col min="6" max="6" width="9.1796875" style="76" customWidth="1"/>
    <col min="7" max="7" width="9" style="76" customWidth="1"/>
    <col min="8" max="8" width="6.453125" style="76" customWidth="1"/>
    <col min="9" max="9" width="9" style="76" customWidth="1"/>
    <col min="10" max="10" width="6.453125" style="76" customWidth="1"/>
    <col min="11" max="11" width="9" style="76" customWidth="1"/>
    <col min="12" max="12" width="9.26953125" style="76" customWidth="1"/>
    <col min="13" max="13" width="9" style="76" customWidth="1"/>
    <col min="14" max="14" width="7.54296875" style="76" customWidth="1"/>
    <col min="15" max="15" width="9" style="76" customWidth="1"/>
    <col min="16" max="16" width="6.453125" style="76" customWidth="1"/>
    <col min="17" max="17" width="9" style="76" customWidth="1"/>
    <col min="18" max="18" width="6.453125" style="76" customWidth="1"/>
    <col min="19" max="19" width="9" style="76" customWidth="1"/>
    <col min="20" max="20" width="6.453125" style="76" customWidth="1"/>
    <col min="21" max="16384" width="11.453125" style="32"/>
  </cols>
  <sheetData>
    <row r="1" spans="1:20" ht="18.75" customHeight="1">
      <c r="A1" s="1" t="s">
        <v>7</v>
      </c>
      <c r="B1" s="1" t="s">
        <v>8</v>
      </c>
      <c r="C1" s="196"/>
      <c r="D1" s="203" t="s">
        <v>264</v>
      </c>
      <c r="E1" s="257" t="s">
        <v>96</v>
      </c>
      <c r="F1" s="257"/>
      <c r="G1" s="257" t="s">
        <v>97</v>
      </c>
      <c r="H1" s="257"/>
      <c r="I1" s="257" t="s">
        <v>39</v>
      </c>
      <c r="J1" s="257"/>
      <c r="K1" s="257" t="s">
        <v>41</v>
      </c>
      <c r="L1" s="257"/>
      <c r="M1" s="257" t="s">
        <v>42</v>
      </c>
      <c r="N1" s="257"/>
      <c r="O1" s="257" t="s">
        <v>40</v>
      </c>
      <c r="P1" s="257"/>
      <c r="Q1" s="257" t="s">
        <v>95</v>
      </c>
      <c r="R1" s="257"/>
      <c r="S1" s="257" t="s">
        <v>94</v>
      </c>
      <c r="T1" s="258"/>
    </row>
    <row r="2" spans="1:20" ht="14.15" customHeight="1">
      <c r="A2" s="126">
        <v>1</v>
      </c>
      <c r="B2" s="127" t="s">
        <v>9</v>
      </c>
      <c r="C2" s="188"/>
      <c r="D2" s="189">
        <v>67</v>
      </c>
      <c r="E2" s="128">
        <v>1</v>
      </c>
      <c r="F2" s="190">
        <v>67</v>
      </c>
      <c r="G2" s="128">
        <v>0</v>
      </c>
      <c r="H2" s="190">
        <v>0</v>
      </c>
      <c r="I2" s="128">
        <v>0</v>
      </c>
      <c r="J2" s="190">
        <v>0</v>
      </c>
      <c r="K2" s="128">
        <v>0</v>
      </c>
      <c r="L2" s="190">
        <v>0</v>
      </c>
      <c r="M2" s="128">
        <v>0</v>
      </c>
      <c r="N2" s="190">
        <v>0</v>
      </c>
      <c r="O2" s="128">
        <v>0</v>
      </c>
      <c r="P2" s="190">
        <v>0</v>
      </c>
      <c r="Q2" s="128">
        <v>0</v>
      </c>
      <c r="R2" s="190">
        <v>0</v>
      </c>
      <c r="S2" s="128">
        <v>0</v>
      </c>
      <c r="T2" s="190">
        <v>0</v>
      </c>
    </row>
    <row r="3" spans="1:20" ht="14.15" customHeight="1">
      <c r="A3" s="50">
        <v>2</v>
      </c>
      <c r="B3" s="129" t="s">
        <v>10</v>
      </c>
      <c r="C3" s="188"/>
      <c r="D3" s="191">
        <v>865</v>
      </c>
      <c r="E3" s="130">
        <v>0.6</v>
      </c>
      <c r="F3" s="192">
        <v>519</v>
      </c>
      <c r="G3" s="130">
        <v>0.4</v>
      </c>
      <c r="H3" s="192">
        <v>346</v>
      </c>
      <c r="I3" s="130">
        <v>0.32</v>
      </c>
      <c r="J3" s="192">
        <v>277</v>
      </c>
      <c r="K3" s="130">
        <v>0</v>
      </c>
      <c r="L3" s="192">
        <v>0</v>
      </c>
      <c r="M3" s="130">
        <v>0</v>
      </c>
      <c r="N3" s="192">
        <v>0</v>
      </c>
      <c r="O3" s="130">
        <v>0.08</v>
      </c>
      <c r="P3" s="192">
        <v>69</v>
      </c>
      <c r="Q3" s="130">
        <v>0</v>
      </c>
      <c r="R3" s="192">
        <v>0</v>
      </c>
      <c r="S3" s="130">
        <v>0</v>
      </c>
      <c r="T3" s="192">
        <v>0</v>
      </c>
    </row>
    <row r="4" spans="1:20" ht="14.15" customHeight="1">
      <c r="A4" s="50">
        <v>3</v>
      </c>
      <c r="B4" s="129" t="s">
        <v>11</v>
      </c>
      <c r="C4" s="188"/>
      <c r="D4" s="191">
        <v>3431</v>
      </c>
      <c r="E4" s="130">
        <v>0.5</v>
      </c>
      <c r="F4" s="192">
        <v>1716</v>
      </c>
      <c r="G4" s="130">
        <v>0.5</v>
      </c>
      <c r="H4" s="192">
        <v>1715</v>
      </c>
      <c r="I4" s="130">
        <v>0.4</v>
      </c>
      <c r="J4" s="192">
        <v>1372</v>
      </c>
      <c r="K4" s="130">
        <v>0</v>
      </c>
      <c r="L4" s="192">
        <v>0</v>
      </c>
      <c r="M4" s="130">
        <v>0</v>
      </c>
      <c r="N4" s="192">
        <v>0</v>
      </c>
      <c r="O4" s="130">
        <v>0.1</v>
      </c>
      <c r="P4" s="192">
        <v>343</v>
      </c>
      <c r="Q4" s="130">
        <v>0</v>
      </c>
      <c r="R4" s="192">
        <v>0</v>
      </c>
      <c r="S4" s="130">
        <v>0</v>
      </c>
      <c r="T4" s="192">
        <v>0</v>
      </c>
    </row>
    <row r="5" spans="1:20" ht="14.15" customHeight="1">
      <c r="A5" s="50" t="s">
        <v>70</v>
      </c>
      <c r="B5" s="129" t="s">
        <v>12</v>
      </c>
      <c r="C5" s="188"/>
      <c r="D5" s="191">
        <v>83</v>
      </c>
      <c r="E5" s="130">
        <v>0.253</v>
      </c>
      <c r="F5" s="192">
        <v>21</v>
      </c>
      <c r="G5" s="130">
        <v>0.747</v>
      </c>
      <c r="H5" s="192">
        <v>62</v>
      </c>
      <c r="I5" s="130">
        <v>0.60199999999999998</v>
      </c>
      <c r="J5" s="192">
        <v>50</v>
      </c>
      <c r="K5" s="130">
        <v>0</v>
      </c>
      <c r="L5" s="192">
        <v>0</v>
      </c>
      <c r="M5" s="130">
        <v>0</v>
      </c>
      <c r="N5" s="192">
        <v>0</v>
      </c>
      <c r="O5" s="130">
        <v>0.14499999999999999</v>
      </c>
      <c r="P5" s="192">
        <v>12</v>
      </c>
      <c r="Q5" s="130">
        <v>0</v>
      </c>
      <c r="R5" s="192">
        <v>0</v>
      </c>
      <c r="S5" s="130">
        <v>0</v>
      </c>
      <c r="T5" s="192">
        <v>0</v>
      </c>
    </row>
    <row r="6" spans="1:20" ht="14.15" customHeight="1">
      <c r="A6" s="50" t="s">
        <v>69</v>
      </c>
      <c r="B6" s="131" t="s">
        <v>254</v>
      </c>
      <c r="C6" s="193"/>
      <c r="D6" s="191">
        <v>201</v>
      </c>
      <c r="E6" s="130">
        <v>0.19900000000000001</v>
      </c>
      <c r="F6" s="192">
        <v>40</v>
      </c>
      <c r="G6" s="130">
        <v>0.80100000000000005</v>
      </c>
      <c r="H6" s="192">
        <v>161</v>
      </c>
      <c r="I6" s="130">
        <v>0.64200000000000002</v>
      </c>
      <c r="J6" s="192">
        <v>129</v>
      </c>
      <c r="K6" s="130">
        <v>0</v>
      </c>
      <c r="L6" s="192">
        <v>0</v>
      </c>
      <c r="M6" s="130">
        <v>0</v>
      </c>
      <c r="N6" s="192">
        <v>0</v>
      </c>
      <c r="O6" s="130">
        <v>0.159</v>
      </c>
      <c r="P6" s="192">
        <v>32</v>
      </c>
      <c r="Q6" s="130">
        <v>0</v>
      </c>
      <c r="R6" s="192">
        <v>0</v>
      </c>
      <c r="S6" s="130">
        <v>0</v>
      </c>
      <c r="T6" s="192">
        <v>0</v>
      </c>
    </row>
    <row r="7" spans="1:20" ht="14.15" customHeight="1">
      <c r="A7" s="50">
        <v>5</v>
      </c>
      <c r="B7" s="129" t="s">
        <v>13</v>
      </c>
      <c r="C7" s="188"/>
      <c r="D7" s="191">
        <v>3264</v>
      </c>
      <c r="E7" s="130">
        <v>0.25800000000000001</v>
      </c>
      <c r="F7" s="192">
        <v>842</v>
      </c>
      <c r="G7" s="130">
        <v>0.74199999999999999</v>
      </c>
      <c r="H7" s="192">
        <v>2422</v>
      </c>
      <c r="I7" s="130">
        <v>0.59375</v>
      </c>
      <c r="J7" s="192">
        <v>1938</v>
      </c>
      <c r="K7" s="130">
        <v>0</v>
      </c>
      <c r="L7" s="192">
        <v>0</v>
      </c>
      <c r="M7" s="130">
        <v>0</v>
      </c>
      <c r="N7" s="192">
        <v>0</v>
      </c>
      <c r="O7" s="130">
        <v>0.14799999999999999</v>
      </c>
      <c r="P7" s="192">
        <v>484</v>
      </c>
      <c r="Q7" s="130">
        <v>0</v>
      </c>
      <c r="R7" s="192">
        <v>0</v>
      </c>
      <c r="S7" s="130">
        <v>0</v>
      </c>
      <c r="T7" s="192">
        <v>0</v>
      </c>
    </row>
    <row r="8" spans="1:20" ht="14.15" customHeight="1">
      <c r="A8" s="50">
        <v>6</v>
      </c>
      <c r="B8" s="129" t="s">
        <v>14</v>
      </c>
      <c r="C8" s="188"/>
      <c r="D8" s="191">
        <v>404</v>
      </c>
      <c r="E8" s="130">
        <v>0.40100000000000002</v>
      </c>
      <c r="F8" s="192">
        <v>162</v>
      </c>
      <c r="G8" s="130">
        <v>0.59899999999999998</v>
      </c>
      <c r="H8" s="192">
        <v>242</v>
      </c>
      <c r="I8" s="130">
        <v>0.59899999999999998</v>
      </c>
      <c r="J8" s="192">
        <v>242</v>
      </c>
      <c r="K8" s="130">
        <v>0</v>
      </c>
      <c r="L8" s="192">
        <v>0</v>
      </c>
      <c r="M8" s="130">
        <v>0</v>
      </c>
      <c r="N8" s="192">
        <v>0</v>
      </c>
      <c r="O8" s="130">
        <v>0</v>
      </c>
      <c r="P8" s="192">
        <v>0</v>
      </c>
      <c r="Q8" s="130">
        <v>0</v>
      </c>
      <c r="R8" s="192">
        <v>0</v>
      </c>
      <c r="S8" s="130">
        <v>0</v>
      </c>
      <c r="T8" s="192">
        <v>0</v>
      </c>
    </row>
    <row r="9" spans="1:20" ht="14.15" customHeight="1">
      <c r="A9" s="50">
        <v>7</v>
      </c>
      <c r="B9" s="129" t="s">
        <v>15</v>
      </c>
      <c r="C9" s="188"/>
      <c r="D9" s="191">
        <v>432</v>
      </c>
      <c r="E9" s="130">
        <v>0.25</v>
      </c>
      <c r="F9" s="192">
        <v>108</v>
      </c>
      <c r="G9" s="130">
        <v>0.75</v>
      </c>
      <c r="H9" s="192">
        <v>324</v>
      </c>
      <c r="I9" s="130">
        <v>0.75</v>
      </c>
      <c r="J9" s="192">
        <v>324</v>
      </c>
      <c r="K9" s="130">
        <v>0</v>
      </c>
      <c r="L9" s="192">
        <v>0</v>
      </c>
      <c r="M9" s="130">
        <v>0</v>
      </c>
      <c r="N9" s="192">
        <v>0</v>
      </c>
      <c r="O9" s="130">
        <v>0</v>
      </c>
      <c r="P9" s="192">
        <v>0</v>
      </c>
      <c r="Q9" s="130">
        <v>0</v>
      </c>
      <c r="R9" s="192">
        <v>0</v>
      </c>
      <c r="S9" s="130">
        <v>0</v>
      </c>
      <c r="T9" s="192">
        <v>0</v>
      </c>
    </row>
    <row r="10" spans="1:20" ht="14.15" customHeight="1">
      <c r="A10" s="50">
        <v>8</v>
      </c>
      <c r="B10" s="131" t="s">
        <v>73</v>
      </c>
      <c r="C10" s="193"/>
      <c r="D10" s="191">
        <v>2533</v>
      </c>
      <c r="E10" s="130">
        <v>0.30199999999999999</v>
      </c>
      <c r="F10" s="192">
        <v>764</v>
      </c>
      <c r="G10" s="130">
        <v>0.69799999999999995</v>
      </c>
      <c r="H10" s="192">
        <v>1769</v>
      </c>
      <c r="I10" s="130">
        <v>0.61499999999999999</v>
      </c>
      <c r="J10" s="192">
        <v>1557</v>
      </c>
      <c r="K10" s="130">
        <v>3.5000000000000003E-2</v>
      </c>
      <c r="L10" s="192">
        <v>88</v>
      </c>
      <c r="M10" s="130">
        <v>2.1000000000000001E-2</v>
      </c>
      <c r="N10" s="192">
        <v>53</v>
      </c>
      <c r="O10" s="130">
        <v>2.8000000000000001E-2</v>
      </c>
      <c r="P10" s="192">
        <v>71</v>
      </c>
      <c r="Q10" s="130">
        <v>0</v>
      </c>
      <c r="R10" s="192">
        <v>0</v>
      </c>
      <c r="S10" s="130">
        <v>0</v>
      </c>
      <c r="T10" s="192">
        <v>0</v>
      </c>
    </row>
    <row r="11" spans="1:20" ht="14.15" customHeight="1">
      <c r="A11" s="50">
        <v>9</v>
      </c>
      <c r="B11" s="129" t="s">
        <v>74</v>
      </c>
      <c r="C11" s="188"/>
      <c r="D11" s="191">
        <v>320</v>
      </c>
      <c r="E11" s="130">
        <v>0.30299999999999999</v>
      </c>
      <c r="F11" s="192">
        <v>97</v>
      </c>
      <c r="G11" s="130">
        <v>0.69687500000000002</v>
      </c>
      <c r="H11" s="192">
        <v>223</v>
      </c>
      <c r="I11" s="130">
        <v>0.20937500000000001</v>
      </c>
      <c r="J11" s="192">
        <v>67</v>
      </c>
      <c r="K11" s="130">
        <v>6.9000000000000006E-2</v>
      </c>
      <c r="L11" s="192">
        <v>22</v>
      </c>
      <c r="M11" s="130">
        <v>0.27812500000000001</v>
      </c>
      <c r="N11" s="192">
        <v>89</v>
      </c>
      <c r="O11" s="130">
        <v>0.140625</v>
      </c>
      <c r="P11" s="192">
        <v>45</v>
      </c>
      <c r="Q11" s="130">
        <v>0</v>
      </c>
      <c r="R11" s="192">
        <v>0</v>
      </c>
      <c r="S11" s="130">
        <v>0</v>
      </c>
      <c r="T11" s="192">
        <v>0</v>
      </c>
    </row>
    <row r="12" spans="1:20" ht="14.15" customHeight="1">
      <c r="A12" s="50">
        <v>10</v>
      </c>
      <c r="B12" s="129" t="s">
        <v>16</v>
      </c>
      <c r="C12" s="188"/>
      <c r="D12" s="191">
        <v>88</v>
      </c>
      <c r="E12" s="130">
        <v>0.55700000000000005</v>
      </c>
      <c r="F12" s="192">
        <v>49</v>
      </c>
      <c r="G12" s="130">
        <v>0.443</v>
      </c>
      <c r="H12" s="192">
        <v>39</v>
      </c>
      <c r="I12" s="130">
        <v>0.38600000000000001</v>
      </c>
      <c r="J12" s="192">
        <v>34</v>
      </c>
      <c r="K12" s="130">
        <v>2.3E-2</v>
      </c>
      <c r="L12" s="192">
        <v>2</v>
      </c>
      <c r="M12" s="130">
        <v>3.4000000000000002E-2</v>
      </c>
      <c r="N12" s="192">
        <v>3</v>
      </c>
      <c r="O12" s="130">
        <v>0</v>
      </c>
      <c r="P12" s="192">
        <v>0</v>
      </c>
      <c r="Q12" s="130">
        <v>0</v>
      </c>
      <c r="R12" s="192">
        <v>0</v>
      </c>
      <c r="S12" s="130">
        <v>0</v>
      </c>
      <c r="T12" s="192">
        <v>0</v>
      </c>
    </row>
    <row r="13" spans="1:20" ht="14.15" customHeight="1">
      <c r="A13" s="50" t="s">
        <v>72</v>
      </c>
      <c r="B13" s="129" t="s">
        <v>75</v>
      </c>
      <c r="C13" s="188"/>
      <c r="D13" s="191">
        <v>742</v>
      </c>
      <c r="E13" s="130">
        <v>0.29899999999999999</v>
      </c>
      <c r="F13" s="192">
        <v>222</v>
      </c>
      <c r="G13" s="130">
        <v>0.70099999999999996</v>
      </c>
      <c r="H13" s="192">
        <v>520</v>
      </c>
      <c r="I13" s="130">
        <v>0.46</v>
      </c>
      <c r="J13" s="192">
        <v>341</v>
      </c>
      <c r="K13" s="130">
        <v>0.214</v>
      </c>
      <c r="L13" s="192">
        <v>159</v>
      </c>
      <c r="M13" s="130">
        <v>2.7E-2</v>
      </c>
      <c r="N13" s="192">
        <v>20</v>
      </c>
      <c r="O13" s="130">
        <v>0</v>
      </c>
      <c r="P13" s="192">
        <v>0</v>
      </c>
      <c r="Q13" s="130">
        <v>0</v>
      </c>
      <c r="R13" s="192">
        <v>0</v>
      </c>
      <c r="S13" s="130">
        <v>0</v>
      </c>
      <c r="T13" s="192">
        <v>0</v>
      </c>
    </row>
    <row r="14" spans="1:20" ht="14.15" customHeight="1">
      <c r="A14" s="50" t="s">
        <v>71</v>
      </c>
      <c r="B14" s="129" t="s">
        <v>253</v>
      </c>
      <c r="C14" s="188"/>
      <c r="D14" s="191">
        <v>2620</v>
      </c>
      <c r="E14" s="130">
        <v>0.2</v>
      </c>
      <c r="F14" s="192">
        <v>524</v>
      </c>
      <c r="G14" s="130">
        <v>0.8</v>
      </c>
      <c r="H14" s="192">
        <v>2096</v>
      </c>
      <c r="I14" s="130">
        <v>0.79800000000000004</v>
      </c>
      <c r="J14" s="192">
        <v>2091</v>
      </c>
      <c r="K14" s="130">
        <v>0</v>
      </c>
      <c r="L14" s="192">
        <v>0</v>
      </c>
      <c r="M14" s="130">
        <v>0</v>
      </c>
      <c r="N14" s="192">
        <v>0</v>
      </c>
      <c r="O14" s="130">
        <v>2E-3</v>
      </c>
      <c r="P14" s="192">
        <v>5</v>
      </c>
      <c r="Q14" s="130">
        <v>0</v>
      </c>
      <c r="R14" s="192">
        <v>0</v>
      </c>
      <c r="S14" s="130">
        <v>0</v>
      </c>
      <c r="T14" s="192">
        <v>0</v>
      </c>
    </row>
    <row r="15" spans="1:20" ht="25.15" customHeight="1">
      <c r="A15" s="50" t="s">
        <v>88</v>
      </c>
      <c r="B15" s="129" t="s">
        <v>76</v>
      </c>
      <c r="C15" s="188"/>
      <c r="D15" s="191">
        <v>2952</v>
      </c>
      <c r="E15" s="130">
        <v>0.19</v>
      </c>
      <c r="F15" s="192">
        <v>562</v>
      </c>
      <c r="G15" s="130">
        <v>0.81</v>
      </c>
      <c r="H15" s="192">
        <v>2390</v>
      </c>
      <c r="I15" s="130">
        <v>0.41799999999999998</v>
      </c>
      <c r="J15" s="192">
        <v>1233</v>
      </c>
      <c r="K15" s="130">
        <v>3.6999999999999998E-2</v>
      </c>
      <c r="L15" s="192">
        <v>110</v>
      </c>
      <c r="M15" s="130">
        <v>6.9000000000000006E-2</v>
      </c>
      <c r="N15" s="192">
        <v>203</v>
      </c>
      <c r="O15" s="130">
        <v>0.28599999999999998</v>
      </c>
      <c r="P15" s="192">
        <v>844</v>
      </c>
      <c r="Q15" s="130">
        <v>0</v>
      </c>
      <c r="R15" s="192">
        <v>0</v>
      </c>
      <c r="S15" s="130">
        <v>0</v>
      </c>
      <c r="T15" s="192">
        <v>0</v>
      </c>
    </row>
    <row r="16" spans="1:20" ht="13.5" customHeight="1">
      <c r="A16" s="50" t="s">
        <v>89</v>
      </c>
      <c r="B16" s="129" t="s">
        <v>255</v>
      </c>
      <c r="C16" s="188"/>
      <c r="D16" s="191">
        <v>941</v>
      </c>
      <c r="E16" s="130">
        <v>0.155</v>
      </c>
      <c r="F16" s="192">
        <v>146</v>
      </c>
      <c r="G16" s="130">
        <v>0.84499999999999997</v>
      </c>
      <c r="H16" s="192">
        <v>795</v>
      </c>
      <c r="I16" s="130">
        <v>0.57799999999999996</v>
      </c>
      <c r="J16" s="192">
        <v>544</v>
      </c>
      <c r="K16" s="130">
        <v>0</v>
      </c>
      <c r="L16" s="192">
        <v>0</v>
      </c>
      <c r="M16" s="130">
        <v>8.5999999999999993E-2</v>
      </c>
      <c r="N16" s="192">
        <v>81</v>
      </c>
      <c r="O16" s="130">
        <v>0.18099999999999999</v>
      </c>
      <c r="P16" s="192">
        <v>170</v>
      </c>
      <c r="Q16" s="130">
        <v>0</v>
      </c>
      <c r="R16" s="192">
        <v>0</v>
      </c>
      <c r="S16" s="130">
        <v>0</v>
      </c>
      <c r="T16" s="192">
        <v>0</v>
      </c>
    </row>
    <row r="17" spans="1:20" ht="25.15" customHeight="1">
      <c r="A17" s="50">
        <v>13</v>
      </c>
      <c r="B17" s="129" t="s">
        <v>77</v>
      </c>
      <c r="C17" s="188"/>
      <c r="D17" s="191">
        <v>1321</v>
      </c>
      <c r="E17" s="130">
        <v>0.28999999999999998</v>
      </c>
      <c r="F17" s="192">
        <v>383</v>
      </c>
      <c r="G17" s="130">
        <v>0.71</v>
      </c>
      <c r="H17" s="192">
        <v>938</v>
      </c>
      <c r="I17" s="130">
        <v>0.223</v>
      </c>
      <c r="J17" s="192">
        <v>295</v>
      </c>
      <c r="K17" s="130">
        <v>0</v>
      </c>
      <c r="L17" s="192">
        <v>0</v>
      </c>
      <c r="M17" s="130">
        <v>0.45900000000000002</v>
      </c>
      <c r="N17" s="192">
        <v>606</v>
      </c>
      <c r="O17" s="130">
        <v>2.8000000000000001E-2</v>
      </c>
      <c r="P17" s="192">
        <v>37</v>
      </c>
      <c r="Q17" s="130">
        <v>0</v>
      </c>
      <c r="R17" s="192">
        <v>0</v>
      </c>
      <c r="S17" s="130">
        <v>0</v>
      </c>
      <c r="T17" s="192">
        <v>0</v>
      </c>
    </row>
    <row r="18" spans="1:20" ht="25.15" customHeight="1">
      <c r="A18" s="50" t="s">
        <v>90</v>
      </c>
      <c r="B18" s="129" t="s">
        <v>17</v>
      </c>
      <c r="C18" s="188"/>
      <c r="D18" s="191">
        <v>1440</v>
      </c>
      <c r="E18" s="130">
        <v>0.19</v>
      </c>
      <c r="F18" s="192">
        <v>274</v>
      </c>
      <c r="G18" s="130">
        <v>0.81</v>
      </c>
      <c r="H18" s="192">
        <v>1166</v>
      </c>
      <c r="I18" s="130">
        <v>0.11899999999999999</v>
      </c>
      <c r="J18" s="192">
        <v>172</v>
      </c>
      <c r="K18" s="130">
        <v>1.0999999999999999E-2</v>
      </c>
      <c r="L18" s="192">
        <v>16</v>
      </c>
      <c r="M18" s="130">
        <v>7.0000000000000007E-2</v>
      </c>
      <c r="N18" s="192">
        <v>101</v>
      </c>
      <c r="O18" s="130">
        <v>0.60899999999999999</v>
      </c>
      <c r="P18" s="192">
        <v>877</v>
      </c>
      <c r="Q18" s="130">
        <v>0</v>
      </c>
      <c r="R18" s="192">
        <v>0</v>
      </c>
      <c r="S18" s="130">
        <v>0</v>
      </c>
      <c r="T18" s="192">
        <v>0</v>
      </c>
    </row>
    <row r="19" spans="1:20" ht="13.5" customHeight="1">
      <c r="A19" s="50" t="s">
        <v>91</v>
      </c>
      <c r="B19" s="129" t="s">
        <v>256</v>
      </c>
      <c r="C19" s="188"/>
      <c r="D19" s="191">
        <v>235</v>
      </c>
      <c r="E19" s="130">
        <v>0.157</v>
      </c>
      <c r="F19" s="192">
        <v>37</v>
      </c>
      <c r="G19" s="130">
        <v>0.84299999999999997</v>
      </c>
      <c r="H19" s="192">
        <v>198</v>
      </c>
      <c r="I19" s="130">
        <v>0.29799999999999999</v>
      </c>
      <c r="J19" s="192">
        <v>70</v>
      </c>
      <c r="K19" s="130">
        <v>0</v>
      </c>
      <c r="L19" s="192">
        <v>0</v>
      </c>
      <c r="M19" s="130">
        <v>0.157</v>
      </c>
      <c r="N19" s="192">
        <v>37</v>
      </c>
      <c r="O19" s="130">
        <v>0.38700000000000001</v>
      </c>
      <c r="P19" s="192">
        <v>91</v>
      </c>
      <c r="Q19" s="130">
        <v>0</v>
      </c>
      <c r="R19" s="192">
        <v>0</v>
      </c>
      <c r="S19" s="130">
        <v>0</v>
      </c>
      <c r="T19" s="192">
        <v>0</v>
      </c>
    </row>
    <row r="20" spans="1:20" ht="25.15" customHeight="1">
      <c r="A20" s="50">
        <v>15</v>
      </c>
      <c r="B20" s="129" t="s">
        <v>18</v>
      </c>
      <c r="C20" s="188"/>
      <c r="D20" s="191">
        <v>544</v>
      </c>
      <c r="E20" s="130">
        <v>0.27900000000000003</v>
      </c>
      <c r="F20" s="192">
        <v>152</v>
      </c>
      <c r="G20" s="130">
        <v>0.72099999999999997</v>
      </c>
      <c r="H20" s="192">
        <v>392</v>
      </c>
      <c r="I20" s="130">
        <v>0.105</v>
      </c>
      <c r="J20" s="192">
        <v>57</v>
      </c>
      <c r="K20" s="130">
        <v>0</v>
      </c>
      <c r="L20" s="192">
        <v>0</v>
      </c>
      <c r="M20" s="130">
        <v>0.58799999999999997</v>
      </c>
      <c r="N20" s="192">
        <v>320</v>
      </c>
      <c r="O20" s="130">
        <v>2.8000000000000001E-2</v>
      </c>
      <c r="P20" s="192">
        <v>15</v>
      </c>
      <c r="Q20" s="130">
        <v>0</v>
      </c>
      <c r="R20" s="192">
        <v>0</v>
      </c>
      <c r="S20" s="130">
        <v>0</v>
      </c>
      <c r="T20" s="192">
        <v>0</v>
      </c>
    </row>
    <row r="21" spans="1:20" ht="25.15" customHeight="1">
      <c r="A21" s="50" t="s">
        <v>92</v>
      </c>
      <c r="B21" s="129" t="s">
        <v>19</v>
      </c>
      <c r="C21" s="188"/>
      <c r="D21" s="191">
        <v>5676</v>
      </c>
      <c r="E21" s="130">
        <v>0.17799999999999999</v>
      </c>
      <c r="F21" s="192">
        <v>1010</v>
      </c>
      <c r="G21" s="130">
        <v>0.82199999999999995</v>
      </c>
      <c r="H21" s="192">
        <v>4666</v>
      </c>
      <c r="I21" s="130">
        <v>0.25900000000000001</v>
      </c>
      <c r="J21" s="192">
        <v>1468</v>
      </c>
      <c r="K21" s="130">
        <v>3.7999999999999999E-2</v>
      </c>
      <c r="L21" s="192">
        <v>216</v>
      </c>
      <c r="M21" s="130">
        <v>0.13200000000000001</v>
      </c>
      <c r="N21" s="192">
        <v>750</v>
      </c>
      <c r="O21" s="130">
        <v>0.39300000000000002</v>
      </c>
      <c r="P21" s="192">
        <v>2232</v>
      </c>
      <c r="Q21" s="130">
        <v>0</v>
      </c>
      <c r="R21" s="192">
        <v>0</v>
      </c>
      <c r="S21" s="130">
        <v>0</v>
      </c>
      <c r="T21" s="192">
        <v>0</v>
      </c>
    </row>
    <row r="22" spans="1:20" ht="13.5" customHeight="1">
      <c r="A22" s="50" t="s">
        <v>93</v>
      </c>
      <c r="B22" s="129" t="s">
        <v>257</v>
      </c>
      <c r="C22" s="188"/>
      <c r="D22" s="191">
        <v>233</v>
      </c>
      <c r="E22" s="130">
        <v>0.155</v>
      </c>
      <c r="F22" s="192">
        <v>36</v>
      </c>
      <c r="G22" s="130">
        <v>0.84499999999999997</v>
      </c>
      <c r="H22" s="192">
        <v>197</v>
      </c>
      <c r="I22" s="130">
        <v>0.28799999999999998</v>
      </c>
      <c r="J22" s="192">
        <v>67</v>
      </c>
      <c r="K22" s="130">
        <v>0</v>
      </c>
      <c r="L22" s="192">
        <v>0</v>
      </c>
      <c r="M22" s="130">
        <v>0.09</v>
      </c>
      <c r="N22" s="192">
        <v>21</v>
      </c>
      <c r="O22" s="130">
        <v>0.46800000000000003</v>
      </c>
      <c r="P22" s="192">
        <v>109</v>
      </c>
      <c r="Q22" s="130">
        <v>0</v>
      </c>
      <c r="R22" s="192">
        <v>0</v>
      </c>
      <c r="S22" s="130">
        <v>0</v>
      </c>
      <c r="T22" s="192">
        <v>0</v>
      </c>
    </row>
    <row r="23" spans="1:20" ht="25.15" customHeight="1">
      <c r="A23" s="50">
        <v>17</v>
      </c>
      <c r="B23" s="129" t="s">
        <v>20</v>
      </c>
      <c r="C23" s="188"/>
      <c r="D23" s="191">
        <v>2241</v>
      </c>
      <c r="E23" s="130">
        <v>0.26100000000000001</v>
      </c>
      <c r="F23" s="192">
        <v>586</v>
      </c>
      <c r="G23" s="130">
        <v>0.73899999999999999</v>
      </c>
      <c r="H23" s="192">
        <v>1655</v>
      </c>
      <c r="I23" s="130">
        <v>0.14899999999999999</v>
      </c>
      <c r="J23" s="192">
        <v>333</v>
      </c>
      <c r="K23" s="130">
        <v>0</v>
      </c>
      <c r="L23" s="192">
        <v>0</v>
      </c>
      <c r="M23" s="130">
        <v>0.47799999999999998</v>
      </c>
      <c r="N23" s="192">
        <v>1072</v>
      </c>
      <c r="O23" s="130">
        <v>0.112</v>
      </c>
      <c r="P23" s="192">
        <v>250</v>
      </c>
      <c r="Q23" s="130">
        <v>0</v>
      </c>
      <c r="R23" s="192">
        <v>0</v>
      </c>
      <c r="S23" s="130">
        <v>0</v>
      </c>
      <c r="T23" s="192">
        <v>0</v>
      </c>
    </row>
    <row r="24" spans="1:20" ht="14.15" customHeight="1">
      <c r="A24" s="50">
        <v>18</v>
      </c>
      <c r="B24" s="129" t="s">
        <v>21</v>
      </c>
      <c r="C24" s="188"/>
      <c r="D24" s="191">
        <v>4853</v>
      </c>
      <c r="E24" s="130">
        <v>0.374</v>
      </c>
      <c r="F24" s="192">
        <v>1817</v>
      </c>
      <c r="G24" s="130">
        <v>0.626</v>
      </c>
      <c r="H24" s="192">
        <v>3036</v>
      </c>
      <c r="I24" s="130">
        <v>2.1000000000000001E-2</v>
      </c>
      <c r="J24" s="192">
        <v>102</v>
      </c>
      <c r="K24" s="130">
        <v>0</v>
      </c>
      <c r="L24" s="192">
        <v>0</v>
      </c>
      <c r="M24" s="130">
        <v>0.158</v>
      </c>
      <c r="N24" s="192">
        <v>767</v>
      </c>
      <c r="O24" s="130">
        <v>2.1000000000000001E-2</v>
      </c>
      <c r="P24" s="192">
        <v>102</v>
      </c>
      <c r="Q24" s="130">
        <v>0.154</v>
      </c>
      <c r="R24" s="192">
        <v>746</v>
      </c>
      <c r="S24" s="130">
        <v>0.27200000000000002</v>
      </c>
      <c r="T24" s="192">
        <v>1319</v>
      </c>
    </row>
    <row r="25" spans="1:20" ht="14.15" customHeight="1">
      <c r="A25" s="50">
        <v>19</v>
      </c>
      <c r="B25" s="129" t="s">
        <v>22</v>
      </c>
      <c r="C25" s="188"/>
      <c r="D25" s="191">
        <v>7579</v>
      </c>
      <c r="E25" s="130">
        <v>0.28799999999999998</v>
      </c>
      <c r="F25" s="192">
        <v>2184</v>
      </c>
      <c r="G25" s="130">
        <v>0.71199999999999997</v>
      </c>
      <c r="H25" s="192">
        <v>5395</v>
      </c>
      <c r="I25" s="130">
        <v>4.3999999999999997E-2</v>
      </c>
      <c r="J25" s="192">
        <v>337</v>
      </c>
      <c r="K25" s="130">
        <v>5.0000000000000001E-3</v>
      </c>
      <c r="L25" s="192">
        <v>36</v>
      </c>
      <c r="M25" s="130">
        <v>0.53100000000000003</v>
      </c>
      <c r="N25" s="192">
        <v>4025</v>
      </c>
      <c r="O25" s="130">
        <v>6.5000000000000002E-2</v>
      </c>
      <c r="P25" s="192">
        <v>490</v>
      </c>
      <c r="Q25" s="130">
        <v>5.3999999999999999E-2</v>
      </c>
      <c r="R25" s="192">
        <v>413</v>
      </c>
      <c r="S25" s="130">
        <v>1.2E-2</v>
      </c>
      <c r="T25" s="192">
        <v>94</v>
      </c>
    </row>
    <row r="26" spans="1:20" ht="14.15" customHeight="1">
      <c r="A26" s="52">
        <v>20</v>
      </c>
      <c r="B26" s="132" t="s">
        <v>258</v>
      </c>
      <c r="C26" s="188"/>
      <c r="D26" s="194">
        <v>4105</v>
      </c>
      <c r="E26" s="133">
        <v>0.52200000000000002</v>
      </c>
      <c r="F26" s="195">
        <v>2142</v>
      </c>
      <c r="G26" s="133">
        <v>0.47799999999999998</v>
      </c>
      <c r="H26" s="195">
        <v>1963</v>
      </c>
      <c r="I26" s="133">
        <v>0</v>
      </c>
      <c r="J26" s="195">
        <v>0</v>
      </c>
      <c r="K26" s="133">
        <v>0</v>
      </c>
      <c r="L26" s="195">
        <v>0</v>
      </c>
      <c r="M26" s="133">
        <v>0</v>
      </c>
      <c r="N26" s="195">
        <v>0</v>
      </c>
      <c r="O26" s="133">
        <v>0</v>
      </c>
      <c r="P26" s="195">
        <v>0</v>
      </c>
      <c r="Q26" s="133">
        <v>0.17499999999999999</v>
      </c>
      <c r="R26" s="195">
        <v>720</v>
      </c>
      <c r="S26" s="133">
        <v>0.30299999999999999</v>
      </c>
      <c r="T26" s="195">
        <v>1243</v>
      </c>
    </row>
    <row r="27" spans="1:20" ht="3.25" customHeight="1">
      <c r="A27" s="134"/>
      <c r="B27" s="135"/>
      <c r="C27" s="196"/>
      <c r="D27" s="197"/>
      <c r="E27" s="136"/>
      <c r="F27" s="198"/>
      <c r="G27" s="136"/>
      <c r="H27" s="198"/>
      <c r="I27" s="136"/>
      <c r="J27" s="198"/>
      <c r="K27" s="136"/>
      <c r="L27" s="198"/>
      <c r="M27" s="136"/>
      <c r="N27" s="198"/>
      <c r="O27" s="136"/>
      <c r="P27" s="198"/>
      <c r="Q27" s="198"/>
      <c r="R27" s="198"/>
      <c r="S27" s="136"/>
      <c r="T27" s="202"/>
    </row>
    <row r="28" spans="1:20" ht="16" customHeight="1">
      <c r="A28" s="46" t="s">
        <v>23</v>
      </c>
      <c r="B28" s="47" t="s">
        <v>24</v>
      </c>
      <c r="C28" s="196"/>
      <c r="D28" s="199">
        <v>8315</v>
      </c>
      <c r="E28" s="137">
        <v>0.40500000000000003</v>
      </c>
      <c r="F28" s="49">
        <v>3367</v>
      </c>
      <c r="G28" s="137">
        <v>0.59499999999999997</v>
      </c>
      <c r="H28" s="49">
        <v>4948</v>
      </c>
      <c r="I28" s="137">
        <v>0.48199999999999998</v>
      </c>
      <c r="J28" s="49">
        <v>4008</v>
      </c>
      <c r="K28" s="137">
        <v>0</v>
      </c>
      <c r="L28" s="49">
        <v>0</v>
      </c>
      <c r="M28" s="137">
        <v>0</v>
      </c>
      <c r="N28" s="49">
        <v>0</v>
      </c>
      <c r="O28" s="137">
        <v>0.113</v>
      </c>
      <c r="P28" s="49">
        <v>940</v>
      </c>
      <c r="Q28" s="137">
        <v>0</v>
      </c>
      <c r="R28" s="49">
        <v>0</v>
      </c>
      <c r="S28" s="137">
        <v>0</v>
      </c>
      <c r="T28" s="49">
        <v>0</v>
      </c>
    </row>
    <row r="29" spans="1:20" ht="16" customHeight="1">
      <c r="A29" s="50" t="s">
        <v>25</v>
      </c>
      <c r="B29" s="51" t="s">
        <v>26</v>
      </c>
      <c r="C29" s="196"/>
      <c r="D29" s="191">
        <v>6735</v>
      </c>
      <c r="E29" s="130">
        <v>0.26200000000000001</v>
      </c>
      <c r="F29" s="37">
        <v>1764</v>
      </c>
      <c r="G29" s="130">
        <v>0.73799999999999999</v>
      </c>
      <c r="H29" s="37">
        <v>4971</v>
      </c>
      <c r="I29" s="130">
        <v>0.65500000000000003</v>
      </c>
      <c r="J29" s="37">
        <v>4414</v>
      </c>
      <c r="K29" s="130">
        <v>0.04</v>
      </c>
      <c r="L29" s="37">
        <v>271</v>
      </c>
      <c r="M29" s="130">
        <v>2.4E-2</v>
      </c>
      <c r="N29" s="37">
        <v>165</v>
      </c>
      <c r="O29" s="130">
        <v>1.7999999999999999E-2</v>
      </c>
      <c r="P29" s="37">
        <v>121</v>
      </c>
      <c r="Q29" s="130">
        <v>0</v>
      </c>
      <c r="R29" s="37">
        <v>0</v>
      </c>
      <c r="S29" s="130">
        <v>0</v>
      </c>
      <c r="T29" s="37">
        <v>0</v>
      </c>
    </row>
    <row r="30" spans="1:20" ht="16" customHeight="1">
      <c r="A30" s="50" t="s">
        <v>27</v>
      </c>
      <c r="B30" s="51" t="s">
        <v>28</v>
      </c>
      <c r="C30" s="196"/>
      <c r="D30" s="191">
        <v>20436</v>
      </c>
      <c r="E30" s="130">
        <v>0.245</v>
      </c>
      <c r="F30" s="37">
        <v>5003</v>
      </c>
      <c r="G30" s="130">
        <v>0.755</v>
      </c>
      <c r="H30" s="37">
        <v>15433</v>
      </c>
      <c r="I30" s="130">
        <v>0.21199999999999999</v>
      </c>
      <c r="J30" s="37">
        <v>4341</v>
      </c>
      <c r="K30" s="130">
        <v>1.7000000000000001E-2</v>
      </c>
      <c r="L30" s="37">
        <v>342</v>
      </c>
      <c r="M30" s="130">
        <v>0.19400000000000001</v>
      </c>
      <c r="N30" s="37">
        <v>3958</v>
      </c>
      <c r="O30" s="130">
        <v>0.23100000000000001</v>
      </c>
      <c r="P30" s="37">
        <v>4727</v>
      </c>
      <c r="Q30" s="130">
        <v>3.6999999999999998E-2</v>
      </c>
      <c r="R30" s="37">
        <v>746</v>
      </c>
      <c r="S30" s="130">
        <v>6.5000000000000002E-2</v>
      </c>
      <c r="T30" s="37">
        <v>1319</v>
      </c>
    </row>
    <row r="31" spans="1:20" ht="16" customHeight="1">
      <c r="A31" s="52" t="s">
        <v>29</v>
      </c>
      <c r="B31" s="53" t="s">
        <v>30</v>
      </c>
      <c r="C31" s="196"/>
      <c r="D31" s="194">
        <v>11684</v>
      </c>
      <c r="E31" s="133">
        <v>0.37</v>
      </c>
      <c r="F31" s="41">
        <v>4326</v>
      </c>
      <c r="G31" s="133">
        <v>0.63</v>
      </c>
      <c r="H31" s="41">
        <v>7358</v>
      </c>
      <c r="I31" s="133">
        <v>2.9000000000000001E-2</v>
      </c>
      <c r="J31" s="41">
        <v>337</v>
      </c>
      <c r="K31" s="133">
        <v>3.0000000000000001E-3</v>
      </c>
      <c r="L31" s="41">
        <v>36</v>
      </c>
      <c r="M31" s="133">
        <v>0.34399999999999997</v>
      </c>
      <c r="N31" s="41">
        <v>4025</v>
      </c>
      <c r="O31" s="133">
        <v>4.2000000000000003E-2</v>
      </c>
      <c r="P31" s="41">
        <v>490</v>
      </c>
      <c r="Q31" s="133">
        <v>9.7000000000000003E-2</v>
      </c>
      <c r="R31" s="41">
        <v>1133</v>
      </c>
      <c r="S31" s="133">
        <v>0.114</v>
      </c>
      <c r="T31" s="41">
        <v>1337</v>
      </c>
    </row>
    <row r="32" spans="1:20" ht="3.25" customHeight="1">
      <c r="A32" s="134"/>
      <c r="B32" s="135"/>
      <c r="C32" s="196"/>
      <c r="D32" s="197"/>
      <c r="E32" s="138"/>
      <c r="F32" s="198"/>
      <c r="G32" s="138"/>
      <c r="H32" s="198"/>
      <c r="I32" s="138"/>
      <c r="J32" s="198"/>
      <c r="K32" s="139"/>
      <c r="L32" s="198"/>
      <c r="M32" s="138"/>
      <c r="N32" s="198"/>
      <c r="O32" s="138"/>
      <c r="P32" s="198"/>
      <c r="Q32" s="138"/>
      <c r="R32" s="198"/>
      <c r="S32" s="138"/>
      <c r="T32" s="198"/>
    </row>
    <row r="33" spans="1:20" ht="16" customHeight="1">
      <c r="A33" s="140" t="s">
        <v>31</v>
      </c>
      <c r="B33" s="141" t="s">
        <v>32</v>
      </c>
      <c r="C33" s="196"/>
      <c r="D33" s="200">
        <v>47170</v>
      </c>
      <c r="E33" s="142">
        <v>0.307</v>
      </c>
      <c r="F33" s="201">
        <v>14460</v>
      </c>
      <c r="G33" s="142">
        <v>0.69299999999999995</v>
      </c>
      <c r="H33" s="201">
        <v>32710</v>
      </c>
      <c r="I33" s="142">
        <v>0.27800000000000002</v>
      </c>
      <c r="J33" s="201">
        <v>13100</v>
      </c>
      <c r="K33" s="142">
        <v>1.4E-2</v>
      </c>
      <c r="L33" s="201">
        <v>649</v>
      </c>
      <c r="M33" s="142">
        <v>0.17299999999999999</v>
      </c>
      <c r="N33" s="201">
        <v>8148</v>
      </c>
      <c r="O33" s="142">
        <v>0.13300000000000001</v>
      </c>
      <c r="P33" s="201">
        <v>6278</v>
      </c>
      <c r="Q33" s="142">
        <v>0.04</v>
      </c>
      <c r="R33" s="201">
        <v>1879</v>
      </c>
      <c r="S33" s="142">
        <v>5.6000000000000001E-2</v>
      </c>
      <c r="T33" s="201">
        <v>2656</v>
      </c>
    </row>
    <row r="34" spans="1:20" ht="3.25" customHeight="1">
      <c r="A34" s="134"/>
      <c r="B34" s="135"/>
      <c r="C34" s="196"/>
      <c r="D34" s="197"/>
      <c r="E34" s="138"/>
      <c r="F34" s="198"/>
      <c r="G34" s="138"/>
      <c r="H34" s="198"/>
      <c r="I34" s="138"/>
      <c r="J34" s="198"/>
      <c r="K34" s="202"/>
      <c r="L34" s="198"/>
      <c r="M34" s="138"/>
      <c r="N34" s="198"/>
      <c r="O34" s="138"/>
      <c r="P34" s="198"/>
      <c r="Q34" s="138"/>
      <c r="R34" s="198"/>
      <c r="S34" s="138"/>
      <c r="T34" s="198"/>
    </row>
    <row r="35" spans="1:20" ht="16" customHeight="1">
      <c r="A35" s="46" t="s">
        <v>31</v>
      </c>
      <c r="B35" s="47" t="s">
        <v>86</v>
      </c>
      <c r="C35" s="196"/>
      <c r="D35" s="199">
        <v>43065</v>
      </c>
      <c r="E35" s="137">
        <v>0.28599999999999998</v>
      </c>
      <c r="F35" s="49">
        <v>12318</v>
      </c>
      <c r="G35" s="137">
        <v>0.71399999999999997</v>
      </c>
      <c r="H35" s="49">
        <v>30747</v>
      </c>
      <c r="I35" s="137">
        <v>0.30399999999999999</v>
      </c>
      <c r="J35" s="49">
        <v>13100</v>
      </c>
      <c r="K35" s="137">
        <v>1.4999999999999999E-2</v>
      </c>
      <c r="L35" s="49">
        <v>649</v>
      </c>
      <c r="M35" s="137">
        <v>0.189</v>
      </c>
      <c r="N35" s="49">
        <v>8148</v>
      </c>
      <c r="O35" s="137">
        <v>0.14599999999999999</v>
      </c>
      <c r="P35" s="49">
        <v>6278</v>
      </c>
      <c r="Q35" s="137">
        <v>2.7E-2</v>
      </c>
      <c r="R35" s="49">
        <v>1159</v>
      </c>
      <c r="S35" s="137">
        <v>3.3000000000000002E-2</v>
      </c>
      <c r="T35" s="49">
        <v>1413</v>
      </c>
    </row>
  </sheetData>
  <mergeCells count="8">
    <mergeCell ref="O1:P1"/>
    <mergeCell ref="Q1:R1"/>
    <mergeCell ref="S1:T1"/>
    <mergeCell ref="E1:F1"/>
    <mergeCell ref="G1:H1"/>
    <mergeCell ref="I1:J1"/>
    <mergeCell ref="K1:L1"/>
    <mergeCell ref="M1:N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72" orientation="landscape" r:id="rId1"/>
  <headerFooter alignWithMargins="0">
    <oddHeader>&amp;C&amp;"Arial,Fett"&amp;12Umwandlungsverluste und Nutzenergie nach Verbrauchergruppen&amp;"Arial,Standard"
&amp;10in  TJ (effektive Jahreswerte, Aufteilung per 31.12.)&amp;R&amp;"Arial,Standard"Tabelle O&amp;LSchweizerische Holzenergiestatistik 2017</oddHeader>
    <oddFooter>&amp;R22.08.2018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X38"/>
  <sheetViews>
    <sheetView zoomScale="80" zoomScaleNormal="100" zoomScalePageLayoutView="80" workbookViewId="0">
      <selection activeCell="A3" sqref="A3:W30"/>
    </sheetView>
  </sheetViews>
  <sheetFormatPr baseColWidth="10" defaultColWidth="11.453125" defaultRowHeight="11.5"/>
  <cols>
    <col min="1" max="1" width="20.26953125" style="84" customWidth="1"/>
    <col min="2" max="20" width="7.81640625" style="84" customWidth="1"/>
    <col min="21" max="21" width="8.54296875" style="84" bestFit="1" customWidth="1"/>
    <col min="22" max="23" width="7.81640625" style="84" customWidth="1"/>
    <col min="24" max="16384" width="11.453125" style="84"/>
  </cols>
  <sheetData>
    <row r="1" spans="1:24" ht="14.15" customHeight="1">
      <c r="A1" s="86" t="s">
        <v>167</v>
      </c>
      <c r="B1" s="259" t="s">
        <v>168</v>
      </c>
      <c r="C1" s="259"/>
      <c r="D1" s="259" t="s">
        <v>169</v>
      </c>
      <c r="E1" s="259"/>
      <c r="F1" s="259" t="s">
        <v>170</v>
      </c>
      <c r="G1" s="259"/>
      <c r="H1" s="259" t="s">
        <v>171</v>
      </c>
      <c r="I1" s="259"/>
      <c r="J1" s="259" t="s">
        <v>172</v>
      </c>
      <c r="K1" s="259"/>
      <c r="L1" s="259" t="s">
        <v>173</v>
      </c>
      <c r="M1" s="259"/>
      <c r="N1" s="259" t="s">
        <v>174</v>
      </c>
      <c r="O1" s="259"/>
      <c r="P1" s="259" t="s">
        <v>175</v>
      </c>
      <c r="Q1" s="259"/>
      <c r="R1" s="259" t="s">
        <v>176</v>
      </c>
      <c r="S1" s="259"/>
      <c r="T1" s="259" t="s">
        <v>177</v>
      </c>
      <c r="U1" s="259"/>
      <c r="V1" s="95" t="s">
        <v>178</v>
      </c>
      <c r="W1" s="150"/>
    </row>
    <row r="2" spans="1:24" ht="14.15" customHeight="1">
      <c r="A2" s="86"/>
      <c r="B2" s="95" t="s">
        <v>179</v>
      </c>
      <c r="C2" s="95" t="s">
        <v>180</v>
      </c>
      <c r="D2" s="95" t="s">
        <v>179</v>
      </c>
      <c r="E2" s="95" t="s">
        <v>180</v>
      </c>
      <c r="F2" s="95" t="s">
        <v>179</v>
      </c>
      <c r="G2" s="95" t="s">
        <v>180</v>
      </c>
      <c r="H2" s="95" t="s">
        <v>179</v>
      </c>
      <c r="I2" s="95" t="s">
        <v>180</v>
      </c>
      <c r="J2" s="95" t="s">
        <v>179</v>
      </c>
      <c r="K2" s="95" t="s">
        <v>180</v>
      </c>
      <c r="L2" s="95" t="s">
        <v>179</v>
      </c>
      <c r="M2" s="95" t="s">
        <v>180</v>
      </c>
      <c r="N2" s="95" t="s">
        <v>179</v>
      </c>
      <c r="O2" s="95" t="s">
        <v>180</v>
      </c>
      <c r="P2" s="95" t="s">
        <v>179</v>
      </c>
      <c r="Q2" s="95" t="s">
        <v>180</v>
      </c>
      <c r="R2" s="95" t="s">
        <v>179</v>
      </c>
      <c r="S2" s="95" t="s">
        <v>180</v>
      </c>
      <c r="T2" s="95" t="s">
        <v>181</v>
      </c>
      <c r="U2" s="95" t="s">
        <v>180</v>
      </c>
      <c r="V2" s="95" t="s">
        <v>182</v>
      </c>
      <c r="W2" s="95" t="s">
        <v>183</v>
      </c>
    </row>
    <row r="3" spans="1:24" ht="14.15" customHeight="1">
      <c r="A3" s="87" t="s">
        <v>184</v>
      </c>
      <c r="B3" s="96">
        <v>224</v>
      </c>
      <c r="C3" s="97">
        <v>27626</v>
      </c>
      <c r="D3" s="97">
        <v>145</v>
      </c>
      <c r="E3" s="97">
        <v>14844</v>
      </c>
      <c r="F3" s="97">
        <v>153</v>
      </c>
      <c r="G3" s="97">
        <v>19734</v>
      </c>
      <c r="H3" s="97">
        <v>63</v>
      </c>
      <c r="I3" s="97">
        <v>22768.5</v>
      </c>
      <c r="J3" s="97">
        <v>5</v>
      </c>
      <c r="K3" s="97">
        <v>1488</v>
      </c>
      <c r="L3" s="97">
        <v>22</v>
      </c>
      <c r="M3" s="97">
        <v>8615</v>
      </c>
      <c r="N3" s="97">
        <v>76</v>
      </c>
      <c r="O3" s="97">
        <v>69319</v>
      </c>
      <c r="P3" s="97" t="s">
        <v>251</v>
      </c>
      <c r="Q3" s="97" t="s">
        <v>252</v>
      </c>
      <c r="R3" s="97">
        <v>26</v>
      </c>
      <c r="S3" s="97">
        <v>28440</v>
      </c>
      <c r="T3" s="97">
        <v>715</v>
      </c>
      <c r="U3" s="97">
        <v>193914</v>
      </c>
      <c r="V3" s="98">
        <v>7.6999999999999999E-2</v>
      </c>
      <c r="W3" s="98">
        <v>8.6999999999999994E-2</v>
      </c>
      <c r="X3" s="85"/>
    </row>
    <row r="4" spans="1:24" ht="14.15" customHeight="1">
      <c r="A4" s="88" t="s">
        <v>185</v>
      </c>
      <c r="B4" s="99">
        <v>33</v>
      </c>
      <c r="C4" s="100">
        <v>3715.5</v>
      </c>
      <c r="D4" s="100">
        <v>5</v>
      </c>
      <c r="E4" s="100">
        <v>397</v>
      </c>
      <c r="F4" s="100">
        <v>32</v>
      </c>
      <c r="G4" s="100">
        <v>4040</v>
      </c>
      <c r="H4" s="100">
        <v>7</v>
      </c>
      <c r="I4" s="100">
        <v>2640</v>
      </c>
      <c r="J4" s="100">
        <v>0</v>
      </c>
      <c r="K4" s="100">
        <v>0</v>
      </c>
      <c r="L4" s="100" t="s">
        <v>251</v>
      </c>
      <c r="M4" s="100" t="s">
        <v>252</v>
      </c>
      <c r="N4" s="100">
        <v>11</v>
      </c>
      <c r="O4" s="100">
        <v>10050</v>
      </c>
      <c r="P4" s="100">
        <v>0</v>
      </c>
      <c r="Q4" s="100">
        <v>0</v>
      </c>
      <c r="R4" s="100">
        <v>4</v>
      </c>
      <c r="S4" s="100">
        <v>3000</v>
      </c>
      <c r="T4" s="100">
        <v>94</v>
      </c>
      <c r="U4" s="100">
        <v>24632.5</v>
      </c>
      <c r="V4" s="101">
        <v>0.01</v>
      </c>
      <c r="W4" s="101">
        <v>1.0999999999999999E-2</v>
      </c>
      <c r="X4" s="85"/>
    </row>
    <row r="5" spans="1:24" ht="14.15" customHeight="1">
      <c r="A5" s="88" t="s">
        <v>186</v>
      </c>
      <c r="B5" s="99">
        <v>9</v>
      </c>
      <c r="C5" s="100">
        <v>665</v>
      </c>
      <c r="D5" s="100" t="s">
        <v>251</v>
      </c>
      <c r="E5" s="100" t="s">
        <v>259</v>
      </c>
      <c r="F5" s="100">
        <v>7</v>
      </c>
      <c r="G5" s="100">
        <v>810</v>
      </c>
      <c r="H5" s="100">
        <v>0</v>
      </c>
      <c r="I5" s="100">
        <v>0</v>
      </c>
      <c r="J5" s="100">
        <v>0</v>
      </c>
      <c r="K5" s="100">
        <v>0</v>
      </c>
      <c r="L5" s="100" t="s">
        <v>251</v>
      </c>
      <c r="M5" s="100" t="s">
        <v>252</v>
      </c>
      <c r="N5" s="100">
        <v>0</v>
      </c>
      <c r="O5" s="100">
        <v>0</v>
      </c>
      <c r="P5" s="100">
        <v>0</v>
      </c>
      <c r="Q5" s="100">
        <v>0</v>
      </c>
      <c r="R5" s="100" t="s">
        <v>251</v>
      </c>
      <c r="S5" s="100" t="s">
        <v>260</v>
      </c>
      <c r="T5" s="100">
        <v>22</v>
      </c>
      <c r="U5" s="100">
        <v>4935</v>
      </c>
      <c r="V5" s="101">
        <v>2E-3</v>
      </c>
      <c r="W5" s="101">
        <v>2E-3</v>
      </c>
      <c r="X5" s="85"/>
    </row>
    <row r="6" spans="1:24" ht="14.15" customHeight="1">
      <c r="A6" s="88" t="s">
        <v>187</v>
      </c>
      <c r="B6" s="102">
        <v>180</v>
      </c>
      <c r="C6" s="100">
        <v>20951</v>
      </c>
      <c r="D6" s="103">
        <v>70</v>
      </c>
      <c r="E6" s="100">
        <v>6882</v>
      </c>
      <c r="F6" s="100">
        <v>66</v>
      </c>
      <c r="G6" s="100">
        <v>8122</v>
      </c>
      <c r="H6" s="100">
        <v>33</v>
      </c>
      <c r="I6" s="100">
        <v>12779</v>
      </c>
      <c r="J6" s="100">
        <v>8</v>
      </c>
      <c r="K6" s="100">
        <v>2625</v>
      </c>
      <c r="L6" s="100">
        <v>11</v>
      </c>
      <c r="M6" s="100">
        <v>4078</v>
      </c>
      <c r="N6" s="100">
        <v>38</v>
      </c>
      <c r="O6" s="100">
        <v>39943</v>
      </c>
      <c r="P6" s="100">
        <v>0</v>
      </c>
      <c r="Q6" s="100">
        <v>0</v>
      </c>
      <c r="R6" s="100">
        <v>8</v>
      </c>
      <c r="S6" s="100">
        <v>9380</v>
      </c>
      <c r="T6" s="100">
        <v>414</v>
      </c>
      <c r="U6" s="100">
        <v>104760</v>
      </c>
      <c r="V6" s="101">
        <v>4.4999999999999998E-2</v>
      </c>
      <c r="W6" s="101">
        <v>4.7E-2</v>
      </c>
      <c r="X6" s="85"/>
    </row>
    <row r="7" spans="1:24" ht="14.15" customHeight="1">
      <c r="A7" s="88" t="s">
        <v>188</v>
      </c>
      <c r="B7" s="99">
        <v>8</v>
      </c>
      <c r="C7" s="100">
        <v>1120</v>
      </c>
      <c r="D7" s="100">
        <v>10</v>
      </c>
      <c r="E7" s="100">
        <v>1270</v>
      </c>
      <c r="F7" s="100" t="s">
        <v>251</v>
      </c>
      <c r="G7" s="100" t="s">
        <v>261</v>
      </c>
      <c r="H7" s="100" t="s">
        <v>251</v>
      </c>
      <c r="I7" s="100" t="s">
        <v>252</v>
      </c>
      <c r="J7" s="100" t="s">
        <v>251</v>
      </c>
      <c r="K7" s="100" t="s">
        <v>262</v>
      </c>
      <c r="L7" s="100" t="s">
        <v>251</v>
      </c>
      <c r="M7" s="100" t="s">
        <v>252</v>
      </c>
      <c r="N7" s="100">
        <v>4</v>
      </c>
      <c r="O7" s="100">
        <v>2550</v>
      </c>
      <c r="P7" s="100">
        <v>0</v>
      </c>
      <c r="Q7" s="100">
        <v>0</v>
      </c>
      <c r="R7" s="100">
        <v>0</v>
      </c>
      <c r="S7" s="100">
        <v>0</v>
      </c>
      <c r="T7" s="100">
        <v>30</v>
      </c>
      <c r="U7" s="100">
        <v>7071</v>
      </c>
      <c r="V7" s="101">
        <v>3.0000000000000001E-3</v>
      </c>
      <c r="W7" s="101">
        <v>3.0000000000000001E-3</v>
      </c>
      <c r="X7" s="85"/>
    </row>
    <row r="8" spans="1:24" ht="14.15" customHeight="1">
      <c r="A8" s="88" t="s">
        <v>189</v>
      </c>
      <c r="B8" s="99">
        <v>956</v>
      </c>
      <c r="C8" s="100">
        <v>82936</v>
      </c>
      <c r="D8" s="100">
        <v>202</v>
      </c>
      <c r="E8" s="100">
        <v>22449</v>
      </c>
      <c r="F8" s="100">
        <v>373</v>
      </c>
      <c r="G8" s="100">
        <v>42931</v>
      </c>
      <c r="H8" s="100">
        <v>81</v>
      </c>
      <c r="I8" s="100">
        <v>30135.5</v>
      </c>
      <c r="J8" s="100">
        <v>13</v>
      </c>
      <c r="K8" s="100">
        <v>4548</v>
      </c>
      <c r="L8" s="100">
        <v>35</v>
      </c>
      <c r="M8" s="100">
        <v>12832</v>
      </c>
      <c r="N8" s="100">
        <v>111</v>
      </c>
      <c r="O8" s="100">
        <v>109243</v>
      </c>
      <c r="P8" s="100" t="s">
        <v>251</v>
      </c>
      <c r="Q8" s="100" t="s">
        <v>252</v>
      </c>
      <c r="R8" s="100">
        <v>43</v>
      </c>
      <c r="S8" s="100">
        <v>43398</v>
      </c>
      <c r="T8" s="100">
        <v>1816</v>
      </c>
      <c r="U8" s="100">
        <v>349539</v>
      </c>
      <c r="V8" s="101">
        <v>0.19500000000000001</v>
      </c>
      <c r="W8" s="101">
        <v>0.158</v>
      </c>
      <c r="X8" s="85"/>
    </row>
    <row r="9" spans="1:24" ht="14.15" customHeight="1">
      <c r="A9" s="88" t="s">
        <v>190</v>
      </c>
      <c r="B9" s="99">
        <v>116</v>
      </c>
      <c r="C9" s="100">
        <v>12066.5</v>
      </c>
      <c r="D9" s="100">
        <v>38</v>
      </c>
      <c r="E9" s="100">
        <v>3763</v>
      </c>
      <c r="F9" s="100">
        <v>64</v>
      </c>
      <c r="G9" s="100">
        <v>7337</v>
      </c>
      <c r="H9" s="100">
        <v>22</v>
      </c>
      <c r="I9" s="100">
        <v>7150</v>
      </c>
      <c r="J9" s="100" t="s">
        <v>251</v>
      </c>
      <c r="K9" s="100" t="s">
        <v>262</v>
      </c>
      <c r="L9" s="100">
        <v>11</v>
      </c>
      <c r="M9" s="100">
        <v>4530</v>
      </c>
      <c r="N9" s="100">
        <v>40</v>
      </c>
      <c r="O9" s="100">
        <v>40313</v>
      </c>
      <c r="P9" s="100" t="s">
        <v>251</v>
      </c>
      <c r="Q9" s="100" t="s">
        <v>252</v>
      </c>
      <c r="R9" s="100">
        <v>17</v>
      </c>
      <c r="S9" s="100">
        <v>31040</v>
      </c>
      <c r="T9" s="100">
        <v>311</v>
      </c>
      <c r="U9" s="100">
        <v>107369.5</v>
      </c>
      <c r="V9" s="101">
        <v>3.3000000000000002E-2</v>
      </c>
      <c r="W9" s="101">
        <v>4.8000000000000001E-2</v>
      </c>
      <c r="X9" s="85"/>
    </row>
    <row r="10" spans="1:24" ht="14.15" customHeight="1">
      <c r="A10" s="88" t="s">
        <v>191</v>
      </c>
      <c r="B10" s="102">
        <v>23</v>
      </c>
      <c r="C10" s="100">
        <v>2927</v>
      </c>
      <c r="D10" s="103">
        <v>27</v>
      </c>
      <c r="E10" s="100">
        <v>2867.5</v>
      </c>
      <c r="F10" s="100">
        <v>5</v>
      </c>
      <c r="G10" s="100">
        <v>948</v>
      </c>
      <c r="H10" s="100">
        <v>7</v>
      </c>
      <c r="I10" s="100">
        <v>2500</v>
      </c>
      <c r="J10" s="100" t="s">
        <v>251</v>
      </c>
      <c r="K10" s="100" t="s">
        <v>262</v>
      </c>
      <c r="L10" s="100" t="s">
        <v>251</v>
      </c>
      <c r="M10" s="100" t="s">
        <v>252</v>
      </c>
      <c r="N10" s="100">
        <v>11</v>
      </c>
      <c r="O10" s="100">
        <v>15481</v>
      </c>
      <c r="P10" s="100">
        <v>7</v>
      </c>
      <c r="Q10" s="100">
        <v>4211</v>
      </c>
      <c r="R10" s="100" t="s">
        <v>251</v>
      </c>
      <c r="S10" s="100" t="s">
        <v>252</v>
      </c>
      <c r="T10" s="100">
        <v>88</v>
      </c>
      <c r="U10" s="100">
        <v>32902.5</v>
      </c>
      <c r="V10" s="101">
        <v>8.9999999999999993E-3</v>
      </c>
      <c r="W10" s="101">
        <v>1.4999999999999999E-2</v>
      </c>
      <c r="X10" s="85"/>
    </row>
    <row r="11" spans="1:24" ht="14.15" customHeight="1">
      <c r="A11" s="88" t="s">
        <v>192</v>
      </c>
      <c r="B11" s="99">
        <v>14</v>
      </c>
      <c r="C11" s="100">
        <v>1307.5</v>
      </c>
      <c r="D11" s="100" t="s">
        <v>251</v>
      </c>
      <c r="E11" s="100" t="s">
        <v>259</v>
      </c>
      <c r="F11" s="100">
        <v>17</v>
      </c>
      <c r="G11" s="100">
        <v>1730</v>
      </c>
      <c r="H11" s="100" t="s">
        <v>251</v>
      </c>
      <c r="I11" s="100" t="s">
        <v>252</v>
      </c>
      <c r="J11" s="100">
        <v>0</v>
      </c>
      <c r="K11" s="100">
        <v>0</v>
      </c>
      <c r="L11" s="100" t="s">
        <v>251</v>
      </c>
      <c r="M11" s="100" t="s">
        <v>252</v>
      </c>
      <c r="N11" s="100">
        <v>9</v>
      </c>
      <c r="O11" s="100">
        <v>5647</v>
      </c>
      <c r="P11" s="100">
        <v>0</v>
      </c>
      <c r="Q11" s="100">
        <v>0</v>
      </c>
      <c r="R11" s="100">
        <v>0</v>
      </c>
      <c r="S11" s="100">
        <v>0</v>
      </c>
      <c r="T11" s="100">
        <v>45</v>
      </c>
      <c r="U11" s="100">
        <v>10009</v>
      </c>
      <c r="V11" s="101">
        <v>5.0000000000000001E-3</v>
      </c>
      <c r="W11" s="101">
        <v>5.0000000000000001E-3</v>
      </c>
      <c r="X11" s="85"/>
    </row>
    <row r="12" spans="1:24" ht="14.15" customHeight="1">
      <c r="A12" s="88" t="s">
        <v>193</v>
      </c>
      <c r="B12" s="99">
        <v>123</v>
      </c>
      <c r="C12" s="100">
        <v>15044</v>
      </c>
      <c r="D12" s="100">
        <v>33</v>
      </c>
      <c r="E12" s="100">
        <v>2743.5</v>
      </c>
      <c r="F12" s="100">
        <v>122</v>
      </c>
      <c r="G12" s="100">
        <v>15989</v>
      </c>
      <c r="H12" s="100">
        <v>23</v>
      </c>
      <c r="I12" s="100">
        <v>7815</v>
      </c>
      <c r="J12" s="100" t="s">
        <v>251</v>
      </c>
      <c r="K12" s="100" t="s">
        <v>262</v>
      </c>
      <c r="L12" s="100">
        <v>13</v>
      </c>
      <c r="M12" s="100">
        <v>4819</v>
      </c>
      <c r="N12" s="100">
        <v>27</v>
      </c>
      <c r="O12" s="100">
        <v>23646</v>
      </c>
      <c r="P12" s="100">
        <v>0</v>
      </c>
      <c r="Q12" s="100">
        <v>0</v>
      </c>
      <c r="R12" s="100">
        <v>10</v>
      </c>
      <c r="S12" s="100">
        <v>11264</v>
      </c>
      <c r="T12" s="100">
        <v>353</v>
      </c>
      <c r="U12" s="100">
        <v>82040.5</v>
      </c>
      <c r="V12" s="101">
        <v>3.7999999999999999E-2</v>
      </c>
      <c r="W12" s="101">
        <v>3.6999999999999998E-2</v>
      </c>
      <c r="X12" s="85"/>
    </row>
    <row r="13" spans="1:24" ht="14.15" customHeight="1">
      <c r="A13" s="88" t="s">
        <v>194</v>
      </c>
      <c r="B13" s="99">
        <v>36</v>
      </c>
      <c r="C13" s="100">
        <v>4032</v>
      </c>
      <c r="D13" s="100">
        <v>8</v>
      </c>
      <c r="E13" s="100">
        <v>989</v>
      </c>
      <c r="F13" s="100">
        <v>6</v>
      </c>
      <c r="G13" s="100">
        <v>590</v>
      </c>
      <c r="H13" s="100">
        <v>4</v>
      </c>
      <c r="I13" s="100">
        <v>1030</v>
      </c>
      <c r="J13" s="100">
        <v>0</v>
      </c>
      <c r="K13" s="100">
        <v>0</v>
      </c>
      <c r="L13" s="100" t="s">
        <v>251</v>
      </c>
      <c r="M13" s="100" t="s">
        <v>252</v>
      </c>
      <c r="N13" s="100">
        <v>10</v>
      </c>
      <c r="O13" s="100">
        <v>8170</v>
      </c>
      <c r="P13" s="100">
        <v>0</v>
      </c>
      <c r="Q13" s="100">
        <v>0</v>
      </c>
      <c r="R13" s="100">
        <v>5</v>
      </c>
      <c r="S13" s="100">
        <v>5500</v>
      </c>
      <c r="T13" s="100">
        <v>70</v>
      </c>
      <c r="U13" s="100">
        <v>20677</v>
      </c>
      <c r="V13" s="101">
        <v>8.0000000000000002E-3</v>
      </c>
      <c r="W13" s="101">
        <v>8.9999999999999993E-3</v>
      </c>
      <c r="X13" s="85"/>
    </row>
    <row r="14" spans="1:24" ht="14.15" customHeight="1">
      <c r="A14" s="88" t="s">
        <v>195</v>
      </c>
      <c r="B14" s="99">
        <v>496</v>
      </c>
      <c r="C14" s="100">
        <v>40580</v>
      </c>
      <c r="D14" s="100">
        <v>106</v>
      </c>
      <c r="E14" s="100">
        <v>10797</v>
      </c>
      <c r="F14" s="100">
        <v>193</v>
      </c>
      <c r="G14" s="100">
        <v>23639</v>
      </c>
      <c r="H14" s="100">
        <v>37</v>
      </c>
      <c r="I14" s="100">
        <v>13376</v>
      </c>
      <c r="J14" s="100">
        <v>6</v>
      </c>
      <c r="K14" s="100">
        <v>2185</v>
      </c>
      <c r="L14" s="100">
        <v>26</v>
      </c>
      <c r="M14" s="100">
        <v>9123</v>
      </c>
      <c r="N14" s="100">
        <v>49</v>
      </c>
      <c r="O14" s="100">
        <v>46147</v>
      </c>
      <c r="P14" s="100">
        <v>5</v>
      </c>
      <c r="Q14" s="100">
        <v>2603</v>
      </c>
      <c r="R14" s="100">
        <v>37</v>
      </c>
      <c r="S14" s="100">
        <v>33040</v>
      </c>
      <c r="T14" s="100">
        <v>955</v>
      </c>
      <c r="U14" s="100">
        <v>181489</v>
      </c>
      <c r="V14" s="101">
        <v>0.10299999999999999</v>
      </c>
      <c r="W14" s="101">
        <v>8.2000000000000003E-2</v>
      </c>
      <c r="X14" s="85"/>
    </row>
    <row r="15" spans="1:24" ht="14.15" customHeight="1">
      <c r="A15" s="88" t="s">
        <v>196</v>
      </c>
      <c r="B15" s="99">
        <v>82</v>
      </c>
      <c r="C15" s="100">
        <v>7069</v>
      </c>
      <c r="D15" s="100">
        <v>32</v>
      </c>
      <c r="E15" s="100">
        <v>3161</v>
      </c>
      <c r="F15" s="100">
        <v>17</v>
      </c>
      <c r="G15" s="100">
        <v>2309</v>
      </c>
      <c r="H15" s="100">
        <v>13</v>
      </c>
      <c r="I15" s="100">
        <v>5097</v>
      </c>
      <c r="J15" s="100">
        <v>0</v>
      </c>
      <c r="K15" s="100">
        <v>0</v>
      </c>
      <c r="L15" s="100" t="s">
        <v>251</v>
      </c>
      <c r="M15" s="100" t="s">
        <v>252</v>
      </c>
      <c r="N15" s="100">
        <v>18</v>
      </c>
      <c r="O15" s="100">
        <v>25517</v>
      </c>
      <c r="P15" s="100" t="s">
        <v>251</v>
      </c>
      <c r="Q15" s="100" t="s">
        <v>252</v>
      </c>
      <c r="R15" s="100">
        <v>4</v>
      </c>
      <c r="S15" s="100">
        <v>9100</v>
      </c>
      <c r="T15" s="100">
        <v>170</v>
      </c>
      <c r="U15" s="100">
        <v>54752</v>
      </c>
      <c r="V15" s="101">
        <v>1.7999999999999999E-2</v>
      </c>
      <c r="W15" s="101">
        <v>2.5000000000000001E-2</v>
      </c>
      <c r="X15" s="85"/>
    </row>
    <row r="16" spans="1:24" ht="14.15" customHeight="1">
      <c r="A16" s="88" t="s">
        <v>197</v>
      </c>
      <c r="B16" s="99">
        <v>23</v>
      </c>
      <c r="C16" s="100">
        <v>2822</v>
      </c>
      <c r="D16" s="100">
        <v>9</v>
      </c>
      <c r="E16" s="100">
        <v>957</v>
      </c>
      <c r="F16" s="100">
        <v>19</v>
      </c>
      <c r="G16" s="100">
        <v>2340</v>
      </c>
      <c r="H16" s="100">
        <v>6</v>
      </c>
      <c r="I16" s="100">
        <v>3060</v>
      </c>
      <c r="J16" s="100">
        <v>0</v>
      </c>
      <c r="K16" s="100">
        <v>0</v>
      </c>
      <c r="L16" s="100" t="s">
        <v>251</v>
      </c>
      <c r="M16" s="100" t="s">
        <v>252</v>
      </c>
      <c r="N16" s="100">
        <v>5</v>
      </c>
      <c r="O16" s="100">
        <v>4250</v>
      </c>
      <c r="P16" s="100">
        <v>0</v>
      </c>
      <c r="Q16" s="100">
        <v>0</v>
      </c>
      <c r="R16" s="100">
        <v>6</v>
      </c>
      <c r="S16" s="100">
        <v>4400</v>
      </c>
      <c r="T16" s="100">
        <v>70</v>
      </c>
      <c r="U16" s="100">
        <v>18579</v>
      </c>
      <c r="V16" s="101">
        <v>8.0000000000000002E-3</v>
      </c>
      <c r="W16" s="101">
        <v>8.0000000000000002E-3</v>
      </c>
      <c r="X16" s="85"/>
    </row>
    <row r="17" spans="1:24" ht="14.15" customHeight="1">
      <c r="A17" s="88" t="s">
        <v>198</v>
      </c>
      <c r="B17" s="99">
        <v>26</v>
      </c>
      <c r="C17" s="100">
        <v>2700</v>
      </c>
      <c r="D17" s="100">
        <v>7</v>
      </c>
      <c r="E17" s="100">
        <v>745</v>
      </c>
      <c r="F17" s="100">
        <v>26</v>
      </c>
      <c r="G17" s="100">
        <v>3041</v>
      </c>
      <c r="H17" s="100">
        <v>4</v>
      </c>
      <c r="I17" s="100">
        <v>1800</v>
      </c>
      <c r="J17" s="100">
        <v>0</v>
      </c>
      <c r="K17" s="100">
        <v>0</v>
      </c>
      <c r="L17" s="100" t="s">
        <v>251</v>
      </c>
      <c r="M17" s="100" t="s">
        <v>252</v>
      </c>
      <c r="N17" s="100">
        <v>18</v>
      </c>
      <c r="O17" s="100">
        <v>20200</v>
      </c>
      <c r="P17" s="100">
        <v>0</v>
      </c>
      <c r="Q17" s="100">
        <v>0</v>
      </c>
      <c r="R17" s="100">
        <v>7</v>
      </c>
      <c r="S17" s="100">
        <v>8750</v>
      </c>
      <c r="T17" s="100">
        <v>91</v>
      </c>
      <c r="U17" s="100">
        <v>38336</v>
      </c>
      <c r="V17" s="101">
        <v>0.01</v>
      </c>
      <c r="W17" s="101">
        <v>1.7000000000000001E-2</v>
      </c>
      <c r="X17" s="85"/>
    </row>
    <row r="18" spans="1:24" ht="14.15" customHeight="1">
      <c r="A18" s="88" t="s">
        <v>199</v>
      </c>
      <c r="B18" s="99">
        <v>75</v>
      </c>
      <c r="C18" s="100">
        <v>8844</v>
      </c>
      <c r="D18" s="100">
        <v>15</v>
      </c>
      <c r="E18" s="100">
        <v>1603</v>
      </c>
      <c r="F18" s="100">
        <v>26</v>
      </c>
      <c r="G18" s="100">
        <v>3776</v>
      </c>
      <c r="H18" s="100">
        <v>14</v>
      </c>
      <c r="I18" s="100">
        <v>4968</v>
      </c>
      <c r="J18" s="100" t="s">
        <v>251</v>
      </c>
      <c r="K18" s="100" t="s">
        <v>262</v>
      </c>
      <c r="L18" s="100" t="s">
        <v>251</v>
      </c>
      <c r="M18" s="100" t="s">
        <v>252</v>
      </c>
      <c r="N18" s="100">
        <v>14</v>
      </c>
      <c r="O18" s="100">
        <v>12860</v>
      </c>
      <c r="P18" s="100">
        <v>0</v>
      </c>
      <c r="Q18" s="100">
        <v>0</v>
      </c>
      <c r="R18" s="100">
        <v>5</v>
      </c>
      <c r="S18" s="100">
        <v>5538</v>
      </c>
      <c r="T18" s="100">
        <v>153</v>
      </c>
      <c r="U18" s="100">
        <v>38909</v>
      </c>
      <c r="V18" s="101">
        <v>1.6E-2</v>
      </c>
      <c r="W18" s="101">
        <v>1.7999999999999999E-2</v>
      </c>
      <c r="X18" s="85"/>
    </row>
    <row r="19" spans="1:24" ht="14.15" customHeight="1">
      <c r="A19" s="88" t="s">
        <v>200</v>
      </c>
      <c r="B19" s="99">
        <v>81</v>
      </c>
      <c r="C19" s="100">
        <v>9649</v>
      </c>
      <c r="D19" s="100">
        <v>18</v>
      </c>
      <c r="E19" s="100">
        <v>1900</v>
      </c>
      <c r="F19" s="100">
        <v>78</v>
      </c>
      <c r="G19" s="100">
        <v>10057</v>
      </c>
      <c r="H19" s="100">
        <v>11</v>
      </c>
      <c r="I19" s="100">
        <v>4415</v>
      </c>
      <c r="J19" s="100">
        <v>0</v>
      </c>
      <c r="K19" s="100">
        <v>0</v>
      </c>
      <c r="L19" s="100">
        <v>9</v>
      </c>
      <c r="M19" s="100">
        <v>4109</v>
      </c>
      <c r="N19" s="100">
        <v>9</v>
      </c>
      <c r="O19" s="100">
        <v>11330</v>
      </c>
      <c r="P19" s="100" t="s">
        <v>251</v>
      </c>
      <c r="Q19" s="100" t="s">
        <v>252</v>
      </c>
      <c r="R19" s="100">
        <v>20</v>
      </c>
      <c r="S19" s="100">
        <v>21345</v>
      </c>
      <c r="T19" s="100">
        <v>227</v>
      </c>
      <c r="U19" s="100">
        <v>63355</v>
      </c>
      <c r="V19" s="101">
        <v>2.4E-2</v>
      </c>
      <c r="W19" s="101">
        <v>2.9000000000000001E-2</v>
      </c>
      <c r="X19" s="85"/>
    </row>
    <row r="20" spans="1:24" ht="14.15" customHeight="1">
      <c r="A20" s="88" t="s">
        <v>201</v>
      </c>
      <c r="B20" s="99">
        <v>148</v>
      </c>
      <c r="C20" s="100">
        <v>14792</v>
      </c>
      <c r="D20" s="100">
        <v>34</v>
      </c>
      <c r="E20" s="100">
        <v>3789</v>
      </c>
      <c r="F20" s="100">
        <v>66</v>
      </c>
      <c r="G20" s="100">
        <v>8233</v>
      </c>
      <c r="H20" s="100">
        <v>34</v>
      </c>
      <c r="I20" s="100">
        <v>20789</v>
      </c>
      <c r="J20" s="100">
        <v>11</v>
      </c>
      <c r="K20" s="100">
        <v>4270</v>
      </c>
      <c r="L20" s="100">
        <v>10</v>
      </c>
      <c r="M20" s="100">
        <v>3946</v>
      </c>
      <c r="N20" s="100">
        <v>22</v>
      </c>
      <c r="O20" s="100">
        <v>15740</v>
      </c>
      <c r="P20" s="100" t="s">
        <v>251</v>
      </c>
      <c r="Q20" s="100" t="s">
        <v>252</v>
      </c>
      <c r="R20" s="100" t="s">
        <v>251</v>
      </c>
      <c r="S20" s="100" t="s">
        <v>252</v>
      </c>
      <c r="T20" s="100">
        <v>330</v>
      </c>
      <c r="U20" s="100">
        <v>74987</v>
      </c>
      <c r="V20" s="101">
        <v>3.5999999999999997E-2</v>
      </c>
      <c r="W20" s="101">
        <v>3.4000000000000002E-2</v>
      </c>
      <c r="X20" s="85"/>
    </row>
    <row r="21" spans="1:24" ht="14.15" customHeight="1">
      <c r="A21" s="88" t="s">
        <v>202</v>
      </c>
      <c r="B21" s="99">
        <v>184</v>
      </c>
      <c r="C21" s="100">
        <v>20793</v>
      </c>
      <c r="D21" s="100">
        <v>27</v>
      </c>
      <c r="E21" s="100">
        <v>3094</v>
      </c>
      <c r="F21" s="100">
        <v>209</v>
      </c>
      <c r="G21" s="100">
        <v>27578</v>
      </c>
      <c r="H21" s="100">
        <v>27</v>
      </c>
      <c r="I21" s="100">
        <v>9975</v>
      </c>
      <c r="J21" s="100" t="s">
        <v>251</v>
      </c>
      <c r="K21" s="100" t="s">
        <v>262</v>
      </c>
      <c r="L21" s="100">
        <v>24</v>
      </c>
      <c r="M21" s="100">
        <v>8810</v>
      </c>
      <c r="N21" s="100">
        <v>25</v>
      </c>
      <c r="O21" s="100">
        <v>26110</v>
      </c>
      <c r="P21" s="100" t="s">
        <v>251</v>
      </c>
      <c r="Q21" s="100" t="s">
        <v>252</v>
      </c>
      <c r="R21" s="100">
        <v>20</v>
      </c>
      <c r="S21" s="100">
        <v>21190</v>
      </c>
      <c r="T21" s="100">
        <v>519</v>
      </c>
      <c r="U21" s="100">
        <v>119050</v>
      </c>
      <c r="V21" s="101">
        <v>5.6000000000000001E-2</v>
      </c>
      <c r="W21" s="101">
        <v>5.3999999999999999E-2</v>
      </c>
      <c r="X21" s="85"/>
    </row>
    <row r="22" spans="1:24" ht="14.15" customHeight="1">
      <c r="A22" s="88" t="s">
        <v>203</v>
      </c>
      <c r="B22" s="99">
        <v>252</v>
      </c>
      <c r="C22" s="100">
        <v>25922</v>
      </c>
      <c r="D22" s="100">
        <v>25</v>
      </c>
      <c r="E22" s="100">
        <v>3196.5</v>
      </c>
      <c r="F22" s="100">
        <v>138</v>
      </c>
      <c r="G22" s="100">
        <v>17393</v>
      </c>
      <c r="H22" s="100">
        <v>25</v>
      </c>
      <c r="I22" s="100">
        <v>9195</v>
      </c>
      <c r="J22" s="100" t="s">
        <v>251</v>
      </c>
      <c r="K22" s="100" t="s">
        <v>262</v>
      </c>
      <c r="L22" s="100">
        <v>21</v>
      </c>
      <c r="M22" s="100">
        <v>7910</v>
      </c>
      <c r="N22" s="100">
        <v>28</v>
      </c>
      <c r="O22" s="100">
        <v>25555</v>
      </c>
      <c r="P22" s="100" t="s">
        <v>251</v>
      </c>
      <c r="Q22" s="100" t="s">
        <v>252</v>
      </c>
      <c r="R22" s="100">
        <v>18</v>
      </c>
      <c r="S22" s="100">
        <v>19953</v>
      </c>
      <c r="T22" s="100">
        <v>510</v>
      </c>
      <c r="U22" s="100">
        <v>110675</v>
      </c>
      <c r="V22" s="101">
        <v>5.5E-2</v>
      </c>
      <c r="W22" s="101">
        <v>0.05</v>
      </c>
      <c r="X22" s="85"/>
    </row>
    <row r="23" spans="1:24" ht="14.15" customHeight="1">
      <c r="A23" s="88" t="s">
        <v>204</v>
      </c>
      <c r="B23" s="99">
        <v>38</v>
      </c>
      <c r="C23" s="100">
        <v>4931</v>
      </c>
      <c r="D23" s="100">
        <v>10</v>
      </c>
      <c r="E23" s="100">
        <v>888</v>
      </c>
      <c r="F23" s="100">
        <v>23</v>
      </c>
      <c r="G23" s="100">
        <v>3160</v>
      </c>
      <c r="H23" s="100">
        <v>8</v>
      </c>
      <c r="I23" s="100">
        <v>2385</v>
      </c>
      <c r="J23" s="100" t="s">
        <v>251</v>
      </c>
      <c r="K23" s="100" t="s">
        <v>262</v>
      </c>
      <c r="L23" s="100">
        <v>8</v>
      </c>
      <c r="M23" s="100">
        <v>3154</v>
      </c>
      <c r="N23" s="100">
        <v>28</v>
      </c>
      <c r="O23" s="100">
        <v>25180</v>
      </c>
      <c r="P23" s="100">
        <v>0</v>
      </c>
      <c r="Q23" s="100">
        <v>0</v>
      </c>
      <c r="R23" s="100" t="s">
        <v>251</v>
      </c>
      <c r="S23" s="100" t="s">
        <v>252</v>
      </c>
      <c r="T23" s="100">
        <v>118</v>
      </c>
      <c r="U23" s="100">
        <v>41808</v>
      </c>
      <c r="V23" s="101">
        <v>1.2999999999999999E-2</v>
      </c>
      <c r="W23" s="101">
        <v>1.9E-2</v>
      </c>
      <c r="X23" s="85"/>
    </row>
    <row r="24" spans="1:24" ht="14.15" customHeight="1">
      <c r="A24" s="88" t="s">
        <v>205</v>
      </c>
      <c r="B24" s="99">
        <v>6</v>
      </c>
      <c r="C24" s="100">
        <v>804</v>
      </c>
      <c r="D24" s="100">
        <v>0</v>
      </c>
      <c r="E24" s="100">
        <v>0</v>
      </c>
      <c r="F24" s="100">
        <v>11</v>
      </c>
      <c r="G24" s="100">
        <v>1421</v>
      </c>
      <c r="H24" s="100" t="s">
        <v>251</v>
      </c>
      <c r="I24" s="100" t="s">
        <v>252</v>
      </c>
      <c r="J24" s="100">
        <v>0</v>
      </c>
      <c r="K24" s="100">
        <v>0</v>
      </c>
      <c r="L24" s="100" t="s">
        <v>251</v>
      </c>
      <c r="M24" s="100" t="s">
        <v>252</v>
      </c>
      <c r="N24" s="100">
        <v>6</v>
      </c>
      <c r="O24" s="100">
        <v>14950</v>
      </c>
      <c r="P24" s="100">
        <v>0</v>
      </c>
      <c r="Q24" s="100">
        <v>0</v>
      </c>
      <c r="R24" s="100">
        <v>0</v>
      </c>
      <c r="S24" s="100">
        <v>0</v>
      </c>
      <c r="T24" s="100">
        <v>26</v>
      </c>
      <c r="U24" s="100">
        <v>18270</v>
      </c>
      <c r="V24" s="101">
        <v>3.0000000000000001E-3</v>
      </c>
      <c r="W24" s="101">
        <v>8.0000000000000002E-3</v>
      </c>
      <c r="X24" s="85"/>
    </row>
    <row r="25" spans="1:24" ht="14.15" customHeight="1">
      <c r="A25" s="88" t="s">
        <v>206</v>
      </c>
      <c r="B25" s="99">
        <v>75</v>
      </c>
      <c r="C25" s="100">
        <v>8886</v>
      </c>
      <c r="D25" s="100">
        <v>78</v>
      </c>
      <c r="E25" s="100">
        <v>10161</v>
      </c>
      <c r="F25" s="100">
        <v>112</v>
      </c>
      <c r="G25" s="100">
        <v>14280</v>
      </c>
      <c r="H25" s="100">
        <v>13</v>
      </c>
      <c r="I25" s="100">
        <v>4485</v>
      </c>
      <c r="J25" s="100">
        <v>8</v>
      </c>
      <c r="K25" s="100">
        <v>2100</v>
      </c>
      <c r="L25" s="100">
        <v>25</v>
      </c>
      <c r="M25" s="100">
        <v>9484</v>
      </c>
      <c r="N25" s="100">
        <v>18</v>
      </c>
      <c r="O25" s="100">
        <v>16142</v>
      </c>
      <c r="P25" s="100" t="s">
        <v>251</v>
      </c>
      <c r="Q25" s="100" t="s">
        <v>260</v>
      </c>
      <c r="R25" s="100">
        <v>10</v>
      </c>
      <c r="S25" s="100">
        <v>10983</v>
      </c>
      <c r="T25" s="100">
        <v>342</v>
      </c>
      <c r="U25" s="100">
        <v>86722</v>
      </c>
      <c r="V25" s="101">
        <v>3.6999999999999998E-2</v>
      </c>
      <c r="W25" s="101">
        <v>3.9E-2</v>
      </c>
      <c r="X25" s="85"/>
    </row>
    <row r="26" spans="1:24" ht="14.15" customHeight="1">
      <c r="A26" s="88" t="s">
        <v>207</v>
      </c>
      <c r="B26" s="99">
        <v>167</v>
      </c>
      <c r="C26" s="100">
        <v>18511.5</v>
      </c>
      <c r="D26" s="100">
        <v>78</v>
      </c>
      <c r="E26" s="100">
        <v>9261</v>
      </c>
      <c r="F26" s="100">
        <v>84</v>
      </c>
      <c r="G26" s="100">
        <v>12466</v>
      </c>
      <c r="H26" s="100">
        <v>31</v>
      </c>
      <c r="I26" s="100">
        <v>10490</v>
      </c>
      <c r="J26" s="100">
        <v>9</v>
      </c>
      <c r="K26" s="100">
        <v>2202</v>
      </c>
      <c r="L26" s="100">
        <v>12</v>
      </c>
      <c r="M26" s="100">
        <v>4456</v>
      </c>
      <c r="N26" s="100">
        <v>39</v>
      </c>
      <c r="O26" s="100">
        <v>46301</v>
      </c>
      <c r="P26" s="100" t="s">
        <v>251</v>
      </c>
      <c r="Q26" s="100" t="s">
        <v>252</v>
      </c>
      <c r="R26" s="100">
        <v>5</v>
      </c>
      <c r="S26" s="100">
        <v>4025</v>
      </c>
      <c r="T26" s="100">
        <v>427</v>
      </c>
      <c r="U26" s="100">
        <v>108863</v>
      </c>
      <c r="V26" s="101">
        <v>4.5999999999999999E-2</v>
      </c>
      <c r="W26" s="101">
        <v>4.9000000000000002E-2</v>
      </c>
      <c r="X26" s="85"/>
    </row>
    <row r="27" spans="1:24" ht="14.15" customHeight="1">
      <c r="A27" s="88" t="s">
        <v>208</v>
      </c>
      <c r="B27" s="99">
        <v>106</v>
      </c>
      <c r="C27" s="100">
        <v>11187</v>
      </c>
      <c r="D27" s="100">
        <v>18</v>
      </c>
      <c r="E27" s="100">
        <v>1455.5</v>
      </c>
      <c r="F27" s="100">
        <v>38</v>
      </c>
      <c r="G27" s="100">
        <v>4828</v>
      </c>
      <c r="H27" s="100">
        <v>12</v>
      </c>
      <c r="I27" s="100">
        <v>3430</v>
      </c>
      <c r="J27" s="100" t="s">
        <v>251</v>
      </c>
      <c r="K27" s="100" t="s">
        <v>262</v>
      </c>
      <c r="L27" s="100">
        <v>4</v>
      </c>
      <c r="M27" s="100">
        <v>1435</v>
      </c>
      <c r="N27" s="100">
        <v>13</v>
      </c>
      <c r="O27" s="100">
        <v>12008</v>
      </c>
      <c r="P27" s="100">
        <v>0</v>
      </c>
      <c r="Q27" s="100">
        <v>0</v>
      </c>
      <c r="R27" s="100" t="s">
        <v>251</v>
      </c>
      <c r="S27" s="100" t="s">
        <v>260</v>
      </c>
      <c r="T27" s="100">
        <v>195</v>
      </c>
      <c r="U27" s="100">
        <v>36733</v>
      </c>
      <c r="V27" s="101">
        <v>2.1000000000000001E-2</v>
      </c>
      <c r="W27" s="101">
        <v>1.7000000000000001E-2</v>
      </c>
      <c r="X27" s="85"/>
    </row>
    <row r="28" spans="1:24" ht="14.15" customHeight="1">
      <c r="A28" s="89" t="s">
        <v>209</v>
      </c>
      <c r="B28" s="104">
        <v>527</v>
      </c>
      <c r="C28" s="105">
        <v>52545</v>
      </c>
      <c r="D28" s="105">
        <v>201</v>
      </c>
      <c r="E28" s="105">
        <v>20780</v>
      </c>
      <c r="F28" s="105">
        <v>192</v>
      </c>
      <c r="G28" s="105">
        <v>23121</v>
      </c>
      <c r="H28" s="105">
        <v>86</v>
      </c>
      <c r="I28" s="105">
        <v>30040</v>
      </c>
      <c r="J28" s="105">
        <v>22</v>
      </c>
      <c r="K28" s="105">
        <v>8889</v>
      </c>
      <c r="L28" s="105">
        <v>30</v>
      </c>
      <c r="M28" s="105">
        <v>10859</v>
      </c>
      <c r="N28" s="105">
        <v>105</v>
      </c>
      <c r="O28" s="105">
        <v>103740</v>
      </c>
      <c r="P28" s="105">
        <v>9</v>
      </c>
      <c r="Q28" s="105">
        <v>4494.5</v>
      </c>
      <c r="R28" s="105">
        <v>29</v>
      </c>
      <c r="S28" s="105">
        <v>32637</v>
      </c>
      <c r="T28" s="105">
        <v>1201</v>
      </c>
      <c r="U28" s="105">
        <v>287105</v>
      </c>
      <c r="V28" s="106">
        <v>0.129</v>
      </c>
      <c r="W28" s="106">
        <v>0.129</v>
      </c>
      <c r="X28" s="85"/>
    </row>
    <row r="29" spans="1:24" s="32" customFormat="1" ht="3.25" customHeight="1">
      <c r="A29" s="90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9"/>
      <c r="W29" s="19"/>
    </row>
    <row r="30" spans="1:24" ht="14.15" customHeight="1">
      <c r="A30" s="91" t="s">
        <v>210</v>
      </c>
      <c r="B30" s="107">
        <v>4008</v>
      </c>
      <c r="C30" s="108">
        <v>402425</v>
      </c>
      <c r="D30" s="108">
        <v>1200</v>
      </c>
      <c r="E30" s="108">
        <v>128366</v>
      </c>
      <c r="F30" s="108">
        <v>2080</v>
      </c>
      <c r="G30" s="108">
        <v>260338</v>
      </c>
      <c r="H30" s="108">
        <v>566</v>
      </c>
      <c r="I30" s="108">
        <v>212017.5</v>
      </c>
      <c r="J30" s="108">
        <v>96</v>
      </c>
      <c r="K30" s="108">
        <v>32806</v>
      </c>
      <c r="L30" s="108">
        <v>284</v>
      </c>
      <c r="M30" s="108">
        <v>106720</v>
      </c>
      <c r="N30" s="108">
        <v>734</v>
      </c>
      <c r="O30" s="108">
        <v>730392</v>
      </c>
      <c r="P30" s="108">
        <v>39</v>
      </c>
      <c r="Q30" s="108">
        <v>32047</v>
      </c>
      <c r="R30" s="108">
        <v>285</v>
      </c>
      <c r="S30" s="108">
        <v>312371</v>
      </c>
      <c r="T30" s="108">
        <v>9292</v>
      </c>
      <c r="U30" s="108">
        <v>2217482</v>
      </c>
      <c r="V30" s="109">
        <v>1</v>
      </c>
      <c r="W30" s="109">
        <v>1</v>
      </c>
      <c r="X30" s="85"/>
    </row>
    <row r="31" spans="1:24" ht="11.25" customHeight="1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4" ht="11.25" customHeight="1">
      <c r="A32" s="12" t="s">
        <v>250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3" ht="11.25" customHeight="1">
      <c r="A33" s="12" t="s">
        <v>216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3" ht="11.25" customHeight="1">
      <c r="A34" s="12" t="s">
        <v>247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3"/>
      <c r="V34" s="92"/>
      <c r="W34" s="92"/>
    </row>
    <row r="35" spans="1:23" ht="11.25" customHeight="1"/>
    <row r="37" spans="1:23">
      <c r="T37" s="85"/>
      <c r="U37" s="85"/>
    </row>
    <row r="38" spans="1:23">
      <c r="T38" s="85"/>
      <c r="U38" s="85"/>
    </row>
  </sheetData>
  <mergeCells count="10"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honeticPr fontId="10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59055118110236227" right="0.59055118110236227" top="0.94488188976377963" bottom="0.94488188976377963" header="0.51181102362204722" footer="0.43307086614173229"/>
  <pageSetup paperSize="9" scale="70" orientation="landscape" r:id="rId1"/>
  <headerFooter alignWithMargins="0">
    <oddHeader>&amp;C&amp;"Arial,Fett"&amp;12Anzahl und Leistung 
automatischer Holzfeuerungen nach Kantonen&amp;R&amp;"Arial,Standard"Tabelle P&amp;LSchweizerische Holzenergiestatistik 2017</oddHeader>
    <oddFooter>&amp;R22.08.2018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W38"/>
  <sheetViews>
    <sheetView zoomScale="80" zoomScaleNormal="100" zoomScalePageLayoutView="80" workbookViewId="0">
      <selection activeCell="A3" sqref="A3:V30"/>
    </sheetView>
  </sheetViews>
  <sheetFormatPr baseColWidth="10" defaultColWidth="11.453125" defaultRowHeight="11.5"/>
  <cols>
    <col min="1" max="1" width="20.26953125" style="84" customWidth="1"/>
    <col min="2" max="22" width="8.26953125" style="84" customWidth="1"/>
    <col min="23" max="16384" width="11.453125" style="84"/>
  </cols>
  <sheetData>
    <row r="1" spans="1:23" ht="14.15" customHeight="1">
      <c r="A1" s="86" t="s">
        <v>167</v>
      </c>
      <c r="B1" s="259" t="s">
        <v>168</v>
      </c>
      <c r="C1" s="259"/>
      <c r="D1" s="259" t="s">
        <v>169</v>
      </c>
      <c r="E1" s="259"/>
      <c r="F1" s="259" t="s">
        <v>170</v>
      </c>
      <c r="G1" s="259"/>
      <c r="H1" s="259" t="s">
        <v>171</v>
      </c>
      <c r="I1" s="259"/>
      <c r="J1" s="259" t="s">
        <v>172</v>
      </c>
      <c r="K1" s="259"/>
      <c r="L1" s="259" t="s">
        <v>173</v>
      </c>
      <c r="M1" s="259"/>
      <c r="N1" s="259" t="s">
        <v>174</v>
      </c>
      <c r="O1" s="259"/>
      <c r="P1" s="259" t="s">
        <v>175</v>
      </c>
      <c r="Q1" s="259"/>
      <c r="R1" s="259" t="s">
        <v>176</v>
      </c>
      <c r="S1" s="259"/>
      <c r="T1" s="259" t="s">
        <v>177</v>
      </c>
      <c r="U1" s="259"/>
      <c r="V1" s="95" t="s">
        <v>211</v>
      </c>
    </row>
    <row r="2" spans="1:23" ht="14.15" customHeight="1">
      <c r="A2" s="86"/>
      <c r="B2" s="95" t="s">
        <v>212</v>
      </c>
      <c r="C2" s="95" t="s">
        <v>213</v>
      </c>
      <c r="D2" s="95" t="s">
        <v>212</v>
      </c>
      <c r="E2" s="95" t="s">
        <v>213</v>
      </c>
      <c r="F2" s="95" t="s">
        <v>212</v>
      </c>
      <c r="G2" s="95" t="s">
        <v>213</v>
      </c>
      <c r="H2" s="95" t="s">
        <v>212</v>
      </c>
      <c r="I2" s="95" t="s">
        <v>213</v>
      </c>
      <c r="J2" s="95" t="s">
        <v>212</v>
      </c>
      <c r="K2" s="95" t="s">
        <v>213</v>
      </c>
      <c r="L2" s="95" t="s">
        <v>212</v>
      </c>
      <c r="M2" s="95" t="s">
        <v>213</v>
      </c>
      <c r="N2" s="95" t="s">
        <v>212</v>
      </c>
      <c r="O2" s="95" t="s">
        <v>213</v>
      </c>
      <c r="P2" s="95" t="s">
        <v>212</v>
      </c>
      <c r="Q2" s="95" t="s">
        <v>213</v>
      </c>
      <c r="R2" s="95" t="s">
        <v>212</v>
      </c>
      <c r="S2" s="95" t="s">
        <v>213</v>
      </c>
      <c r="T2" s="95" t="s">
        <v>212</v>
      </c>
      <c r="U2" s="95" t="s">
        <v>213</v>
      </c>
      <c r="V2" s="95" t="s">
        <v>214</v>
      </c>
    </row>
    <row r="3" spans="1:23" ht="14.15" customHeight="1">
      <c r="A3" s="87" t="s">
        <v>184</v>
      </c>
      <c r="B3" s="96">
        <v>22170</v>
      </c>
      <c r="C3" s="97">
        <v>60792</v>
      </c>
      <c r="D3" s="97">
        <v>12304</v>
      </c>
      <c r="E3" s="97">
        <v>32660</v>
      </c>
      <c r="F3" s="97">
        <v>11333</v>
      </c>
      <c r="G3" s="97">
        <v>29655</v>
      </c>
      <c r="H3" s="97">
        <v>17442</v>
      </c>
      <c r="I3" s="97">
        <v>47768</v>
      </c>
      <c r="J3" s="97">
        <v>1178</v>
      </c>
      <c r="K3" s="97">
        <v>3126</v>
      </c>
      <c r="L3" s="97">
        <v>4947</v>
      </c>
      <c r="M3" s="97">
        <v>12929</v>
      </c>
      <c r="N3" s="97">
        <v>61777</v>
      </c>
      <c r="O3" s="97">
        <v>164744</v>
      </c>
      <c r="P3" s="97">
        <v>630</v>
      </c>
      <c r="Q3" s="97">
        <v>1672</v>
      </c>
      <c r="R3" s="97">
        <v>28302</v>
      </c>
      <c r="S3" s="97">
        <v>58365</v>
      </c>
      <c r="T3" s="97">
        <v>160083</v>
      </c>
      <c r="U3" s="97">
        <v>411711</v>
      </c>
      <c r="V3" s="98">
        <v>8.7999999999999995E-2</v>
      </c>
      <c r="W3" s="85"/>
    </row>
    <row r="4" spans="1:23" ht="14.15" customHeight="1">
      <c r="A4" s="88" t="s">
        <v>185</v>
      </c>
      <c r="B4" s="99">
        <v>2982</v>
      </c>
      <c r="C4" s="100">
        <v>8164</v>
      </c>
      <c r="D4" s="100">
        <v>329</v>
      </c>
      <c r="E4" s="100">
        <v>874</v>
      </c>
      <c r="F4" s="100">
        <v>2320</v>
      </c>
      <c r="G4" s="100">
        <v>6061</v>
      </c>
      <c r="H4" s="100">
        <v>2022</v>
      </c>
      <c r="I4" s="100">
        <v>5544</v>
      </c>
      <c r="J4" s="100">
        <v>0</v>
      </c>
      <c r="K4" s="100">
        <v>0</v>
      </c>
      <c r="L4" s="100">
        <v>454</v>
      </c>
      <c r="M4" s="100">
        <v>1185</v>
      </c>
      <c r="N4" s="100">
        <v>8954</v>
      </c>
      <c r="O4" s="100">
        <v>22399</v>
      </c>
      <c r="P4" s="100">
        <v>0</v>
      </c>
      <c r="Q4" s="100">
        <v>0</v>
      </c>
      <c r="R4" s="100">
        <v>2413</v>
      </c>
      <c r="S4" s="100">
        <v>6340</v>
      </c>
      <c r="T4" s="100">
        <v>19473</v>
      </c>
      <c r="U4" s="100">
        <v>50567</v>
      </c>
      <c r="V4" s="101">
        <v>1.0999999999999999E-2</v>
      </c>
      <c r="W4" s="85"/>
    </row>
    <row r="5" spans="1:23" ht="14.15" customHeight="1">
      <c r="A5" s="88" t="s">
        <v>186</v>
      </c>
      <c r="B5" s="99">
        <v>533.66250000000002</v>
      </c>
      <c r="C5" s="100">
        <v>1463</v>
      </c>
      <c r="D5" s="100">
        <v>133</v>
      </c>
      <c r="E5" s="100">
        <v>352</v>
      </c>
      <c r="F5" s="100">
        <v>465</v>
      </c>
      <c r="G5" s="100">
        <v>1217</v>
      </c>
      <c r="H5" s="100">
        <v>0</v>
      </c>
      <c r="I5" s="100">
        <v>0</v>
      </c>
      <c r="J5" s="100">
        <v>0</v>
      </c>
      <c r="K5" s="100">
        <v>0</v>
      </c>
      <c r="L5" s="100">
        <v>459</v>
      </c>
      <c r="M5" s="100">
        <v>1215</v>
      </c>
      <c r="N5" s="100">
        <v>0</v>
      </c>
      <c r="O5" s="100">
        <v>0</v>
      </c>
      <c r="P5" s="100">
        <v>0</v>
      </c>
      <c r="Q5" s="100">
        <v>0</v>
      </c>
      <c r="R5" s="100">
        <v>2011</v>
      </c>
      <c r="S5" s="100">
        <v>5252.79</v>
      </c>
      <c r="T5" s="100">
        <v>3602</v>
      </c>
      <c r="U5" s="100">
        <v>9500</v>
      </c>
      <c r="V5" s="101">
        <v>2E-3</v>
      </c>
      <c r="W5" s="85"/>
    </row>
    <row r="6" spans="1:23" ht="14.15" customHeight="1">
      <c r="A6" s="88" t="s">
        <v>187</v>
      </c>
      <c r="B6" s="102">
        <v>16813</v>
      </c>
      <c r="C6" s="100">
        <v>46056</v>
      </c>
      <c r="D6" s="103">
        <v>5704</v>
      </c>
      <c r="E6" s="100">
        <v>15141</v>
      </c>
      <c r="F6" s="100">
        <v>4664</v>
      </c>
      <c r="G6" s="100">
        <v>12185</v>
      </c>
      <c r="H6" s="100">
        <v>9790</v>
      </c>
      <c r="I6" s="100">
        <v>26835</v>
      </c>
      <c r="J6" s="100">
        <v>2078</v>
      </c>
      <c r="K6" s="100">
        <v>5515</v>
      </c>
      <c r="L6" s="100">
        <v>2342</v>
      </c>
      <c r="M6" s="100">
        <v>6118</v>
      </c>
      <c r="N6" s="100">
        <v>40951</v>
      </c>
      <c r="O6" s="100">
        <v>99107</v>
      </c>
      <c r="P6" s="100">
        <v>0</v>
      </c>
      <c r="Q6" s="100">
        <v>0</v>
      </c>
      <c r="R6" s="100">
        <v>7725</v>
      </c>
      <c r="S6" s="100">
        <v>20209</v>
      </c>
      <c r="T6" s="100">
        <v>90067</v>
      </c>
      <c r="U6" s="100">
        <v>231167</v>
      </c>
      <c r="V6" s="101">
        <v>0.05</v>
      </c>
      <c r="W6" s="85"/>
    </row>
    <row r="7" spans="1:23" ht="14.15" customHeight="1">
      <c r="A7" s="88" t="s">
        <v>188</v>
      </c>
      <c r="B7" s="99">
        <v>899</v>
      </c>
      <c r="C7" s="100">
        <v>2464</v>
      </c>
      <c r="D7" s="100">
        <v>1053</v>
      </c>
      <c r="E7" s="100">
        <v>2794</v>
      </c>
      <c r="F7" s="100">
        <v>268</v>
      </c>
      <c r="G7" s="100">
        <v>699</v>
      </c>
      <c r="H7" s="100">
        <v>460</v>
      </c>
      <c r="I7" s="100">
        <v>1260</v>
      </c>
      <c r="J7" s="100">
        <v>277</v>
      </c>
      <c r="K7" s="100">
        <v>735</v>
      </c>
      <c r="L7" s="100">
        <v>411</v>
      </c>
      <c r="M7" s="100">
        <v>1073</v>
      </c>
      <c r="N7" s="100">
        <v>2046.375</v>
      </c>
      <c r="O7" s="100">
        <v>5610</v>
      </c>
      <c r="P7" s="100">
        <v>0</v>
      </c>
      <c r="Q7" s="100">
        <v>0</v>
      </c>
      <c r="R7" s="100">
        <v>0</v>
      </c>
      <c r="S7" s="100">
        <v>0</v>
      </c>
      <c r="T7" s="100">
        <v>5413</v>
      </c>
      <c r="U7" s="100">
        <v>14635</v>
      </c>
      <c r="V7" s="101">
        <v>3.0000000000000001E-3</v>
      </c>
      <c r="W7" s="85"/>
    </row>
    <row r="8" spans="1:23" ht="14.15" customHeight="1">
      <c r="A8" s="88" t="s">
        <v>189</v>
      </c>
      <c r="B8" s="99">
        <v>66601</v>
      </c>
      <c r="C8" s="100">
        <v>182393</v>
      </c>
      <c r="D8" s="100">
        <v>18608</v>
      </c>
      <c r="E8" s="100">
        <v>49394</v>
      </c>
      <c r="F8" s="100">
        <v>24654</v>
      </c>
      <c r="G8" s="100">
        <v>64454</v>
      </c>
      <c r="H8" s="100">
        <v>23524</v>
      </c>
      <c r="I8" s="100">
        <v>64428</v>
      </c>
      <c r="J8" s="100">
        <v>3622</v>
      </c>
      <c r="K8" s="100">
        <v>9614</v>
      </c>
      <c r="L8" s="100">
        <v>7369</v>
      </c>
      <c r="M8" s="100">
        <v>19345</v>
      </c>
      <c r="N8" s="100">
        <v>98323</v>
      </c>
      <c r="O8" s="100">
        <v>259911</v>
      </c>
      <c r="P8" s="100">
        <v>885</v>
      </c>
      <c r="Q8" s="100">
        <v>2349</v>
      </c>
      <c r="R8" s="100">
        <v>38956</v>
      </c>
      <c r="S8" s="100">
        <v>93004</v>
      </c>
      <c r="T8" s="100">
        <v>282542</v>
      </c>
      <c r="U8" s="100">
        <v>744892</v>
      </c>
      <c r="V8" s="101">
        <v>0.16</v>
      </c>
      <c r="W8" s="85"/>
    </row>
    <row r="9" spans="1:23" ht="14.15" customHeight="1">
      <c r="A9" s="88" t="s">
        <v>190</v>
      </c>
      <c r="B9" s="99">
        <v>9683</v>
      </c>
      <c r="C9" s="100">
        <v>26533</v>
      </c>
      <c r="D9" s="100">
        <v>3119</v>
      </c>
      <c r="E9" s="100">
        <v>8280</v>
      </c>
      <c r="F9" s="100">
        <v>4214</v>
      </c>
      <c r="G9" s="100">
        <v>11020</v>
      </c>
      <c r="H9" s="100">
        <v>5477</v>
      </c>
      <c r="I9" s="100">
        <v>14970</v>
      </c>
      <c r="J9" s="100">
        <v>253</v>
      </c>
      <c r="K9" s="100">
        <v>672</v>
      </c>
      <c r="L9" s="100">
        <v>2602</v>
      </c>
      <c r="M9" s="100">
        <v>6796</v>
      </c>
      <c r="N9" s="100">
        <v>34098</v>
      </c>
      <c r="O9" s="100">
        <v>89725</v>
      </c>
      <c r="P9" s="100">
        <v>705</v>
      </c>
      <c r="Q9" s="100">
        <v>1870</v>
      </c>
      <c r="R9" s="100">
        <v>42301</v>
      </c>
      <c r="S9" s="100">
        <v>73885</v>
      </c>
      <c r="T9" s="100">
        <v>102452</v>
      </c>
      <c r="U9" s="100">
        <v>233752</v>
      </c>
      <c r="V9" s="101">
        <v>0.05</v>
      </c>
      <c r="W9" s="85"/>
    </row>
    <row r="10" spans="1:23" ht="14.15" customHeight="1">
      <c r="A10" s="88" t="s">
        <v>191</v>
      </c>
      <c r="B10" s="102">
        <v>2349</v>
      </c>
      <c r="C10" s="100">
        <v>6439</v>
      </c>
      <c r="D10" s="103">
        <v>2377</v>
      </c>
      <c r="E10" s="100">
        <v>6309</v>
      </c>
      <c r="F10" s="100">
        <v>544</v>
      </c>
      <c r="G10" s="100">
        <v>1422</v>
      </c>
      <c r="H10" s="100">
        <v>1915</v>
      </c>
      <c r="I10" s="100">
        <v>5250</v>
      </c>
      <c r="J10" s="100">
        <v>870</v>
      </c>
      <c r="K10" s="100">
        <v>2309</v>
      </c>
      <c r="L10" s="100">
        <v>729</v>
      </c>
      <c r="M10" s="100">
        <v>1904</v>
      </c>
      <c r="N10" s="100">
        <v>12961</v>
      </c>
      <c r="O10" s="100">
        <v>36840</v>
      </c>
      <c r="P10" s="100">
        <v>3491</v>
      </c>
      <c r="Q10" s="100">
        <v>9265</v>
      </c>
      <c r="R10" s="100">
        <v>1287</v>
      </c>
      <c r="S10" s="100">
        <v>3362</v>
      </c>
      <c r="T10" s="100">
        <v>26522</v>
      </c>
      <c r="U10" s="100">
        <v>73101</v>
      </c>
      <c r="V10" s="101">
        <v>1.6E-2</v>
      </c>
      <c r="W10" s="85"/>
    </row>
    <row r="11" spans="1:23" ht="14.15" customHeight="1">
      <c r="A11" s="88" t="s">
        <v>192</v>
      </c>
      <c r="B11" s="99">
        <v>1049</v>
      </c>
      <c r="C11" s="100">
        <v>2870</v>
      </c>
      <c r="D11" s="100">
        <v>178</v>
      </c>
      <c r="E11" s="100">
        <v>473</v>
      </c>
      <c r="F11" s="100">
        <v>994</v>
      </c>
      <c r="G11" s="100">
        <v>2595</v>
      </c>
      <c r="H11" s="100">
        <v>230</v>
      </c>
      <c r="I11" s="100">
        <v>630</v>
      </c>
      <c r="J11" s="100">
        <v>0</v>
      </c>
      <c r="K11" s="100">
        <v>0</v>
      </c>
      <c r="L11" s="100">
        <v>465</v>
      </c>
      <c r="M11" s="100">
        <v>1215</v>
      </c>
      <c r="N11" s="100">
        <v>4531</v>
      </c>
      <c r="O11" s="100">
        <v>12422</v>
      </c>
      <c r="P11" s="100">
        <v>0</v>
      </c>
      <c r="Q11" s="100">
        <v>0</v>
      </c>
      <c r="R11" s="100">
        <v>0</v>
      </c>
      <c r="S11" s="100">
        <v>0</v>
      </c>
      <c r="T11" s="100">
        <v>7447</v>
      </c>
      <c r="U11" s="100">
        <v>20205</v>
      </c>
      <c r="V11" s="101">
        <v>4.0000000000000001E-3</v>
      </c>
      <c r="W11" s="85"/>
    </row>
    <row r="12" spans="1:23" ht="14.15" customHeight="1">
      <c r="A12" s="88" t="s">
        <v>193</v>
      </c>
      <c r="B12" s="99">
        <v>12073</v>
      </c>
      <c r="C12" s="100">
        <v>33060</v>
      </c>
      <c r="D12" s="100">
        <v>2274</v>
      </c>
      <c r="E12" s="100">
        <v>6037</v>
      </c>
      <c r="F12" s="100">
        <v>9182</v>
      </c>
      <c r="G12" s="100">
        <v>24015</v>
      </c>
      <c r="H12" s="100">
        <v>5971</v>
      </c>
      <c r="I12" s="100">
        <v>16333</v>
      </c>
      <c r="J12" s="100">
        <v>566</v>
      </c>
      <c r="K12" s="100">
        <v>1502</v>
      </c>
      <c r="L12" s="100">
        <v>2767</v>
      </c>
      <c r="M12" s="100">
        <v>7230</v>
      </c>
      <c r="N12" s="100">
        <v>20601</v>
      </c>
      <c r="O12" s="100">
        <v>54477</v>
      </c>
      <c r="P12" s="100">
        <v>0</v>
      </c>
      <c r="Q12" s="100">
        <v>0</v>
      </c>
      <c r="R12" s="100">
        <v>9806</v>
      </c>
      <c r="S12" s="100">
        <v>25272</v>
      </c>
      <c r="T12" s="100">
        <v>63241</v>
      </c>
      <c r="U12" s="100">
        <v>167925</v>
      </c>
      <c r="V12" s="101">
        <v>3.5999999999999997E-2</v>
      </c>
      <c r="W12" s="85"/>
    </row>
    <row r="13" spans="1:23" ht="14.15" customHeight="1">
      <c r="A13" s="88" t="s">
        <v>194</v>
      </c>
      <c r="B13" s="99">
        <v>3236</v>
      </c>
      <c r="C13" s="100">
        <v>8870</v>
      </c>
      <c r="D13" s="100">
        <v>820</v>
      </c>
      <c r="E13" s="100">
        <v>2176</v>
      </c>
      <c r="F13" s="100">
        <v>339</v>
      </c>
      <c r="G13" s="100">
        <v>885</v>
      </c>
      <c r="H13" s="100">
        <v>789</v>
      </c>
      <c r="I13" s="100">
        <v>2163</v>
      </c>
      <c r="J13" s="100">
        <v>0</v>
      </c>
      <c r="K13" s="100">
        <v>0</v>
      </c>
      <c r="L13" s="100">
        <v>210</v>
      </c>
      <c r="M13" s="100">
        <v>549</v>
      </c>
      <c r="N13" s="100">
        <v>7904</v>
      </c>
      <c r="O13" s="100">
        <v>21108</v>
      </c>
      <c r="P13" s="100">
        <v>0</v>
      </c>
      <c r="Q13" s="100">
        <v>0</v>
      </c>
      <c r="R13" s="100">
        <v>5178</v>
      </c>
      <c r="S13" s="100">
        <v>12996</v>
      </c>
      <c r="T13" s="100">
        <v>18475</v>
      </c>
      <c r="U13" s="100">
        <v>48747</v>
      </c>
      <c r="V13" s="101">
        <v>0.01</v>
      </c>
      <c r="W13" s="85"/>
    </row>
    <row r="14" spans="1:23" ht="14.15" customHeight="1">
      <c r="A14" s="88" t="s">
        <v>195</v>
      </c>
      <c r="B14" s="99">
        <v>32565</v>
      </c>
      <c r="C14" s="100">
        <v>89224</v>
      </c>
      <c r="D14" s="100">
        <v>8950</v>
      </c>
      <c r="E14" s="100">
        <v>23756</v>
      </c>
      <c r="F14" s="100">
        <v>13689</v>
      </c>
      <c r="G14" s="100">
        <v>35793</v>
      </c>
      <c r="H14" s="100">
        <v>10266</v>
      </c>
      <c r="I14" s="100">
        <v>28085</v>
      </c>
      <c r="J14" s="100">
        <v>1729</v>
      </c>
      <c r="K14" s="100">
        <v>4590</v>
      </c>
      <c r="L14" s="100">
        <v>5239</v>
      </c>
      <c r="M14" s="100">
        <v>13716</v>
      </c>
      <c r="N14" s="100">
        <v>41196</v>
      </c>
      <c r="O14" s="100">
        <v>110396</v>
      </c>
      <c r="P14" s="100">
        <v>2158</v>
      </c>
      <c r="Q14" s="100">
        <v>5727</v>
      </c>
      <c r="R14" s="100">
        <v>26888</v>
      </c>
      <c r="S14" s="100">
        <v>67626</v>
      </c>
      <c r="T14" s="100">
        <v>142680</v>
      </c>
      <c r="U14" s="100">
        <v>378914</v>
      </c>
      <c r="V14" s="101">
        <v>8.1000000000000003E-2</v>
      </c>
      <c r="W14" s="85"/>
    </row>
    <row r="15" spans="1:23" ht="14.15" customHeight="1">
      <c r="A15" s="88" t="s">
        <v>196</v>
      </c>
      <c r="B15" s="99">
        <v>5673</v>
      </c>
      <c r="C15" s="100">
        <v>15544</v>
      </c>
      <c r="D15" s="100">
        <v>2620</v>
      </c>
      <c r="E15" s="100">
        <v>6954</v>
      </c>
      <c r="F15" s="100">
        <v>1326</v>
      </c>
      <c r="G15" s="100">
        <v>3464</v>
      </c>
      <c r="H15" s="100">
        <v>3904</v>
      </c>
      <c r="I15" s="100">
        <v>10703</v>
      </c>
      <c r="J15" s="100">
        <v>0</v>
      </c>
      <c r="K15" s="100">
        <v>0</v>
      </c>
      <c r="L15" s="100">
        <v>402</v>
      </c>
      <c r="M15" s="100">
        <v>1050</v>
      </c>
      <c r="N15" s="100">
        <v>21856</v>
      </c>
      <c r="O15" s="100">
        <v>58052</v>
      </c>
      <c r="P15" s="100">
        <v>1492</v>
      </c>
      <c r="Q15" s="100">
        <v>3961</v>
      </c>
      <c r="R15" s="100">
        <v>7068</v>
      </c>
      <c r="S15" s="100">
        <v>18536</v>
      </c>
      <c r="T15" s="100">
        <v>44341</v>
      </c>
      <c r="U15" s="100">
        <v>118263</v>
      </c>
      <c r="V15" s="101">
        <v>2.5000000000000001E-2</v>
      </c>
      <c r="W15" s="85"/>
    </row>
    <row r="16" spans="1:23" ht="14.15" customHeight="1">
      <c r="A16" s="88" t="s">
        <v>197</v>
      </c>
      <c r="B16" s="99">
        <v>2265</v>
      </c>
      <c r="C16" s="100">
        <v>6174</v>
      </c>
      <c r="D16" s="100">
        <v>793</v>
      </c>
      <c r="E16" s="100">
        <v>2105</v>
      </c>
      <c r="F16" s="100">
        <v>1344</v>
      </c>
      <c r="G16" s="100">
        <v>3511</v>
      </c>
      <c r="H16" s="100">
        <v>2344</v>
      </c>
      <c r="I16" s="100">
        <v>6426</v>
      </c>
      <c r="J16" s="100">
        <v>0</v>
      </c>
      <c r="K16" s="100">
        <v>0</v>
      </c>
      <c r="L16" s="100">
        <v>431</v>
      </c>
      <c r="M16" s="100">
        <v>1125</v>
      </c>
      <c r="N16" s="100">
        <v>3410.625</v>
      </c>
      <c r="O16" s="100">
        <v>9349</v>
      </c>
      <c r="P16" s="100">
        <v>0</v>
      </c>
      <c r="Q16" s="100">
        <v>0</v>
      </c>
      <c r="R16" s="100">
        <v>3539</v>
      </c>
      <c r="S16" s="100">
        <v>9245</v>
      </c>
      <c r="T16" s="100">
        <v>14126</v>
      </c>
      <c r="U16" s="100">
        <v>37935</v>
      </c>
      <c r="V16" s="101">
        <v>8.0000000000000002E-3</v>
      </c>
      <c r="W16" s="85"/>
    </row>
    <row r="17" spans="1:23" ht="14.15" customHeight="1">
      <c r="A17" s="88" t="s">
        <v>198</v>
      </c>
      <c r="B17" s="99">
        <v>2167</v>
      </c>
      <c r="C17" s="100">
        <v>5932</v>
      </c>
      <c r="D17" s="100">
        <v>618</v>
      </c>
      <c r="E17" s="100">
        <v>1639</v>
      </c>
      <c r="F17" s="100">
        <v>1746</v>
      </c>
      <c r="G17" s="100">
        <v>4569</v>
      </c>
      <c r="H17" s="100">
        <v>1379</v>
      </c>
      <c r="I17" s="100">
        <v>3780</v>
      </c>
      <c r="J17" s="100">
        <v>0</v>
      </c>
      <c r="K17" s="100">
        <v>0</v>
      </c>
      <c r="L17" s="100">
        <v>632</v>
      </c>
      <c r="M17" s="100">
        <v>1650</v>
      </c>
      <c r="N17" s="100">
        <v>17046</v>
      </c>
      <c r="O17" s="100">
        <v>46413</v>
      </c>
      <c r="P17" s="100">
        <v>0</v>
      </c>
      <c r="Q17" s="100">
        <v>0</v>
      </c>
      <c r="R17" s="100">
        <v>5152.5</v>
      </c>
      <c r="S17" s="100">
        <v>13460</v>
      </c>
      <c r="T17" s="100">
        <v>28740</v>
      </c>
      <c r="U17" s="100">
        <v>77444</v>
      </c>
      <c r="V17" s="101">
        <v>1.7000000000000001E-2</v>
      </c>
      <c r="W17" s="85"/>
    </row>
    <row r="18" spans="1:23" ht="14.15" customHeight="1">
      <c r="A18" s="88" t="s">
        <v>199</v>
      </c>
      <c r="B18" s="99">
        <v>7097</v>
      </c>
      <c r="C18" s="100">
        <v>19450</v>
      </c>
      <c r="D18" s="100">
        <v>1329</v>
      </c>
      <c r="E18" s="100">
        <v>3528</v>
      </c>
      <c r="F18" s="100">
        <v>2169</v>
      </c>
      <c r="G18" s="100">
        <v>5665</v>
      </c>
      <c r="H18" s="100">
        <v>3806</v>
      </c>
      <c r="I18" s="100">
        <v>10205</v>
      </c>
      <c r="J18" s="100">
        <v>285</v>
      </c>
      <c r="K18" s="100">
        <v>756</v>
      </c>
      <c r="L18" s="100">
        <v>551</v>
      </c>
      <c r="M18" s="100">
        <v>1440</v>
      </c>
      <c r="N18" s="100">
        <v>9556</v>
      </c>
      <c r="O18" s="100">
        <v>25005</v>
      </c>
      <c r="P18" s="100">
        <v>0</v>
      </c>
      <c r="Q18" s="100">
        <v>0</v>
      </c>
      <c r="R18" s="100">
        <v>3343</v>
      </c>
      <c r="S18" s="100">
        <v>8734</v>
      </c>
      <c r="T18" s="100">
        <v>28136</v>
      </c>
      <c r="U18" s="100">
        <v>74783</v>
      </c>
      <c r="V18" s="101">
        <v>1.6E-2</v>
      </c>
      <c r="W18" s="85"/>
    </row>
    <row r="19" spans="1:23" ht="14.15" customHeight="1">
      <c r="A19" s="88" t="s">
        <v>200</v>
      </c>
      <c r="B19" s="99">
        <v>7743</v>
      </c>
      <c r="C19" s="100">
        <v>21166</v>
      </c>
      <c r="D19" s="100">
        <v>1499</v>
      </c>
      <c r="E19" s="100">
        <v>3979</v>
      </c>
      <c r="F19" s="100">
        <v>5776</v>
      </c>
      <c r="G19" s="100">
        <v>15099</v>
      </c>
      <c r="H19" s="100">
        <v>3382</v>
      </c>
      <c r="I19" s="100">
        <v>9230</v>
      </c>
      <c r="J19" s="100">
        <v>0</v>
      </c>
      <c r="K19" s="100">
        <v>0</v>
      </c>
      <c r="L19" s="100">
        <v>2360</v>
      </c>
      <c r="M19" s="100">
        <v>6191</v>
      </c>
      <c r="N19" s="100">
        <v>9200</v>
      </c>
      <c r="O19" s="100">
        <v>24844</v>
      </c>
      <c r="P19" s="100">
        <v>456</v>
      </c>
      <c r="Q19" s="100">
        <v>1210</v>
      </c>
      <c r="R19" s="100">
        <v>17401</v>
      </c>
      <c r="S19" s="100">
        <v>45124</v>
      </c>
      <c r="T19" s="100">
        <v>47816</v>
      </c>
      <c r="U19" s="100">
        <v>126844</v>
      </c>
      <c r="V19" s="101">
        <v>2.7E-2</v>
      </c>
      <c r="W19" s="85"/>
    </row>
    <row r="20" spans="1:23" ht="14.15" customHeight="1">
      <c r="A20" s="88" t="s">
        <v>201</v>
      </c>
      <c r="B20" s="99">
        <v>11984</v>
      </c>
      <c r="C20" s="100">
        <v>32833</v>
      </c>
      <c r="D20" s="100">
        <v>3141</v>
      </c>
      <c r="E20" s="100">
        <v>8337</v>
      </c>
      <c r="F20" s="100">
        <v>4728</v>
      </c>
      <c r="G20" s="100">
        <v>12356</v>
      </c>
      <c r="H20" s="100">
        <v>9873</v>
      </c>
      <c r="I20" s="100">
        <v>27065</v>
      </c>
      <c r="J20" s="100">
        <v>3481</v>
      </c>
      <c r="K20" s="100">
        <v>9240</v>
      </c>
      <c r="L20" s="100">
        <v>2266</v>
      </c>
      <c r="M20" s="100">
        <v>5921</v>
      </c>
      <c r="N20" s="100">
        <v>15197</v>
      </c>
      <c r="O20" s="100">
        <v>41657</v>
      </c>
      <c r="P20" s="100">
        <v>1567</v>
      </c>
      <c r="Q20" s="100">
        <v>4159</v>
      </c>
      <c r="R20" s="100">
        <v>1237</v>
      </c>
      <c r="S20" s="100">
        <v>3232</v>
      </c>
      <c r="T20" s="100">
        <v>53474</v>
      </c>
      <c r="U20" s="100">
        <v>144799</v>
      </c>
      <c r="V20" s="101">
        <v>3.1E-2</v>
      </c>
      <c r="W20" s="85"/>
    </row>
    <row r="21" spans="1:23" ht="14.15" customHeight="1">
      <c r="A21" s="88" t="s">
        <v>202</v>
      </c>
      <c r="B21" s="99">
        <v>16686</v>
      </c>
      <c r="C21" s="100">
        <v>45616</v>
      </c>
      <c r="D21" s="100">
        <v>2565</v>
      </c>
      <c r="E21" s="100">
        <v>6808</v>
      </c>
      <c r="F21" s="100">
        <v>15837</v>
      </c>
      <c r="G21" s="100">
        <v>41415</v>
      </c>
      <c r="H21" s="100">
        <v>7761</v>
      </c>
      <c r="I21" s="100">
        <v>21228</v>
      </c>
      <c r="J21" s="100">
        <v>475</v>
      </c>
      <c r="K21" s="100">
        <v>1260</v>
      </c>
      <c r="L21" s="100">
        <v>5059</v>
      </c>
      <c r="M21" s="100">
        <v>13245</v>
      </c>
      <c r="N21" s="100">
        <v>20870</v>
      </c>
      <c r="O21" s="100">
        <v>57113</v>
      </c>
      <c r="P21" s="100">
        <v>746</v>
      </c>
      <c r="Q21" s="100">
        <v>1980</v>
      </c>
      <c r="R21" s="100">
        <v>20569</v>
      </c>
      <c r="S21" s="100">
        <v>54912</v>
      </c>
      <c r="T21" s="100">
        <v>90569</v>
      </c>
      <c r="U21" s="100">
        <v>243576</v>
      </c>
      <c r="V21" s="101">
        <v>5.1999999999999998E-2</v>
      </c>
      <c r="W21" s="85"/>
    </row>
    <row r="22" spans="1:23" ht="14.15" customHeight="1">
      <c r="A22" s="88" t="s">
        <v>203</v>
      </c>
      <c r="B22" s="99">
        <v>21076</v>
      </c>
      <c r="C22" s="100">
        <v>57684</v>
      </c>
      <c r="D22" s="100">
        <v>2650</v>
      </c>
      <c r="E22" s="100">
        <v>7033</v>
      </c>
      <c r="F22" s="100">
        <v>9989</v>
      </c>
      <c r="G22" s="100">
        <v>26132</v>
      </c>
      <c r="H22" s="100">
        <v>7133</v>
      </c>
      <c r="I22" s="100">
        <v>19506</v>
      </c>
      <c r="J22" s="100">
        <v>237</v>
      </c>
      <c r="K22" s="100">
        <v>630</v>
      </c>
      <c r="L22" s="100">
        <v>4543</v>
      </c>
      <c r="M22" s="100">
        <v>11900</v>
      </c>
      <c r="N22" s="100">
        <v>20138</v>
      </c>
      <c r="O22" s="100">
        <v>55279</v>
      </c>
      <c r="P22" s="100">
        <v>1036</v>
      </c>
      <c r="Q22" s="100">
        <v>2750</v>
      </c>
      <c r="R22" s="100">
        <v>15695</v>
      </c>
      <c r="S22" s="100">
        <v>40790</v>
      </c>
      <c r="T22" s="100">
        <v>82497</v>
      </c>
      <c r="U22" s="100">
        <v>221705</v>
      </c>
      <c r="V22" s="101">
        <v>4.8000000000000001E-2</v>
      </c>
      <c r="W22" s="85"/>
    </row>
    <row r="23" spans="1:23" ht="14.15" customHeight="1">
      <c r="A23" s="88" t="s">
        <v>204</v>
      </c>
      <c r="B23" s="99">
        <v>3957</v>
      </c>
      <c r="C23" s="100">
        <v>10847</v>
      </c>
      <c r="D23" s="100">
        <v>736</v>
      </c>
      <c r="E23" s="100">
        <v>1954</v>
      </c>
      <c r="F23" s="100">
        <v>1815</v>
      </c>
      <c r="G23" s="100">
        <v>4741</v>
      </c>
      <c r="H23" s="100">
        <v>1827</v>
      </c>
      <c r="I23" s="100">
        <v>5008</v>
      </c>
      <c r="J23" s="100">
        <v>356</v>
      </c>
      <c r="K23" s="100">
        <v>945</v>
      </c>
      <c r="L23" s="100">
        <v>1811</v>
      </c>
      <c r="M23" s="100">
        <v>4735</v>
      </c>
      <c r="N23" s="100">
        <v>21879</v>
      </c>
      <c r="O23" s="100">
        <v>58103</v>
      </c>
      <c r="P23" s="100">
        <v>0</v>
      </c>
      <c r="Q23" s="100">
        <v>0</v>
      </c>
      <c r="R23" s="100">
        <v>1335</v>
      </c>
      <c r="S23" s="100">
        <v>3488</v>
      </c>
      <c r="T23" s="100">
        <v>33717</v>
      </c>
      <c r="U23" s="100">
        <v>89821</v>
      </c>
      <c r="V23" s="101">
        <v>1.9E-2</v>
      </c>
      <c r="W23" s="85"/>
    </row>
    <row r="24" spans="1:23" ht="14.15" customHeight="1">
      <c r="A24" s="88" t="s">
        <v>205</v>
      </c>
      <c r="B24" s="99">
        <v>645</v>
      </c>
      <c r="C24" s="100">
        <v>1760</v>
      </c>
      <c r="D24" s="100">
        <v>0</v>
      </c>
      <c r="E24" s="100">
        <v>0</v>
      </c>
      <c r="F24" s="100">
        <v>816</v>
      </c>
      <c r="G24" s="100">
        <v>2132</v>
      </c>
      <c r="H24" s="100">
        <v>959</v>
      </c>
      <c r="I24" s="100">
        <v>2630</v>
      </c>
      <c r="J24" s="100">
        <v>0</v>
      </c>
      <c r="K24" s="100">
        <v>0</v>
      </c>
      <c r="L24" s="100">
        <v>172</v>
      </c>
      <c r="M24" s="100">
        <v>450</v>
      </c>
      <c r="N24" s="100">
        <v>17447</v>
      </c>
      <c r="O24" s="100">
        <v>47155</v>
      </c>
      <c r="P24" s="100">
        <v>0</v>
      </c>
      <c r="Q24" s="100">
        <v>0</v>
      </c>
      <c r="R24" s="100">
        <v>0</v>
      </c>
      <c r="S24" s="100">
        <v>0</v>
      </c>
      <c r="T24" s="100">
        <v>20040</v>
      </c>
      <c r="U24" s="100">
        <v>54127</v>
      </c>
      <c r="V24" s="101">
        <v>1.2E-2</v>
      </c>
      <c r="W24" s="85"/>
    </row>
    <row r="25" spans="1:23" ht="14.15" customHeight="1">
      <c r="A25" s="88" t="s">
        <v>206</v>
      </c>
      <c r="B25" s="99">
        <v>7131</v>
      </c>
      <c r="C25" s="100">
        <v>19513</v>
      </c>
      <c r="D25" s="100">
        <v>8423</v>
      </c>
      <c r="E25" s="100">
        <v>22357</v>
      </c>
      <c r="F25" s="100">
        <v>8201</v>
      </c>
      <c r="G25" s="100">
        <v>21432</v>
      </c>
      <c r="H25" s="100">
        <v>3436</v>
      </c>
      <c r="I25" s="100">
        <v>9386</v>
      </c>
      <c r="J25" s="100">
        <v>1662</v>
      </c>
      <c r="K25" s="100">
        <v>4412</v>
      </c>
      <c r="L25" s="100">
        <v>5447</v>
      </c>
      <c r="M25" s="100">
        <v>14255</v>
      </c>
      <c r="N25" s="100">
        <v>14909</v>
      </c>
      <c r="O25" s="100">
        <v>34928</v>
      </c>
      <c r="P25" s="100">
        <v>8456</v>
      </c>
      <c r="Q25" s="100">
        <v>22445</v>
      </c>
      <c r="R25" s="100">
        <v>8833</v>
      </c>
      <c r="S25" s="100">
        <v>23077</v>
      </c>
      <c r="T25" s="100">
        <v>66498</v>
      </c>
      <c r="U25" s="100">
        <v>171806</v>
      </c>
      <c r="V25" s="101">
        <v>3.6999999999999998E-2</v>
      </c>
      <c r="W25" s="85"/>
    </row>
    <row r="26" spans="1:23" ht="14.15" customHeight="1">
      <c r="A26" s="88" t="s">
        <v>207</v>
      </c>
      <c r="B26" s="99">
        <v>14855</v>
      </c>
      <c r="C26" s="100">
        <v>40673</v>
      </c>
      <c r="D26" s="100">
        <v>7677</v>
      </c>
      <c r="E26" s="100">
        <v>20378</v>
      </c>
      <c r="F26" s="100">
        <v>7159</v>
      </c>
      <c r="G26" s="100">
        <v>18710</v>
      </c>
      <c r="H26" s="100">
        <v>8036</v>
      </c>
      <c r="I26" s="100">
        <v>22029</v>
      </c>
      <c r="J26" s="100">
        <v>1743</v>
      </c>
      <c r="K26" s="100">
        <v>4626</v>
      </c>
      <c r="L26" s="100">
        <v>2559</v>
      </c>
      <c r="M26" s="100">
        <v>6707</v>
      </c>
      <c r="N26" s="100">
        <v>33854</v>
      </c>
      <c r="O26" s="100">
        <v>92641</v>
      </c>
      <c r="P26" s="100">
        <v>953</v>
      </c>
      <c r="Q26" s="100">
        <v>2530</v>
      </c>
      <c r="R26" s="100">
        <v>3237.25</v>
      </c>
      <c r="S26" s="100">
        <v>8530</v>
      </c>
      <c r="T26" s="100">
        <v>80074</v>
      </c>
      <c r="U26" s="100">
        <v>216824</v>
      </c>
      <c r="V26" s="101">
        <v>4.7E-2</v>
      </c>
      <c r="W26" s="85"/>
    </row>
    <row r="27" spans="1:23" ht="14.15" customHeight="1">
      <c r="A27" s="88" t="s">
        <v>208</v>
      </c>
      <c r="B27" s="99">
        <v>8977</v>
      </c>
      <c r="C27" s="100">
        <v>24597</v>
      </c>
      <c r="D27" s="100">
        <v>1207</v>
      </c>
      <c r="E27" s="100">
        <v>3203</v>
      </c>
      <c r="F27" s="100">
        <v>2773</v>
      </c>
      <c r="G27" s="100">
        <v>7243</v>
      </c>
      <c r="H27" s="100">
        <v>2627.625</v>
      </c>
      <c r="I27" s="100">
        <v>7163</v>
      </c>
      <c r="J27" s="100">
        <v>237</v>
      </c>
      <c r="K27" s="100">
        <v>630</v>
      </c>
      <c r="L27" s="100">
        <v>824.1</v>
      </c>
      <c r="M27" s="100">
        <v>2175</v>
      </c>
      <c r="N27" s="100">
        <v>11746</v>
      </c>
      <c r="O27" s="100">
        <v>32197</v>
      </c>
      <c r="P27" s="100">
        <v>0</v>
      </c>
      <c r="Q27" s="100">
        <v>0</v>
      </c>
      <c r="R27" s="100">
        <v>1681</v>
      </c>
      <c r="S27" s="100">
        <v>4391</v>
      </c>
      <c r="T27" s="100">
        <v>30072</v>
      </c>
      <c r="U27" s="100">
        <v>81599</v>
      </c>
      <c r="V27" s="101">
        <v>1.7999999999999999E-2</v>
      </c>
      <c r="W27" s="85"/>
    </row>
    <row r="28" spans="1:23" ht="14.15" customHeight="1">
      <c r="A28" s="89" t="s">
        <v>209</v>
      </c>
      <c r="B28" s="104">
        <v>42139</v>
      </c>
      <c r="C28" s="105">
        <v>115375</v>
      </c>
      <c r="D28" s="105">
        <v>17227</v>
      </c>
      <c r="E28" s="105">
        <v>45727</v>
      </c>
      <c r="F28" s="105">
        <v>13278</v>
      </c>
      <c r="G28" s="105">
        <v>34766</v>
      </c>
      <c r="H28" s="105">
        <v>23220</v>
      </c>
      <c r="I28" s="105">
        <v>63650</v>
      </c>
      <c r="J28" s="105">
        <v>7399</v>
      </c>
      <c r="K28" s="105">
        <v>19639</v>
      </c>
      <c r="L28" s="105">
        <v>6236</v>
      </c>
      <c r="M28" s="105">
        <v>16323</v>
      </c>
      <c r="N28" s="105">
        <v>91333</v>
      </c>
      <c r="O28" s="105">
        <v>239027</v>
      </c>
      <c r="P28" s="105">
        <v>3726</v>
      </c>
      <c r="Q28" s="105">
        <v>9889</v>
      </c>
      <c r="R28" s="105">
        <v>26219</v>
      </c>
      <c r="S28" s="105">
        <v>63897</v>
      </c>
      <c r="T28" s="105">
        <v>230776</v>
      </c>
      <c r="U28" s="105">
        <v>608292</v>
      </c>
      <c r="V28" s="106">
        <v>0.13100000000000001</v>
      </c>
      <c r="W28" s="85"/>
    </row>
    <row r="29" spans="1:23" s="32" customFormat="1" ht="3.25" customHeight="1">
      <c r="A29" s="90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9"/>
    </row>
    <row r="30" spans="1:23" ht="14.15" customHeight="1">
      <c r="A30" s="91" t="s">
        <v>210</v>
      </c>
      <c r="B30" s="107">
        <v>323350</v>
      </c>
      <c r="C30" s="108">
        <v>885491</v>
      </c>
      <c r="D30" s="108">
        <v>106332</v>
      </c>
      <c r="E30" s="108">
        <v>282247</v>
      </c>
      <c r="F30" s="108">
        <v>149622</v>
      </c>
      <c r="G30" s="108">
        <v>391236</v>
      </c>
      <c r="H30" s="108">
        <v>157576</v>
      </c>
      <c r="I30" s="108">
        <v>431275</v>
      </c>
      <c r="J30" s="108">
        <v>26448</v>
      </c>
      <c r="K30" s="108">
        <v>70202</v>
      </c>
      <c r="L30" s="108">
        <v>61288</v>
      </c>
      <c r="M30" s="108">
        <v>160443</v>
      </c>
      <c r="N30" s="108">
        <v>641782</v>
      </c>
      <c r="O30" s="108">
        <v>1698505</v>
      </c>
      <c r="P30" s="108">
        <v>26299</v>
      </c>
      <c r="Q30" s="108">
        <v>69809</v>
      </c>
      <c r="R30" s="108">
        <v>280177</v>
      </c>
      <c r="S30" s="108">
        <v>663726</v>
      </c>
      <c r="T30" s="108">
        <v>1772873</v>
      </c>
      <c r="U30" s="108">
        <v>4652934</v>
      </c>
      <c r="V30" s="109">
        <v>1</v>
      </c>
      <c r="W30" s="85"/>
    </row>
    <row r="31" spans="1:23" ht="11.25" customHeight="1">
      <c r="A31" s="16"/>
      <c r="B31" s="1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3" ht="11.25" customHeight="1">
      <c r="A32" s="12" t="s">
        <v>250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1.25" customHeight="1">
      <c r="A33" s="12" t="s">
        <v>215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1.25" customHeight="1">
      <c r="A34" s="12" t="s">
        <v>248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7"/>
      <c r="V34" s="16"/>
    </row>
    <row r="35" spans="1:22" ht="11.25" customHeight="1"/>
    <row r="36" spans="1:22" ht="11.25" customHeight="1"/>
    <row r="37" spans="1:22">
      <c r="T37" s="85"/>
      <c r="U37" s="85"/>
    </row>
    <row r="38" spans="1:22">
      <c r="T38" s="85"/>
      <c r="U38" s="85"/>
    </row>
  </sheetData>
  <mergeCells count="10">
    <mergeCell ref="T1:U1"/>
    <mergeCell ref="J1:K1"/>
    <mergeCell ref="L1:M1"/>
    <mergeCell ref="N1:O1"/>
    <mergeCell ref="P1:Q1"/>
    <mergeCell ref="B1:C1"/>
    <mergeCell ref="D1:E1"/>
    <mergeCell ref="F1:G1"/>
    <mergeCell ref="H1:I1"/>
    <mergeCell ref="R1:S1"/>
  </mergeCells>
  <phoneticPr fontId="10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59055118110236227" right="0.59055118110236227" top="0.94488188976377963" bottom="0.94488188976377963" header="0.51181102362204722" footer="0.43307086614173229"/>
  <pageSetup paperSize="9" scale="70" orientation="landscape" r:id="rId1"/>
  <headerFooter alignWithMargins="0">
    <oddHeader>&amp;C&amp;"Arial,Fett"&amp;12Holzumsatz / Endenergiebedarf 
automatischer Holzfeuerungen nach Kantonen&amp;R&amp;"Arial,Standard"Tabelle Q&amp;LSchweizerische Holzenergiestatistik 2017</oddHeader>
    <oddFooter>&amp;R22.08.2018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1">
    <pageSetUpPr fitToPage="1"/>
  </sheetPr>
  <dimension ref="A1:Q69"/>
  <sheetViews>
    <sheetView topLeftCell="A16" zoomScale="80" zoomScaleNormal="80" workbookViewId="0">
      <selection activeCell="A51" sqref="A51:C51"/>
    </sheetView>
  </sheetViews>
  <sheetFormatPr baseColWidth="10" defaultColWidth="11.453125" defaultRowHeight="12.5"/>
  <cols>
    <col min="1" max="1" width="4.7265625" style="5" customWidth="1"/>
    <col min="2" max="2" width="5.81640625" style="8" customWidth="1"/>
    <col min="3" max="3" width="39.7265625" style="5" customWidth="1"/>
    <col min="4" max="14" width="4.7265625" style="5" customWidth="1"/>
    <col min="15" max="15" width="26" style="5" customWidth="1"/>
    <col min="16" max="16" width="2.7265625" style="5" customWidth="1"/>
    <col min="17" max="16384" width="11.453125" style="5"/>
  </cols>
  <sheetData>
    <row r="1" spans="1:17" ht="18">
      <c r="A1" s="209" t="s">
        <v>124</v>
      </c>
      <c r="B1" s="210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>
        <v>43343</v>
      </c>
      <c r="P1" s="4"/>
      <c r="Q1" s="4"/>
    </row>
    <row r="2" spans="1:17">
      <c r="A2" s="211"/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4"/>
      <c r="Q2" s="4"/>
    </row>
    <row r="3" spans="1:17">
      <c r="A3" s="248" t="s">
        <v>150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4"/>
      <c r="Q3" s="4"/>
    </row>
    <row r="4" spans="1:17">
      <c r="A4" s="211"/>
      <c r="B4" s="210"/>
      <c r="C4" s="211"/>
      <c r="D4" s="213"/>
      <c r="E4" s="213"/>
      <c r="F4" s="213"/>
      <c r="G4" s="213"/>
      <c r="H4" s="213"/>
      <c r="I4" s="211"/>
      <c r="J4" s="211"/>
      <c r="K4" s="211"/>
      <c r="L4" s="211"/>
      <c r="M4" s="211"/>
      <c r="N4" s="211"/>
      <c r="O4" s="211"/>
      <c r="P4" s="4"/>
      <c r="Q4" s="4"/>
    </row>
    <row r="5" spans="1:17" ht="28.5" customHeight="1">
      <c r="A5" s="214">
        <v>1</v>
      </c>
      <c r="B5" s="249" t="str">
        <f>+"SFIH Markteinschätzung 1994 bis "&amp;YEAR(O1)-1&amp;", Absatzstatistik der Vereinigung Schweizerischer Fabrikanten und Importeure von Holzfeuerungsanlagen und Geräten, SFIH, Zürich, "&amp;YEAR(O1)</f>
        <v>SFIH Markteinschätzung 1994 bis 2017, Absatzstatistik der Vereinigung Schweizerischer Fabrikanten und Importeure von Holzfeuerungsanlagen und Geräten, SFIH, Zürich, 2018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4"/>
      <c r="Q5" s="4"/>
    </row>
    <row r="6" spans="1:17" ht="15" customHeight="1">
      <c r="A6" s="215" t="s">
        <v>166</v>
      </c>
      <c r="B6" s="249" t="str">
        <f>+"Gesamtabsatz Einzelraumfeuerungen "&amp;YEAR(O1)-1&amp;" auf Basis Absatzerhebung April "&amp;YEAR(O1)&amp;", Bewertung des Erfassungsgrades "&amp;YEAR(O1)-1&amp;" gutachtlich."</f>
        <v>Gesamtabsatz Einzelraumfeuerungen 2017 auf Basis Absatzerhebung April 2018, Bewertung des Erfassungsgrades 2017 gutachtlich.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4"/>
      <c r="Q6" s="4"/>
    </row>
    <row r="7" spans="1:17" ht="27" customHeight="1">
      <c r="A7" s="214">
        <v>2</v>
      </c>
      <c r="B7" s="251" t="str">
        <f>+"Erhebung individuell gesetzter Holz-Feuerstätten im Wohnbereich im Jahr "&amp;YEAR(O1)-1&amp;", feu suisse, Olten, "&amp;YEAR(O1)&amp;"; Bewertung des Erfassungsgrades "&amp;YEAR(O1)-1&amp;" gutachtlich."</f>
        <v>Erhebung individuell gesetzter Holz-Feuerstätten im Wohnbereich im Jahr 2017, feu suisse, Olten, 2018; Bewertung des Erfassungsgrades 2017 gutachtlich.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4"/>
      <c r="Q7" s="4"/>
    </row>
    <row r="8" spans="1:17" ht="15" customHeight="1">
      <c r="A8" s="214">
        <v>3</v>
      </c>
      <c r="B8" s="249" t="s">
        <v>125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4"/>
      <c r="Q8" s="4"/>
    </row>
    <row r="9" spans="1:17" ht="15" customHeight="1">
      <c r="A9" s="214">
        <v>4</v>
      </c>
      <c r="B9" s="249" t="s">
        <v>126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4"/>
      <c r="Q9" s="4"/>
    </row>
    <row r="10" spans="1:17" ht="15" customHeight="1">
      <c r="A10" s="214">
        <v>5</v>
      </c>
      <c r="B10" s="249" t="str">
        <f>+"Datenbank der automatischen Holzfeuerungen, Holzenergie Schweiz, Zürich, "&amp;YEAR(O1)</f>
        <v>Datenbank der automatischen Holzfeuerungen, Holzenergie Schweiz, Zürich, 2018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4"/>
      <c r="Q10" s="4"/>
    </row>
    <row r="11" spans="1:17" ht="15" customHeight="1">
      <c r="A11" s="214">
        <v>6</v>
      </c>
      <c r="B11" s="249" t="str">
        <f>+"Schweizerische Statistik der Wärmekraftkopplungsanlagen, "&amp;YEAR(O1)-1&amp;", individuelle Erhebung "&amp;YEAR(O1)</f>
        <v>Schweizerische Statistik der Wärmekraftkopplungsanlagen, 2017, individuelle Erhebung 2018</v>
      </c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4"/>
      <c r="Q11" s="4"/>
    </row>
    <row r="12" spans="1:17" ht="31.75" customHeight="1">
      <c r="A12" s="214">
        <v>7</v>
      </c>
      <c r="B12" s="249" t="str">
        <f>+"Spezielle energetische Holznutzungen: Anlagen für erneuerbare Abfälle, Statistik "&amp;YEAR(O1)-1&amp;", Teilstatistik der Holzenergiestatistik und Statistik der erneuerbaren Energien, Ingenieurbüro Abfall und Recycling, Maschwanden, April "&amp;YEAR(O1)</f>
        <v>Spezielle energetische Holznutzungen: Anlagen für erneuerbare Abfälle, Statistik 2017, Teilstatistik der Holzenergiestatistik und Statistik der erneuerbaren Energien, Ingenieurbüro Abfall und Recycling, Maschwanden, April 2018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4"/>
      <c r="Q12" s="4"/>
    </row>
    <row r="13" spans="1:17" ht="43.75" customHeight="1">
      <c r="A13" s="214">
        <v>8</v>
      </c>
      <c r="B13" s="255" t="str">
        <f>+"Abfallstatistiken 2012, BAFU, Bern; Abfallwirtschaftsbericht 2008, BAFU, Bern; Aktualisierung auf Basis der Gesamtabfallmengen für das Jahr "&amp;YEAR(O1)-1&amp;", VBSA "&amp;YEAR(O1)&amp;". Erhebung der Kehrichtzusammensetzung 2012, BAFU, Bern. Abfallfraktionsanalyse von Industrie- und Gewerbeabfall (I+G-Abfall) in der KVA Thurgau, Bundesamt für Umwelt (BAFU) 2006"</f>
        <v>Abfallstatistiken 2012, BAFU, Bern; Abfallwirtschaftsbericht 2008, BAFU, Bern; Aktualisierung auf Basis der Gesamtabfallmengen für das Jahr 2017, VBSA 2018. Erhebung der Kehrichtzusammensetzung 2012, BAFU, Bern. Abfallfraktionsanalyse von Industrie- und Gewerbeabfall (I+G-Abfall) in der KVA Thurgau, Bundesamt für Umwelt (BAFU) 2006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4"/>
      <c r="Q13" s="4"/>
    </row>
    <row r="14" spans="1:17" ht="30.25" customHeight="1">
      <c r="A14" s="214">
        <v>9</v>
      </c>
      <c r="B14" s="255" t="str">
        <f>+"Erhebung Verbrauchssplitt bei automatischen Holzfeuerungen, April 2006; Erhebung 2009 automatischen Holzfeuerungen &gt; 1 MW sowie Nachführung neuer Anlagen &gt;50 kW in Datenbank der aut. Holzfeuerungen Stand "&amp;YEAR(O1)&amp;"."</f>
        <v>Erhebung Verbrauchssplitt bei automatischen Holzfeuerungen, April 2006; Erhebung 2009 automatischen Holzfeuerungen &gt; 1 MW sowie Nachführung neuer Anlagen &gt;50 kW in Datenbank der aut. Holzfeuerungen Stand 2018.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4"/>
      <c r="Q14" s="4"/>
    </row>
    <row r="15" spans="1:17" ht="26.25" customHeight="1">
      <c r="A15" s="214">
        <v>10</v>
      </c>
      <c r="B15" s="255" t="str">
        <f>+"Holzbedarf Haushalte (provisorischer Endenergiebedarf klimaneutral und klimakorrigiert) aus der Modellberechnung Prognos; 
Stand Februar "&amp;YEAR(O1)</f>
        <v>Holzbedarf Haushalte (provisorischer Endenergiebedarf klimaneutral und klimakorrigiert) aus der Modellberechnung Prognos; 
Stand Februar 2018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4"/>
      <c r="Q15" s="4"/>
    </row>
    <row r="16" spans="1:17">
      <c r="A16" s="211"/>
      <c r="B16" s="210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4"/>
      <c r="Q16" s="4"/>
    </row>
    <row r="17" spans="1:17">
      <c r="A17" s="216"/>
      <c r="B17" s="217" t="s">
        <v>7</v>
      </c>
      <c r="C17" s="216" t="s">
        <v>8</v>
      </c>
      <c r="D17" s="216" t="s">
        <v>127</v>
      </c>
      <c r="E17" s="216" t="s">
        <v>165</v>
      </c>
      <c r="F17" s="216" t="s">
        <v>128</v>
      </c>
      <c r="G17" s="216" t="s">
        <v>129</v>
      </c>
      <c r="H17" s="216" t="s">
        <v>130</v>
      </c>
      <c r="I17" s="216" t="s">
        <v>131</v>
      </c>
      <c r="J17" s="216" t="s">
        <v>132</v>
      </c>
      <c r="K17" s="216" t="s">
        <v>133</v>
      </c>
      <c r="L17" s="216" t="s">
        <v>134</v>
      </c>
      <c r="M17" s="216" t="s">
        <v>151</v>
      </c>
      <c r="N17" s="216" t="s">
        <v>154</v>
      </c>
      <c r="O17" s="211"/>
      <c r="P17" s="6"/>
      <c r="Q17" s="6"/>
    </row>
    <row r="18" spans="1:17">
      <c r="A18" s="218" t="s">
        <v>23</v>
      </c>
      <c r="B18" s="217">
        <v>1</v>
      </c>
      <c r="C18" s="216" t="s">
        <v>135</v>
      </c>
      <c r="D18" s="216"/>
      <c r="E18" s="216" t="s">
        <v>108</v>
      </c>
      <c r="F18" s="216" t="s">
        <v>108</v>
      </c>
      <c r="G18" s="216"/>
      <c r="H18" s="216"/>
      <c r="I18" s="216"/>
      <c r="J18" s="216"/>
      <c r="K18" s="216"/>
      <c r="L18" s="216"/>
      <c r="M18" s="216"/>
      <c r="N18" s="216" t="s">
        <v>139</v>
      </c>
      <c r="O18" s="211"/>
      <c r="P18" s="6"/>
      <c r="Q18" s="6"/>
    </row>
    <row r="19" spans="1:17">
      <c r="A19" s="219"/>
      <c r="B19" s="217">
        <v>2</v>
      </c>
      <c r="C19" s="216" t="s">
        <v>10</v>
      </c>
      <c r="D19" s="216"/>
      <c r="E19" s="216" t="s">
        <v>108</v>
      </c>
      <c r="F19" s="216" t="s">
        <v>108</v>
      </c>
      <c r="G19" s="216"/>
      <c r="H19" s="216"/>
      <c r="I19" s="216"/>
      <c r="J19" s="216"/>
      <c r="K19" s="216"/>
      <c r="L19" s="216"/>
      <c r="M19" s="216"/>
      <c r="N19" s="216" t="s">
        <v>139</v>
      </c>
      <c r="O19" s="211"/>
      <c r="P19" s="6"/>
      <c r="Q19" s="6"/>
    </row>
    <row r="20" spans="1:17">
      <c r="A20" s="219"/>
      <c r="B20" s="217">
        <v>3</v>
      </c>
      <c r="C20" s="216" t="s">
        <v>136</v>
      </c>
      <c r="D20" s="216"/>
      <c r="E20" s="216" t="s">
        <v>108</v>
      </c>
      <c r="F20" s="216" t="s">
        <v>108</v>
      </c>
      <c r="G20" s="216"/>
      <c r="H20" s="216"/>
      <c r="I20" s="216"/>
      <c r="J20" s="216"/>
      <c r="K20" s="216"/>
      <c r="L20" s="216"/>
      <c r="M20" s="216"/>
      <c r="N20" s="216" t="s">
        <v>139</v>
      </c>
      <c r="O20" s="211"/>
      <c r="P20" s="6"/>
      <c r="Q20" s="6"/>
    </row>
    <row r="21" spans="1:17">
      <c r="A21" s="219"/>
      <c r="B21" s="217" t="s">
        <v>70</v>
      </c>
      <c r="C21" s="216" t="s">
        <v>137</v>
      </c>
      <c r="D21" s="216"/>
      <c r="E21" s="216" t="s">
        <v>108</v>
      </c>
      <c r="F21" s="216"/>
      <c r="G21" s="216"/>
      <c r="H21" s="216"/>
      <c r="I21" s="216"/>
      <c r="J21" s="216"/>
      <c r="K21" s="216"/>
      <c r="L21" s="216"/>
      <c r="M21" s="216"/>
      <c r="N21" s="216" t="s">
        <v>139</v>
      </c>
      <c r="O21" s="211"/>
      <c r="P21" s="6"/>
      <c r="Q21" s="6"/>
    </row>
    <row r="22" spans="1:17">
      <c r="A22" s="219"/>
      <c r="B22" s="217" t="s">
        <v>69</v>
      </c>
      <c r="C22" s="216" t="s">
        <v>268</v>
      </c>
      <c r="D22" s="216"/>
      <c r="E22" s="216" t="s">
        <v>108</v>
      </c>
      <c r="F22" s="216"/>
      <c r="G22" s="216"/>
      <c r="H22" s="216"/>
      <c r="I22" s="216"/>
      <c r="J22" s="216"/>
      <c r="K22" s="216"/>
      <c r="L22" s="216"/>
      <c r="M22" s="216"/>
      <c r="N22" s="216" t="s">
        <v>139</v>
      </c>
      <c r="O22" s="211"/>
      <c r="P22" s="6"/>
      <c r="Q22" s="6"/>
    </row>
    <row r="23" spans="1:17">
      <c r="A23" s="219"/>
      <c r="B23" s="217">
        <v>5</v>
      </c>
      <c r="C23" s="216" t="s">
        <v>13</v>
      </c>
      <c r="D23" s="216"/>
      <c r="E23" s="216" t="s">
        <v>108</v>
      </c>
      <c r="F23" s="216" t="s">
        <v>108</v>
      </c>
      <c r="G23" s="216"/>
      <c r="H23" s="216"/>
      <c r="I23" s="216"/>
      <c r="J23" s="216"/>
      <c r="K23" s="216"/>
      <c r="L23" s="216"/>
      <c r="M23" s="216"/>
      <c r="N23" s="216" t="s">
        <v>139</v>
      </c>
      <c r="O23" s="211"/>
      <c r="P23" s="6"/>
      <c r="Q23" s="6"/>
    </row>
    <row r="24" spans="1:17">
      <c r="A24" s="220"/>
      <c r="B24" s="217">
        <v>6</v>
      </c>
      <c r="C24" s="216" t="s">
        <v>14</v>
      </c>
      <c r="D24" s="216"/>
      <c r="E24" s="216" t="s">
        <v>108</v>
      </c>
      <c r="F24" s="216"/>
      <c r="G24" s="216"/>
      <c r="H24" s="216"/>
      <c r="I24" s="216"/>
      <c r="J24" s="216"/>
      <c r="K24" s="216"/>
      <c r="L24" s="216"/>
      <c r="M24" s="216"/>
      <c r="N24" s="216" t="s">
        <v>139</v>
      </c>
      <c r="O24" s="211"/>
      <c r="P24" s="6"/>
      <c r="Q24" s="6"/>
    </row>
    <row r="25" spans="1:17">
      <c r="A25" s="218" t="s">
        <v>25</v>
      </c>
      <c r="B25" s="217">
        <v>7</v>
      </c>
      <c r="C25" s="216" t="s">
        <v>15</v>
      </c>
      <c r="D25" s="216"/>
      <c r="E25" s="216" t="s">
        <v>108</v>
      </c>
      <c r="F25" s="216"/>
      <c r="G25" s="216"/>
      <c r="H25" s="216"/>
      <c r="I25" s="216"/>
      <c r="J25" s="216"/>
      <c r="K25" s="216"/>
      <c r="L25" s="216"/>
      <c r="M25" s="216"/>
      <c r="N25" s="216" t="s">
        <v>139</v>
      </c>
      <c r="O25" s="211"/>
      <c r="P25" s="6"/>
      <c r="Q25" s="6"/>
    </row>
    <row r="26" spans="1:17">
      <c r="A26" s="219"/>
      <c r="B26" s="217">
        <v>8</v>
      </c>
      <c r="C26" s="216" t="s">
        <v>73</v>
      </c>
      <c r="D26" s="216" t="s">
        <v>108</v>
      </c>
      <c r="E26" s="216"/>
      <c r="F26" s="216"/>
      <c r="G26" s="216"/>
      <c r="H26" s="216"/>
      <c r="I26" s="216"/>
      <c r="J26" s="216"/>
      <c r="K26" s="216"/>
      <c r="L26" s="216"/>
      <c r="M26" s="216"/>
      <c r="N26" s="216" t="s">
        <v>139</v>
      </c>
      <c r="O26" s="211"/>
      <c r="P26" s="6"/>
      <c r="Q26" s="6"/>
    </row>
    <row r="27" spans="1:17">
      <c r="A27" s="219"/>
      <c r="B27" s="217">
        <v>9</v>
      </c>
      <c r="C27" s="216" t="s">
        <v>138</v>
      </c>
      <c r="D27" s="216" t="s">
        <v>108</v>
      </c>
      <c r="E27" s="216"/>
      <c r="F27" s="216"/>
      <c r="G27" s="216"/>
      <c r="H27" s="216" t="s">
        <v>139</v>
      </c>
      <c r="I27" s="216"/>
      <c r="J27" s="216"/>
      <c r="K27" s="216"/>
      <c r="L27" s="216"/>
      <c r="M27" s="216"/>
      <c r="N27" s="216" t="s">
        <v>139</v>
      </c>
      <c r="O27" s="211"/>
      <c r="P27" s="6"/>
      <c r="Q27" s="6"/>
    </row>
    <row r="28" spans="1:17">
      <c r="A28" s="219"/>
      <c r="B28" s="217"/>
      <c r="C28" s="216" t="s">
        <v>140</v>
      </c>
      <c r="D28" s="216" t="s">
        <v>108</v>
      </c>
      <c r="E28" s="216"/>
      <c r="F28" s="216"/>
      <c r="G28" s="216"/>
      <c r="H28" s="216"/>
      <c r="I28" s="216"/>
      <c r="J28" s="216"/>
      <c r="K28" s="216"/>
      <c r="L28" s="216"/>
      <c r="M28" s="216"/>
      <c r="N28" s="216" t="s">
        <v>139</v>
      </c>
      <c r="O28" s="211"/>
      <c r="P28" s="6"/>
      <c r="Q28" s="6"/>
    </row>
    <row r="29" spans="1:17">
      <c r="A29" s="219"/>
      <c r="B29" s="217" t="s">
        <v>72</v>
      </c>
      <c r="C29" s="216" t="s">
        <v>75</v>
      </c>
      <c r="D29" s="216" t="s">
        <v>108</v>
      </c>
      <c r="E29" s="216"/>
      <c r="F29" s="216"/>
      <c r="G29" s="216" t="s">
        <v>139</v>
      </c>
      <c r="H29" s="216"/>
      <c r="I29" s="216" t="s">
        <v>139</v>
      </c>
      <c r="J29" s="216"/>
      <c r="K29" s="216"/>
      <c r="L29" s="216"/>
      <c r="M29" s="216"/>
      <c r="N29" s="216" t="s">
        <v>139</v>
      </c>
      <c r="O29" s="211"/>
      <c r="P29" s="6"/>
      <c r="Q29" s="6"/>
    </row>
    <row r="30" spans="1:17">
      <c r="A30" s="220"/>
      <c r="B30" s="217" t="s">
        <v>71</v>
      </c>
      <c r="C30" s="216" t="s">
        <v>269</v>
      </c>
      <c r="D30" s="216" t="s">
        <v>108</v>
      </c>
      <c r="E30" s="216"/>
      <c r="F30" s="216"/>
      <c r="G30" s="216" t="s">
        <v>139</v>
      </c>
      <c r="H30" s="216"/>
      <c r="I30" s="216"/>
      <c r="J30" s="216"/>
      <c r="K30" s="216"/>
      <c r="L30" s="216"/>
      <c r="M30" s="216"/>
      <c r="N30" s="216" t="s">
        <v>139</v>
      </c>
      <c r="O30" s="211"/>
      <c r="P30" s="6"/>
      <c r="Q30" s="6"/>
    </row>
    <row r="31" spans="1:17">
      <c r="A31" s="218" t="s">
        <v>27</v>
      </c>
      <c r="B31" s="217" t="s">
        <v>88</v>
      </c>
      <c r="C31" s="216" t="s">
        <v>141</v>
      </c>
      <c r="D31" s="216" t="s">
        <v>139</v>
      </c>
      <c r="E31" s="216"/>
      <c r="F31" s="216"/>
      <c r="G31" s="216" t="s">
        <v>139</v>
      </c>
      <c r="H31" s="216" t="s">
        <v>139</v>
      </c>
      <c r="I31" s="216" t="s">
        <v>108</v>
      </c>
      <c r="J31" s="216"/>
      <c r="K31" s="216"/>
      <c r="L31" s="216"/>
      <c r="M31" s="216" t="s">
        <v>108</v>
      </c>
      <c r="N31" s="216" t="s">
        <v>139</v>
      </c>
      <c r="O31" s="211"/>
      <c r="P31" s="6"/>
      <c r="Q31" s="6"/>
    </row>
    <row r="32" spans="1:17">
      <c r="A32" s="219"/>
      <c r="B32" s="217" t="s">
        <v>89</v>
      </c>
      <c r="C32" s="216" t="s">
        <v>270</v>
      </c>
      <c r="D32" s="216" t="s">
        <v>139</v>
      </c>
      <c r="E32" s="216"/>
      <c r="F32" s="216"/>
      <c r="G32" s="216" t="s">
        <v>139</v>
      </c>
      <c r="H32" s="216" t="s">
        <v>139</v>
      </c>
      <c r="I32" s="216" t="s">
        <v>108</v>
      </c>
      <c r="J32" s="216"/>
      <c r="K32" s="216"/>
      <c r="L32" s="216"/>
      <c r="M32" s="216" t="s">
        <v>108</v>
      </c>
      <c r="N32" s="216" t="s">
        <v>139</v>
      </c>
      <c r="O32" s="211"/>
      <c r="P32" s="6"/>
      <c r="Q32" s="6"/>
    </row>
    <row r="33" spans="1:17">
      <c r="A33" s="219"/>
      <c r="B33" s="217">
        <v>13</v>
      </c>
      <c r="C33" s="216" t="s">
        <v>142</v>
      </c>
      <c r="D33" s="216" t="s">
        <v>139</v>
      </c>
      <c r="E33" s="216"/>
      <c r="F33" s="216"/>
      <c r="G33" s="216" t="s">
        <v>139</v>
      </c>
      <c r="H33" s="216" t="s">
        <v>139</v>
      </c>
      <c r="I33" s="216" t="s">
        <v>108</v>
      </c>
      <c r="J33" s="216"/>
      <c r="K33" s="216"/>
      <c r="L33" s="216"/>
      <c r="M33" s="216" t="s">
        <v>108</v>
      </c>
      <c r="N33" s="216" t="s">
        <v>139</v>
      </c>
      <c r="O33" s="211"/>
      <c r="P33" s="6"/>
      <c r="Q33" s="6"/>
    </row>
    <row r="34" spans="1:17">
      <c r="A34" s="219"/>
      <c r="B34" s="217" t="s">
        <v>90</v>
      </c>
      <c r="C34" s="216" t="s">
        <v>143</v>
      </c>
      <c r="D34" s="216" t="s">
        <v>139</v>
      </c>
      <c r="E34" s="216"/>
      <c r="F34" s="216"/>
      <c r="G34" s="216" t="s">
        <v>139</v>
      </c>
      <c r="H34" s="216" t="s">
        <v>139</v>
      </c>
      <c r="I34" s="216" t="s">
        <v>108</v>
      </c>
      <c r="J34" s="216"/>
      <c r="K34" s="216"/>
      <c r="L34" s="216"/>
      <c r="M34" s="216" t="s">
        <v>108</v>
      </c>
      <c r="N34" s="216" t="s">
        <v>139</v>
      </c>
      <c r="O34" s="211"/>
      <c r="P34" s="6"/>
      <c r="Q34" s="6"/>
    </row>
    <row r="35" spans="1:17">
      <c r="A35" s="219"/>
      <c r="B35" s="217" t="s">
        <v>91</v>
      </c>
      <c r="C35" s="216" t="s">
        <v>271</v>
      </c>
      <c r="D35" s="216" t="s">
        <v>139</v>
      </c>
      <c r="E35" s="216"/>
      <c r="F35" s="216"/>
      <c r="G35" s="216" t="s">
        <v>139</v>
      </c>
      <c r="H35" s="216" t="s">
        <v>139</v>
      </c>
      <c r="I35" s="216" t="s">
        <v>108</v>
      </c>
      <c r="J35" s="216"/>
      <c r="K35" s="216"/>
      <c r="L35" s="216"/>
      <c r="M35" s="216" t="s">
        <v>108</v>
      </c>
      <c r="N35" s="216" t="s">
        <v>139</v>
      </c>
      <c r="O35" s="211"/>
      <c r="P35" s="6"/>
      <c r="Q35" s="6"/>
    </row>
    <row r="36" spans="1:17">
      <c r="A36" s="219"/>
      <c r="B36" s="217">
        <v>15</v>
      </c>
      <c r="C36" s="216" t="s">
        <v>144</v>
      </c>
      <c r="D36" s="216" t="s">
        <v>139</v>
      </c>
      <c r="E36" s="216"/>
      <c r="F36" s="216"/>
      <c r="G36" s="216" t="s">
        <v>139</v>
      </c>
      <c r="H36" s="216" t="s">
        <v>139</v>
      </c>
      <c r="I36" s="216" t="s">
        <v>108</v>
      </c>
      <c r="J36" s="216"/>
      <c r="K36" s="216"/>
      <c r="L36" s="216"/>
      <c r="M36" s="216" t="s">
        <v>108</v>
      </c>
      <c r="N36" s="216" t="s">
        <v>139</v>
      </c>
      <c r="O36" s="211"/>
      <c r="P36" s="6"/>
      <c r="Q36" s="6"/>
    </row>
    <row r="37" spans="1:17">
      <c r="A37" s="219"/>
      <c r="B37" s="217" t="s">
        <v>92</v>
      </c>
      <c r="C37" s="216" t="s">
        <v>145</v>
      </c>
      <c r="D37" s="216" t="s">
        <v>139</v>
      </c>
      <c r="E37" s="216"/>
      <c r="F37" s="216"/>
      <c r="G37" s="216" t="s">
        <v>139</v>
      </c>
      <c r="H37" s="216" t="s">
        <v>139</v>
      </c>
      <c r="I37" s="216" t="s">
        <v>108</v>
      </c>
      <c r="J37" s="216"/>
      <c r="K37" s="216"/>
      <c r="L37" s="216"/>
      <c r="M37" s="216" t="s">
        <v>108</v>
      </c>
      <c r="N37" s="216" t="s">
        <v>139</v>
      </c>
      <c r="O37" s="211"/>
      <c r="P37" s="6"/>
      <c r="Q37" s="6"/>
    </row>
    <row r="38" spans="1:17">
      <c r="A38" s="219"/>
      <c r="B38" s="217" t="s">
        <v>93</v>
      </c>
      <c r="C38" s="216" t="s">
        <v>272</v>
      </c>
      <c r="D38" s="216" t="s">
        <v>139</v>
      </c>
      <c r="E38" s="216"/>
      <c r="F38" s="216"/>
      <c r="G38" s="216" t="s">
        <v>139</v>
      </c>
      <c r="H38" s="216" t="s">
        <v>139</v>
      </c>
      <c r="I38" s="216" t="s">
        <v>108</v>
      </c>
      <c r="J38" s="216"/>
      <c r="K38" s="216"/>
      <c r="L38" s="216"/>
      <c r="M38" s="216" t="s">
        <v>108</v>
      </c>
      <c r="N38" s="216" t="s">
        <v>139</v>
      </c>
      <c r="O38" s="211"/>
      <c r="P38" s="6"/>
      <c r="Q38" s="6"/>
    </row>
    <row r="39" spans="1:17">
      <c r="A39" s="219"/>
      <c r="B39" s="217">
        <v>17</v>
      </c>
      <c r="C39" s="216" t="s">
        <v>146</v>
      </c>
      <c r="D39" s="216" t="s">
        <v>139</v>
      </c>
      <c r="E39" s="216"/>
      <c r="F39" s="216"/>
      <c r="G39" s="216" t="s">
        <v>139</v>
      </c>
      <c r="H39" s="216" t="s">
        <v>139</v>
      </c>
      <c r="I39" s="216" t="s">
        <v>108</v>
      </c>
      <c r="J39" s="216"/>
      <c r="K39" s="216"/>
      <c r="L39" s="216"/>
      <c r="M39" s="216" t="s">
        <v>108</v>
      </c>
      <c r="N39" s="216" t="s">
        <v>139</v>
      </c>
      <c r="O39" s="211"/>
      <c r="P39" s="6"/>
      <c r="Q39" s="6"/>
    </row>
    <row r="40" spans="1:17">
      <c r="A40" s="220"/>
      <c r="B40" s="217">
        <v>18</v>
      </c>
      <c r="C40" s="216" t="s">
        <v>147</v>
      </c>
      <c r="D40" s="216"/>
      <c r="E40" s="216"/>
      <c r="F40" s="216"/>
      <c r="G40" s="216"/>
      <c r="H40" s="216" t="s">
        <v>139</v>
      </c>
      <c r="I40" s="216" t="s">
        <v>139</v>
      </c>
      <c r="J40" s="216" t="s">
        <v>108</v>
      </c>
      <c r="K40" s="216"/>
      <c r="L40" s="216"/>
      <c r="M40" s="216" t="s">
        <v>108</v>
      </c>
      <c r="N40" s="216" t="s">
        <v>139</v>
      </c>
      <c r="O40" s="211"/>
      <c r="P40" s="6"/>
      <c r="Q40" s="6"/>
    </row>
    <row r="41" spans="1:17" ht="16" customHeight="1">
      <c r="A41" s="218" t="s">
        <v>29</v>
      </c>
      <c r="B41" s="217">
        <v>19</v>
      </c>
      <c r="C41" s="216" t="s">
        <v>22</v>
      </c>
      <c r="D41" s="216"/>
      <c r="E41" s="216"/>
      <c r="F41" s="216"/>
      <c r="G41" s="216"/>
      <c r="H41" s="216"/>
      <c r="I41" s="216"/>
      <c r="J41" s="216"/>
      <c r="K41" s="216" t="s">
        <v>108</v>
      </c>
      <c r="L41" s="216"/>
      <c r="M41" s="216"/>
      <c r="N41" s="216"/>
      <c r="O41" s="211"/>
      <c r="P41" s="6"/>
      <c r="Q41" s="6"/>
    </row>
    <row r="42" spans="1:17">
      <c r="A42" s="220"/>
      <c r="B42" s="217">
        <v>20</v>
      </c>
      <c r="C42" s="216" t="s">
        <v>273</v>
      </c>
      <c r="D42" s="216"/>
      <c r="E42" s="216"/>
      <c r="F42" s="216"/>
      <c r="G42" s="216"/>
      <c r="H42" s="216"/>
      <c r="I42" s="216"/>
      <c r="J42" s="216"/>
      <c r="K42" s="216"/>
      <c r="L42" s="216" t="s">
        <v>108</v>
      </c>
      <c r="M42" s="216"/>
      <c r="N42" s="216"/>
      <c r="O42" s="211"/>
      <c r="P42" s="6"/>
      <c r="Q42" s="6"/>
    </row>
    <row r="43" spans="1:17">
      <c r="A43" s="248" t="s">
        <v>274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6"/>
      <c r="Q43" s="6"/>
    </row>
    <row r="44" spans="1:17">
      <c r="A44" s="250" t="s">
        <v>148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6"/>
      <c r="Q44" s="6"/>
    </row>
    <row r="45" spans="1:17">
      <c r="A45" s="250" t="s">
        <v>149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6"/>
      <c r="Q45" s="6"/>
    </row>
    <row r="46" spans="1:17">
      <c r="A46" s="11"/>
      <c r="B46" s="221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6"/>
      <c r="Q46" s="6"/>
    </row>
    <row r="47" spans="1:17">
      <c r="A47" s="213"/>
      <c r="B47" s="221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6"/>
      <c r="Q47" s="6"/>
    </row>
    <row r="48" spans="1:17" ht="13">
      <c r="A48" s="247" t="s">
        <v>78</v>
      </c>
      <c r="B48" s="248"/>
      <c r="C48" s="248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6"/>
      <c r="Q48" s="6"/>
    </row>
    <row r="49" spans="1:17" ht="28.5" customHeight="1">
      <c r="A49" s="252" t="str">
        <f>+"Provisorische Daten HES "&amp;YEAR(O1)&amp;" erstellt. 
Datenkontrolle noch in Arbeit."</f>
        <v>Provisorische Daten HES 2018 erstellt. 
Datenkontrolle noch in Arbeit.</v>
      </c>
      <c r="B49" s="254"/>
      <c r="C49" s="254"/>
      <c r="D49" s="253" t="s">
        <v>275</v>
      </c>
      <c r="E49" s="253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6"/>
      <c r="Q49" s="6"/>
    </row>
    <row r="50" spans="1:17" ht="21" customHeight="1">
      <c r="A50" s="252" t="s">
        <v>282</v>
      </c>
      <c r="B50" s="254"/>
      <c r="C50" s="254"/>
      <c r="D50" s="253" t="str">
        <f>+"Basler &amp; Hofmann AG, 17.07.2018, YVS"</f>
        <v>Basler &amp; Hofmann AG, 17.07.2018, YVS</v>
      </c>
      <c r="E50" s="253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6"/>
      <c r="Q50" s="6"/>
    </row>
    <row r="51" spans="1:17" ht="20.5" customHeight="1">
      <c r="A51" s="252"/>
      <c r="B51" s="252"/>
      <c r="C51" s="252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</row>
    <row r="52" spans="1:17" ht="20.5" customHeight="1">
      <c r="A52" s="252"/>
      <c r="B52" s="252"/>
      <c r="C52" s="252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</row>
    <row r="53" spans="1:17">
      <c r="A53" s="222"/>
      <c r="B53" s="223"/>
      <c r="C53" s="224"/>
      <c r="D53" s="222"/>
      <c r="E53" s="222"/>
      <c r="F53" s="224"/>
      <c r="G53" s="222"/>
      <c r="H53" s="222"/>
      <c r="I53" s="222"/>
      <c r="J53" s="222"/>
      <c r="K53" s="222"/>
      <c r="L53" s="222"/>
      <c r="M53" s="222"/>
      <c r="N53" s="222"/>
      <c r="O53" s="222"/>
    </row>
    <row r="54" spans="1:17">
      <c r="A54" s="222"/>
      <c r="B54" s="223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</row>
    <row r="55" spans="1:17">
      <c r="A55" s="222"/>
      <c r="B55" s="223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</row>
    <row r="56" spans="1:17">
      <c r="A56" s="222"/>
      <c r="B56" s="223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</row>
    <row r="57" spans="1:17">
      <c r="A57" s="222"/>
      <c r="B57" s="223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</row>
    <row r="58" spans="1:17">
      <c r="A58" s="222"/>
      <c r="B58" s="223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</row>
    <row r="59" spans="1:17">
      <c r="A59" s="222"/>
      <c r="B59" s="223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</row>
    <row r="60" spans="1:17">
      <c r="A60" s="222"/>
      <c r="B60" s="223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</row>
    <row r="61" spans="1:17">
      <c r="A61" s="222"/>
      <c r="B61" s="223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</row>
    <row r="62" spans="1:17">
      <c r="A62" s="222"/>
      <c r="B62" s="223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</row>
    <row r="63" spans="1:17">
      <c r="A63" s="222"/>
      <c r="B63" s="223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</row>
    <row r="64" spans="1:17">
      <c r="A64" s="222"/>
      <c r="B64" s="223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</row>
    <row r="65" spans="1:15">
      <c r="A65" s="222"/>
      <c r="B65" s="223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</row>
    <row r="66" spans="1:15">
      <c r="A66" s="222"/>
      <c r="B66" s="223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</row>
    <row r="67" spans="1:15">
      <c r="A67" s="222"/>
      <c r="B67" s="223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</row>
    <row r="68" spans="1:15">
      <c r="A68" s="222"/>
      <c r="B68" s="223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</row>
    <row r="69" spans="1:15">
      <c r="A69" s="222"/>
      <c r="B69" s="223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</row>
  </sheetData>
  <mergeCells count="24">
    <mergeCell ref="A3:O3"/>
    <mergeCell ref="A43:O43"/>
    <mergeCell ref="B10:O10"/>
    <mergeCell ref="B11:O11"/>
    <mergeCell ref="B14:O14"/>
    <mergeCell ref="B12:O12"/>
    <mergeCell ref="B13:O13"/>
    <mergeCell ref="B15:O15"/>
    <mergeCell ref="A52:C52"/>
    <mergeCell ref="D52:O52"/>
    <mergeCell ref="A51:C51"/>
    <mergeCell ref="D51:O51"/>
    <mergeCell ref="A49:C49"/>
    <mergeCell ref="D49:O49"/>
    <mergeCell ref="A50:C50"/>
    <mergeCell ref="D50:O50"/>
    <mergeCell ref="A48:C48"/>
    <mergeCell ref="B5:O5"/>
    <mergeCell ref="B9:O9"/>
    <mergeCell ref="A44:O44"/>
    <mergeCell ref="A45:O45"/>
    <mergeCell ref="B6:O6"/>
    <mergeCell ref="B7:O7"/>
    <mergeCell ref="B8:O8"/>
  </mergeCells>
  <phoneticPr fontId="0" type="noConversion"/>
  <printOptions horizontalCentered="1" verticalCentered="1"/>
  <pageMargins left="0.59055118110236227" right="0.59055118110236227" top="0.94488188976377963" bottom="0.59166666666666667" header="0.51181102362204722" footer="0.43307086614173229"/>
  <pageSetup paperSize="9" scale="71" orientation="portrait" horizontalDpi="4294967292" verticalDpi="4294967292" r:id="rId1"/>
  <headerFooter alignWithMargins="0">
    <oddHeader xml:space="preserve">&amp;LSchweizerische Holzenergiestatistik 2017&amp;C&amp;"Arial,Standard"&amp;12Informationen zu den Daten
&amp;R&amp;"Arial,Standard"Tabelle AA </oddHeader>
    <oddFooter>&amp;R22.08.2018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AD57"/>
  <sheetViews>
    <sheetView view="pageLayout" topLeftCell="D2" zoomScale="80" zoomScaleNormal="80" zoomScalePageLayoutView="80" workbookViewId="0">
      <selection activeCell="Q16" sqref="Q16"/>
    </sheetView>
  </sheetViews>
  <sheetFormatPr baseColWidth="10" defaultColWidth="11.453125" defaultRowHeight="11.5"/>
  <cols>
    <col min="1" max="1" width="35.81640625" style="32" customWidth="1"/>
    <col min="2" max="2" width="0.81640625" style="83" customWidth="1"/>
    <col min="3" max="30" width="8.54296875" style="83" bestFit="1" customWidth="1"/>
    <col min="31" max="16384" width="11.453125" style="32"/>
  </cols>
  <sheetData>
    <row r="1" spans="1:30" ht="15.5">
      <c r="A1" s="79" t="s">
        <v>277</v>
      </c>
      <c r="B1" s="7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30" ht="18.75" customHeight="1">
      <c r="A2" s="1" t="s">
        <v>219</v>
      </c>
      <c r="B2" s="196"/>
      <c r="C2" s="94">
        <v>1990</v>
      </c>
      <c r="D2" s="94">
        <v>1991</v>
      </c>
      <c r="E2" s="94">
        <v>1992</v>
      </c>
      <c r="F2" s="94">
        <v>1993</v>
      </c>
      <c r="G2" s="94">
        <v>1994</v>
      </c>
      <c r="H2" s="94">
        <v>1995</v>
      </c>
      <c r="I2" s="94">
        <v>1996</v>
      </c>
      <c r="J2" s="94">
        <v>1997</v>
      </c>
      <c r="K2" s="94">
        <v>1998</v>
      </c>
      <c r="L2" s="94">
        <v>1999</v>
      </c>
      <c r="M2" s="94">
        <v>2000</v>
      </c>
      <c r="N2" s="94">
        <v>2001</v>
      </c>
      <c r="O2" s="94">
        <v>2002</v>
      </c>
      <c r="P2" s="94">
        <v>2003</v>
      </c>
      <c r="Q2" s="94">
        <v>2004</v>
      </c>
      <c r="R2" s="94">
        <v>2005</v>
      </c>
      <c r="S2" s="94">
        <v>2006</v>
      </c>
      <c r="T2" s="94">
        <v>2007</v>
      </c>
      <c r="U2" s="94">
        <v>2008</v>
      </c>
      <c r="V2" s="94">
        <v>2009</v>
      </c>
      <c r="W2" s="94">
        <v>2010</v>
      </c>
      <c r="X2" s="94">
        <v>2011</v>
      </c>
      <c r="Y2" s="94">
        <v>2012</v>
      </c>
      <c r="Z2" s="94">
        <v>2013</v>
      </c>
      <c r="AA2" s="94">
        <v>2014</v>
      </c>
      <c r="AB2" s="94">
        <v>2015</v>
      </c>
      <c r="AC2" s="94">
        <v>2016</v>
      </c>
      <c r="AD2" s="94">
        <v>2017</v>
      </c>
    </row>
    <row r="3" spans="1:30" ht="14.15" customHeight="1">
      <c r="A3" s="72" t="s">
        <v>278</v>
      </c>
      <c r="B3" s="188"/>
      <c r="C3" s="204">
        <v>2184571</v>
      </c>
      <c r="D3" s="204">
        <v>2371677</v>
      </c>
      <c r="E3" s="204">
        <v>2226400</v>
      </c>
      <c r="F3" s="204">
        <v>2181377</v>
      </c>
      <c r="G3" s="204">
        <v>1962423</v>
      </c>
      <c r="H3" s="204">
        <v>2029944</v>
      </c>
      <c r="I3" s="204">
        <v>2152706</v>
      </c>
      <c r="J3" s="204">
        <v>1860397</v>
      </c>
      <c r="K3" s="204">
        <v>1877915</v>
      </c>
      <c r="L3" s="204">
        <v>1845322</v>
      </c>
      <c r="M3" s="204">
        <v>1677071</v>
      </c>
      <c r="N3" s="204">
        <v>1754952</v>
      </c>
      <c r="O3" s="204">
        <v>1620703</v>
      </c>
      <c r="P3" s="204">
        <v>1688431</v>
      </c>
      <c r="Q3" s="204">
        <v>1637141</v>
      </c>
      <c r="R3" s="204">
        <v>1653194</v>
      </c>
      <c r="S3" s="204">
        <v>1574895</v>
      </c>
      <c r="T3" s="204">
        <v>1374913</v>
      </c>
      <c r="U3" s="204">
        <v>1454669</v>
      </c>
      <c r="V3" s="204">
        <v>1414379</v>
      </c>
      <c r="W3" s="204">
        <v>1493430</v>
      </c>
      <c r="X3" s="204">
        <v>1166381</v>
      </c>
      <c r="Y3" s="204">
        <v>1256316</v>
      </c>
      <c r="Z3" s="204">
        <v>1337550</v>
      </c>
      <c r="AA3" s="204">
        <v>1025582</v>
      </c>
      <c r="AB3" s="204">
        <v>1110904</v>
      </c>
      <c r="AC3" s="204">
        <v>1160909</v>
      </c>
      <c r="AD3" s="204">
        <v>1107987</v>
      </c>
    </row>
    <row r="4" spans="1:30" ht="14.15" customHeight="1">
      <c r="A4" s="73" t="s">
        <v>279</v>
      </c>
      <c r="B4" s="188"/>
      <c r="C4" s="205">
        <v>110683</v>
      </c>
      <c r="D4" s="205">
        <v>146395</v>
      </c>
      <c r="E4" s="205">
        <v>165160</v>
      </c>
      <c r="F4" s="205">
        <v>182943</v>
      </c>
      <c r="G4" s="205">
        <v>196803</v>
      </c>
      <c r="H4" s="205">
        <v>255987</v>
      </c>
      <c r="I4" s="205">
        <v>320008</v>
      </c>
      <c r="J4" s="205">
        <v>321833</v>
      </c>
      <c r="K4" s="205">
        <v>363685</v>
      </c>
      <c r="L4" s="205">
        <v>391255</v>
      </c>
      <c r="M4" s="205">
        <v>382852</v>
      </c>
      <c r="N4" s="205">
        <v>436923</v>
      </c>
      <c r="O4" s="205">
        <v>451518</v>
      </c>
      <c r="P4" s="205">
        <v>507810</v>
      </c>
      <c r="Q4" s="205">
        <v>535869</v>
      </c>
      <c r="R4" s="205">
        <v>582469</v>
      </c>
      <c r="S4" s="205">
        <v>630306</v>
      </c>
      <c r="T4" s="205">
        <v>681253</v>
      </c>
      <c r="U4" s="205">
        <v>862015</v>
      </c>
      <c r="V4" s="205">
        <v>954448</v>
      </c>
      <c r="W4" s="205">
        <v>1057633</v>
      </c>
      <c r="X4" s="205">
        <v>1081268</v>
      </c>
      <c r="Y4" s="205">
        <v>1290665</v>
      </c>
      <c r="Z4" s="205">
        <v>1437257</v>
      </c>
      <c r="AA4" s="205">
        <v>1295659</v>
      </c>
      <c r="AB4" s="205">
        <v>1187302</v>
      </c>
      <c r="AC4" s="205">
        <v>1440387</v>
      </c>
      <c r="AD4" s="205">
        <v>1571331</v>
      </c>
    </row>
    <row r="5" spans="1:30" ht="14.15" customHeight="1">
      <c r="A5" s="73" t="s">
        <v>220</v>
      </c>
      <c r="B5" s="188"/>
      <c r="C5" s="205">
        <v>0</v>
      </c>
      <c r="D5" s="205">
        <v>0</v>
      </c>
      <c r="E5" s="205">
        <v>0</v>
      </c>
      <c r="F5" s="205">
        <v>0</v>
      </c>
      <c r="G5" s="205">
        <v>0</v>
      </c>
      <c r="H5" s="205">
        <v>0</v>
      </c>
      <c r="I5" s="205">
        <v>0</v>
      </c>
      <c r="J5" s="205">
        <v>0</v>
      </c>
      <c r="K5" s="205">
        <v>1251</v>
      </c>
      <c r="L5" s="205">
        <v>3039</v>
      </c>
      <c r="M5" s="205">
        <v>6892</v>
      </c>
      <c r="N5" s="205">
        <v>16781</v>
      </c>
      <c r="O5" s="205">
        <v>26843</v>
      </c>
      <c r="P5" s="205">
        <v>42327</v>
      </c>
      <c r="Q5" s="205">
        <v>61239</v>
      </c>
      <c r="R5" s="205">
        <v>104158</v>
      </c>
      <c r="S5" s="205">
        <v>159934</v>
      </c>
      <c r="T5" s="205">
        <v>175588</v>
      </c>
      <c r="U5" s="205">
        <v>225939</v>
      </c>
      <c r="V5" s="205">
        <v>258606</v>
      </c>
      <c r="W5" s="205">
        <v>315155</v>
      </c>
      <c r="X5" s="205">
        <v>282984</v>
      </c>
      <c r="Y5" s="205">
        <v>337707</v>
      </c>
      <c r="Z5" s="205">
        <v>394175</v>
      </c>
      <c r="AA5" s="205">
        <v>344026</v>
      </c>
      <c r="AB5" s="205">
        <v>398249</v>
      </c>
      <c r="AC5" s="205">
        <v>447761</v>
      </c>
      <c r="AD5" s="205">
        <v>447581</v>
      </c>
    </row>
    <row r="6" spans="1:30" ht="14.15" customHeight="1">
      <c r="A6" s="73" t="s">
        <v>280</v>
      </c>
      <c r="B6" s="238"/>
      <c r="C6" s="205">
        <v>522644</v>
      </c>
      <c r="D6" s="205">
        <v>591595</v>
      </c>
      <c r="E6" s="205">
        <v>581244</v>
      </c>
      <c r="F6" s="205">
        <v>614262</v>
      </c>
      <c r="G6" s="205">
        <v>583613</v>
      </c>
      <c r="H6" s="205">
        <v>625084</v>
      </c>
      <c r="I6" s="205">
        <v>712240</v>
      </c>
      <c r="J6" s="205">
        <v>615494</v>
      </c>
      <c r="K6" s="205">
        <v>638662</v>
      </c>
      <c r="L6" s="205">
        <v>622795</v>
      </c>
      <c r="M6" s="205">
        <v>625173</v>
      </c>
      <c r="N6" s="205">
        <v>661317</v>
      </c>
      <c r="O6" s="205">
        <v>615960</v>
      </c>
      <c r="P6" s="205">
        <v>655839</v>
      </c>
      <c r="Q6" s="205">
        <v>653779</v>
      </c>
      <c r="R6" s="205">
        <v>661724</v>
      </c>
      <c r="S6" s="205">
        <v>656165</v>
      </c>
      <c r="T6" s="205">
        <v>691123</v>
      </c>
      <c r="U6" s="205">
        <v>783952</v>
      </c>
      <c r="V6" s="205">
        <v>837080</v>
      </c>
      <c r="W6" s="205">
        <v>861504</v>
      </c>
      <c r="X6" s="205">
        <v>757870</v>
      </c>
      <c r="Y6" s="205">
        <v>795831</v>
      </c>
      <c r="Z6" s="205">
        <v>837824</v>
      </c>
      <c r="AA6" s="205">
        <v>708979</v>
      </c>
      <c r="AB6" s="205">
        <v>831974</v>
      </c>
      <c r="AC6" s="205">
        <v>810163</v>
      </c>
      <c r="AD6" s="205">
        <v>781002</v>
      </c>
    </row>
    <row r="7" spans="1:30" ht="14.15" customHeight="1">
      <c r="A7" s="73" t="s">
        <v>221</v>
      </c>
      <c r="B7" s="188"/>
      <c r="C7" s="205">
        <v>78374</v>
      </c>
      <c r="D7" s="205">
        <v>79770</v>
      </c>
      <c r="E7" s="205">
        <v>106769</v>
      </c>
      <c r="F7" s="205">
        <v>121053</v>
      </c>
      <c r="G7" s="205">
        <v>135234</v>
      </c>
      <c r="H7" s="205">
        <v>146304</v>
      </c>
      <c r="I7" s="205">
        <v>193455</v>
      </c>
      <c r="J7" s="205">
        <v>151999</v>
      </c>
      <c r="K7" s="205">
        <v>126709</v>
      </c>
      <c r="L7" s="205">
        <v>126966</v>
      </c>
      <c r="M7" s="205">
        <v>116163</v>
      </c>
      <c r="N7" s="205">
        <v>122915</v>
      </c>
      <c r="O7" s="205">
        <v>160658</v>
      </c>
      <c r="P7" s="205">
        <v>189566</v>
      </c>
      <c r="Q7" s="205">
        <v>194482</v>
      </c>
      <c r="R7" s="205">
        <v>202034</v>
      </c>
      <c r="S7" s="205">
        <v>221304</v>
      </c>
      <c r="T7" s="205">
        <v>246861</v>
      </c>
      <c r="U7" s="205">
        <v>292042</v>
      </c>
      <c r="V7" s="205">
        <v>335609</v>
      </c>
      <c r="W7" s="205">
        <v>379159</v>
      </c>
      <c r="X7" s="205">
        <v>397659</v>
      </c>
      <c r="Y7" s="205">
        <v>472803</v>
      </c>
      <c r="Z7" s="205">
        <v>554738</v>
      </c>
      <c r="AA7" s="205">
        <v>564544</v>
      </c>
      <c r="AB7" s="205">
        <v>536023</v>
      </c>
      <c r="AC7" s="205">
        <v>568927</v>
      </c>
      <c r="AD7" s="205">
        <v>606125</v>
      </c>
    </row>
    <row r="8" spans="1:30" ht="14.15" customHeight="1">
      <c r="A8" s="74" t="s">
        <v>222</v>
      </c>
      <c r="B8" s="188"/>
      <c r="C8" s="206">
        <v>235505</v>
      </c>
      <c r="D8" s="206">
        <v>237570</v>
      </c>
      <c r="E8" s="206">
        <v>238604</v>
      </c>
      <c r="F8" s="206">
        <v>238603</v>
      </c>
      <c r="G8" s="206">
        <v>232406</v>
      </c>
      <c r="H8" s="206">
        <v>235539</v>
      </c>
      <c r="I8" s="206">
        <v>238332</v>
      </c>
      <c r="J8" s="206">
        <v>244636</v>
      </c>
      <c r="K8" s="206">
        <v>254137</v>
      </c>
      <c r="L8" s="206">
        <v>272802</v>
      </c>
      <c r="M8" s="206">
        <v>296238</v>
      </c>
      <c r="N8" s="206">
        <v>309849</v>
      </c>
      <c r="O8" s="206">
        <v>320815</v>
      </c>
      <c r="P8" s="206">
        <v>319621</v>
      </c>
      <c r="Q8" s="206">
        <v>337132</v>
      </c>
      <c r="R8" s="206">
        <v>349253</v>
      </c>
      <c r="S8" s="206">
        <v>386112</v>
      </c>
      <c r="T8" s="206">
        <v>376347</v>
      </c>
      <c r="U8" s="206">
        <v>379259</v>
      </c>
      <c r="V8" s="206">
        <v>376707</v>
      </c>
      <c r="W8" s="206">
        <v>386765</v>
      </c>
      <c r="X8" s="206">
        <v>383338</v>
      </c>
      <c r="Y8" s="206">
        <v>394611</v>
      </c>
      <c r="Z8" s="206">
        <v>410360</v>
      </c>
      <c r="AA8" s="206">
        <v>412784</v>
      </c>
      <c r="AB8" s="206">
        <v>420615</v>
      </c>
      <c r="AC8" s="206">
        <v>433684</v>
      </c>
      <c r="AD8" s="206">
        <v>433794</v>
      </c>
    </row>
    <row r="9" spans="1:30" ht="3.25" customHeight="1">
      <c r="A9" s="1"/>
      <c r="B9" s="196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</row>
    <row r="10" spans="1:30" ht="16" customHeight="1">
      <c r="A10" s="12" t="s">
        <v>223</v>
      </c>
      <c r="B10" s="239"/>
      <c r="C10" s="207">
        <v>3131777</v>
      </c>
      <c r="D10" s="207">
        <v>3427007</v>
      </c>
      <c r="E10" s="207">
        <v>3318177</v>
      </c>
      <c r="F10" s="207">
        <v>3338238</v>
      </c>
      <c r="G10" s="207">
        <v>3110479</v>
      </c>
      <c r="H10" s="207">
        <v>3292858</v>
      </c>
      <c r="I10" s="207">
        <v>3616741</v>
      </c>
      <c r="J10" s="207">
        <v>3194359</v>
      </c>
      <c r="K10" s="207">
        <v>3262359</v>
      </c>
      <c r="L10" s="207">
        <v>3262179</v>
      </c>
      <c r="M10" s="207">
        <v>3104389</v>
      </c>
      <c r="N10" s="207">
        <v>3302737</v>
      </c>
      <c r="O10" s="207">
        <v>3196497</v>
      </c>
      <c r="P10" s="207">
        <v>3403594</v>
      </c>
      <c r="Q10" s="207">
        <v>3419642</v>
      </c>
      <c r="R10" s="207">
        <v>3552832</v>
      </c>
      <c r="S10" s="207">
        <v>3628716</v>
      </c>
      <c r="T10" s="207">
        <v>3546085</v>
      </c>
      <c r="U10" s="207">
        <v>3997876</v>
      </c>
      <c r="V10" s="207">
        <v>4176829</v>
      </c>
      <c r="W10" s="207">
        <v>4493646</v>
      </c>
      <c r="X10" s="207">
        <v>4069500</v>
      </c>
      <c r="Y10" s="207">
        <v>4547933</v>
      </c>
      <c r="Z10" s="207">
        <v>4971904</v>
      </c>
      <c r="AA10" s="207">
        <v>4351574</v>
      </c>
      <c r="AB10" s="207">
        <v>4485067</v>
      </c>
      <c r="AC10" s="207">
        <v>4861831</v>
      </c>
      <c r="AD10" s="207">
        <v>4947820</v>
      </c>
    </row>
    <row r="11" spans="1:30" ht="3.25" customHeight="1">
      <c r="A11" s="1"/>
      <c r="B11" s="196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</row>
    <row r="12" spans="1:30" ht="16" customHeight="1">
      <c r="A12" s="240" t="s">
        <v>224</v>
      </c>
      <c r="B12" s="239"/>
      <c r="C12" s="208">
        <v>2896272</v>
      </c>
      <c r="D12" s="208">
        <v>3189437</v>
      </c>
      <c r="E12" s="208">
        <v>3079573</v>
      </c>
      <c r="F12" s="208">
        <v>3099635</v>
      </c>
      <c r="G12" s="208">
        <v>2878073</v>
      </c>
      <c r="H12" s="208">
        <v>3057319</v>
      </c>
      <c r="I12" s="208">
        <v>3378409</v>
      </c>
      <c r="J12" s="208">
        <v>2949723</v>
      </c>
      <c r="K12" s="208">
        <v>3008222</v>
      </c>
      <c r="L12" s="208">
        <v>2989377</v>
      </c>
      <c r="M12" s="208">
        <v>2808151</v>
      </c>
      <c r="N12" s="208">
        <v>2992888</v>
      </c>
      <c r="O12" s="208">
        <v>2875682</v>
      </c>
      <c r="P12" s="208">
        <v>3083973</v>
      </c>
      <c r="Q12" s="208">
        <v>3082510</v>
      </c>
      <c r="R12" s="208">
        <v>3203579</v>
      </c>
      <c r="S12" s="208">
        <v>3242604</v>
      </c>
      <c r="T12" s="208">
        <v>3169738</v>
      </c>
      <c r="U12" s="208">
        <v>3618617</v>
      </c>
      <c r="V12" s="208">
        <v>3800122</v>
      </c>
      <c r="W12" s="208">
        <v>4106881</v>
      </c>
      <c r="X12" s="208">
        <v>3686162</v>
      </c>
      <c r="Y12" s="208">
        <v>4153322</v>
      </c>
      <c r="Z12" s="208">
        <v>4561544</v>
      </c>
      <c r="AA12" s="208">
        <v>3938790</v>
      </c>
      <c r="AB12" s="208">
        <v>4064452</v>
      </c>
      <c r="AC12" s="208">
        <v>4428147</v>
      </c>
      <c r="AD12" s="208">
        <v>4514026</v>
      </c>
    </row>
    <row r="13" spans="1:30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>
      <c r="A14" s="12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5.5">
      <c r="A15" s="79" t="s">
        <v>225</v>
      </c>
      <c r="B15" s="79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</row>
    <row r="16" spans="1:30" ht="18.75" customHeight="1">
      <c r="A16" s="1" t="s">
        <v>219</v>
      </c>
      <c r="B16" s="196"/>
      <c r="C16" s="94">
        <v>1990</v>
      </c>
      <c r="D16" s="94">
        <v>1991</v>
      </c>
      <c r="E16" s="94">
        <v>1992</v>
      </c>
      <c r="F16" s="94">
        <v>1993</v>
      </c>
      <c r="G16" s="94">
        <v>1994</v>
      </c>
      <c r="H16" s="94">
        <v>1995</v>
      </c>
      <c r="I16" s="94">
        <v>1996</v>
      </c>
      <c r="J16" s="94">
        <v>1997</v>
      </c>
      <c r="K16" s="94">
        <v>1998</v>
      </c>
      <c r="L16" s="94">
        <v>1999</v>
      </c>
      <c r="M16" s="94">
        <v>2000</v>
      </c>
      <c r="N16" s="94">
        <v>2001</v>
      </c>
      <c r="O16" s="94">
        <v>2002</v>
      </c>
      <c r="P16" s="94">
        <v>2003</v>
      </c>
      <c r="Q16" s="94">
        <v>2004</v>
      </c>
      <c r="R16" s="94">
        <v>2005</v>
      </c>
      <c r="S16" s="94">
        <v>2006</v>
      </c>
      <c r="T16" s="94">
        <v>2007</v>
      </c>
      <c r="U16" s="94">
        <v>2008</v>
      </c>
      <c r="V16" s="94">
        <v>2009</v>
      </c>
      <c r="W16" s="94">
        <v>2010</v>
      </c>
      <c r="X16" s="94">
        <v>2011</v>
      </c>
      <c r="Y16" s="94">
        <v>2012</v>
      </c>
      <c r="Z16" s="94">
        <v>2013</v>
      </c>
      <c r="AA16" s="94">
        <v>2014</v>
      </c>
      <c r="AB16" s="94">
        <v>2015</v>
      </c>
      <c r="AC16" s="94">
        <v>2016</v>
      </c>
      <c r="AD16" s="94">
        <v>2017</v>
      </c>
    </row>
    <row r="17" spans="1:30" ht="14.15" customHeight="1">
      <c r="A17" s="72" t="s">
        <v>278</v>
      </c>
      <c r="B17" s="188"/>
      <c r="C17" s="204">
        <v>22050</v>
      </c>
      <c r="D17" s="204">
        <v>23950</v>
      </c>
      <c r="E17" s="204">
        <v>22493</v>
      </c>
      <c r="F17" s="204">
        <v>22047</v>
      </c>
      <c r="G17" s="204">
        <v>19843</v>
      </c>
      <c r="H17" s="204">
        <v>20537</v>
      </c>
      <c r="I17" s="204">
        <v>21788</v>
      </c>
      <c r="J17" s="204">
        <v>18839</v>
      </c>
      <c r="K17" s="204">
        <v>19017</v>
      </c>
      <c r="L17" s="204">
        <v>18683</v>
      </c>
      <c r="M17" s="204">
        <v>16970</v>
      </c>
      <c r="N17" s="204">
        <v>17760</v>
      </c>
      <c r="O17" s="204">
        <v>16404</v>
      </c>
      <c r="P17" s="204">
        <v>17096</v>
      </c>
      <c r="Q17" s="204">
        <v>16580</v>
      </c>
      <c r="R17" s="204">
        <v>16746</v>
      </c>
      <c r="S17" s="204">
        <v>15964</v>
      </c>
      <c r="T17" s="204">
        <v>13946</v>
      </c>
      <c r="U17" s="204">
        <v>14764</v>
      </c>
      <c r="V17" s="204">
        <v>14366</v>
      </c>
      <c r="W17" s="204">
        <v>15180</v>
      </c>
      <c r="X17" s="204">
        <v>11864</v>
      </c>
      <c r="Y17" s="204">
        <v>12785</v>
      </c>
      <c r="Z17" s="204">
        <v>13620</v>
      </c>
      <c r="AA17" s="204">
        <v>10448</v>
      </c>
      <c r="AB17" s="204">
        <v>11319</v>
      </c>
      <c r="AC17" s="204">
        <v>11828</v>
      </c>
      <c r="AD17" s="204">
        <v>11288</v>
      </c>
    </row>
    <row r="18" spans="1:30" ht="14.15" customHeight="1">
      <c r="A18" s="73" t="s">
        <v>279</v>
      </c>
      <c r="B18" s="188"/>
      <c r="C18" s="205">
        <v>1089</v>
      </c>
      <c r="D18" s="205">
        <v>1441</v>
      </c>
      <c r="E18" s="205">
        <v>1617</v>
      </c>
      <c r="F18" s="205">
        <v>1793</v>
      </c>
      <c r="G18" s="205">
        <v>1926</v>
      </c>
      <c r="H18" s="205">
        <v>2479</v>
      </c>
      <c r="I18" s="205">
        <v>3093</v>
      </c>
      <c r="J18" s="205">
        <v>3112</v>
      </c>
      <c r="K18" s="205">
        <v>3522</v>
      </c>
      <c r="L18" s="205">
        <v>3795</v>
      </c>
      <c r="M18" s="205">
        <v>3716</v>
      </c>
      <c r="N18" s="205">
        <v>4243</v>
      </c>
      <c r="O18" s="205">
        <v>4383</v>
      </c>
      <c r="P18" s="205">
        <v>4911</v>
      </c>
      <c r="Q18" s="205">
        <v>5147</v>
      </c>
      <c r="R18" s="205">
        <v>5603</v>
      </c>
      <c r="S18" s="205">
        <v>6067</v>
      </c>
      <c r="T18" s="205">
        <v>6481</v>
      </c>
      <c r="U18" s="205">
        <v>8144</v>
      </c>
      <c r="V18" s="205">
        <v>9005</v>
      </c>
      <c r="W18" s="205">
        <v>10015</v>
      </c>
      <c r="X18" s="205">
        <v>10069</v>
      </c>
      <c r="Y18" s="205">
        <v>12070</v>
      </c>
      <c r="Z18" s="205">
        <v>13504</v>
      </c>
      <c r="AA18" s="205">
        <v>12138</v>
      </c>
      <c r="AB18" s="205">
        <v>11283</v>
      </c>
      <c r="AC18" s="205">
        <v>13584</v>
      </c>
      <c r="AD18" s="205">
        <v>14768</v>
      </c>
    </row>
    <row r="19" spans="1:30" ht="14.15" customHeight="1">
      <c r="A19" s="73" t="s">
        <v>220</v>
      </c>
      <c r="B19" s="188"/>
      <c r="C19" s="205">
        <v>0</v>
      </c>
      <c r="D19" s="205">
        <v>0</v>
      </c>
      <c r="E19" s="205">
        <v>0</v>
      </c>
      <c r="F19" s="205">
        <v>0</v>
      </c>
      <c r="G19" s="205">
        <v>0</v>
      </c>
      <c r="H19" s="205">
        <v>0</v>
      </c>
      <c r="I19" s="205">
        <v>0</v>
      </c>
      <c r="J19" s="205">
        <v>0</v>
      </c>
      <c r="K19" s="205">
        <v>12</v>
      </c>
      <c r="L19" s="205">
        <v>29</v>
      </c>
      <c r="M19" s="205">
        <v>65</v>
      </c>
      <c r="N19" s="205">
        <v>158</v>
      </c>
      <c r="O19" s="205">
        <v>252</v>
      </c>
      <c r="P19" s="205">
        <v>398</v>
      </c>
      <c r="Q19" s="205">
        <v>576</v>
      </c>
      <c r="R19" s="205">
        <v>981</v>
      </c>
      <c r="S19" s="205">
        <v>1507</v>
      </c>
      <c r="T19" s="205">
        <v>1656</v>
      </c>
      <c r="U19" s="205">
        <v>2131</v>
      </c>
      <c r="V19" s="205">
        <v>2439</v>
      </c>
      <c r="W19" s="205">
        <v>2973</v>
      </c>
      <c r="X19" s="205">
        <v>2671</v>
      </c>
      <c r="Y19" s="205">
        <v>3187</v>
      </c>
      <c r="Z19" s="205">
        <v>3720</v>
      </c>
      <c r="AA19" s="205">
        <v>3248</v>
      </c>
      <c r="AB19" s="205">
        <v>3761</v>
      </c>
      <c r="AC19" s="205">
        <v>4230</v>
      </c>
      <c r="AD19" s="205">
        <v>4230</v>
      </c>
    </row>
    <row r="20" spans="1:30" ht="14.15" customHeight="1">
      <c r="A20" s="73" t="s">
        <v>280</v>
      </c>
      <c r="B20" s="238"/>
      <c r="C20" s="205">
        <v>4353</v>
      </c>
      <c r="D20" s="205">
        <v>5002</v>
      </c>
      <c r="E20" s="205">
        <v>5023</v>
      </c>
      <c r="F20" s="205">
        <v>5214</v>
      </c>
      <c r="G20" s="205">
        <v>5109</v>
      </c>
      <c r="H20" s="205">
        <v>5624</v>
      </c>
      <c r="I20" s="205">
        <v>6388</v>
      </c>
      <c r="J20" s="205">
        <v>5679</v>
      </c>
      <c r="K20" s="205">
        <v>5777</v>
      </c>
      <c r="L20" s="205">
        <v>5649</v>
      </c>
      <c r="M20" s="205">
        <v>5766</v>
      </c>
      <c r="N20" s="205">
        <v>6108</v>
      </c>
      <c r="O20" s="205">
        <v>5700</v>
      </c>
      <c r="P20" s="205">
        <v>6098</v>
      </c>
      <c r="Q20" s="205">
        <v>5999</v>
      </c>
      <c r="R20" s="205">
        <v>6090</v>
      </c>
      <c r="S20" s="205">
        <v>6191</v>
      </c>
      <c r="T20" s="205">
        <v>6529</v>
      </c>
      <c r="U20" s="205">
        <v>7359</v>
      </c>
      <c r="V20" s="205">
        <v>7775</v>
      </c>
      <c r="W20" s="205">
        <v>8030</v>
      </c>
      <c r="X20" s="205">
        <v>7219</v>
      </c>
      <c r="Y20" s="205">
        <v>7500</v>
      </c>
      <c r="Z20" s="205">
        <v>7902</v>
      </c>
      <c r="AA20" s="205">
        <v>6764</v>
      </c>
      <c r="AB20" s="205">
        <v>7868</v>
      </c>
      <c r="AC20" s="205">
        <v>7474</v>
      </c>
      <c r="AD20" s="205">
        <v>7363</v>
      </c>
    </row>
    <row r="21" spans="1:30" ht="14.15" customHeight="1">
      <c r="A21" s="73" t="s">
        <v>221</v>
      </c>
      <c r="B21" s="188"/>
      <c r="C21" s="205">
        <v>744</v>
      </c>
      <c r="D21" s="205">
        <v>754</v>
      </c>
      <c r="E21" s="205">
        <v>1011</v>
      </c>
      <c r="F21" s="205">
        <v>1152</v>
      </c>
      <c r="G21" s="205">
        <v>1283</v>
      </c>
      <c r="H21" s="205">
        <v>1375</v>
      </c>
      <c r="I21" s="205">
        <v>1806</v>
      </c>
      <c r="J21" s="205">
        <v>1418</v>
      </c>
      <c r="K21" s="205">
        <v>1185</v>
      </c>
      <c r="L21" s="205">
        <v>1188</v>
      </c>
      <c r="M21" s="205">
        <v>1089</v>
      </c>
      <c r="N21" s="205">
        <v>1150</v>
      </c>
      <c r="O21" s="205">
        <v>1514</v>
      </c>
      <c r="P21" s="205">
        <v>1779</v>
      </c>
      <c r="Q21" s="205">
        <v>1814</v>
      </c>
      <c r="R21" s="205">
        <v>1889</v>
      </c>
      <c r="S21" s="205">
        <v>2068</v>
      </c>
      <c r="T21" s="205">
        <v>2309</v>
      </c>
      <c r="U21" s="205">
        <v>2713</v>
      </c>
      <c r="V21" s="205">
        <v>3047</v>
      </c>
      <c r="W21" s="205">
        <v>3396</v>
      </c>
      <c r="X21" s="205">
        <v>3528</v>
      </c>
      <c r="Y21" s="205">
        <v>4205</v>
      </c>
      <c r="Z21" s="205">
        <v>4951</v>
      </c>
      <c r="AA21" s="205">
        <v>5013</v>
      </c>
      <c r="AB21" s="205">
        <v>4731</v>
      </c>
      <c r="AC21" s="205">
        <v>5026</v>
      </c>
      <c r="AD21" s="205">
        <v>5416</v>
      </c>
    </row>
    <row r="22" spans="1:30" ht="14.15" customHeight="1">
      <c r="A22" s="74" t="s">
        <v>222</v>
      </c>
      <c r="B22" s="188"/>
      <c r="C22" s="206">
        <v>2228</v>
      </c>
      <c r="D22" s="206">
        <v>2248</v>
      </c>
      <c r="E22" s="206">
        <v>2258</v>
      </c>
      <c r="F22" s="206">
        <v>2258</v>
      </c>
      <c r="G22" s="206">
        <v>2200</v>
      </c>
      <c r="H22" s="206">
        <v>2229</v>
      </c>
      <c r="I22" s="206">
        <v>2255</v>
      </c>
      <c r="J22" s="206">
        <v>2315</v>
      </c>
      <c r="K22" s="206">
        <v>2405</v>
      </c>
      <c r="L22" s="206">
        <v>2581</v>
      </c>
      <c r="M22" s="206">
        <v>2803</v>
      </c>
      <c r="N22" s="206">
        <v>2932</v>
      </c>
      <c r="O22" s="206">
        <v>3036</v>
      </c>
      <c r="P22" s="206">
        <v>3025</v>
      </c>
      <c r="Q22" s="206">
        <v>3190</v>
      </c>
      <c r="R22" s="206">
        <v>3305</v>
      </c>
      <c r="S22" s="206">
        <v>3654</v>
      </c>
      <c r="T22" s="206">
        <v>3561</v>
      </c>
      <c r="U22" s="206">
        <v>3589</v>
      </c>
      <c r="V22" s="206">
        <v>3565</v>
      </c>
      <c r="W22" s="206">
        <v>3660</v>
      </c>
      <c r="X22" s="206">
        <v>3627</v>
      </c>
      <c r="Y22" s="206">
        <v>3734</v>
      </c>
      <c r="Z22" s="206">
        <v>3883</v>
      </c>
      <c r="AA22" s="206">
        <v>3906</v>
      </c>
      <c r="AB22" s="206">
        <v>3980</v>
      </c>
      <c r="AC22" s="206">
        <v>4104</v>
      </c>
      <c r="AD22" s="206">
        <v>4105</v>
      </c>
    </row>
    <row r="23" spans="1:30" ht="3.25" customHeight="1">
      <c r="A23" s="1"/>
      <c r="B23" s="196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</row>
    <row r="24" spans="1:30" ht="16" customHeight="1">
      <c r="A24" s="12" t="s">
        <v>223</v>
      </c>
      <c r="B24" s="239"/>
      <c r="C24" s="207">
        <v>30464</v>
      </c>
      <c r="D24" s="207">
        <v>33395</v>
      </c>
      <c r="E24" s="207">
        <v>32402</v>
      </c>
      <c r="F24" s="207">
        <v>32464</v>
      </c>
      <c r="G24" s="207">
        <v>30361</v>
      </c>
      <c r="H24" s="207">
        <v>32244</v>
      </c>
      <c r="I24" s="207">
        <v>35330</v>
      </c>
      <c r="J24" s="207">
        <v>31363</v>
      </c>
      <c r="K24" s="207">
        <v>31918</v>
      </c>
      <c r="L24" s="207">
        <v>31925</v>
      </c>
      <c r="M24" s="207">
        <v>30409</v>
      </c>
      <c r="N24" s="207">
        <v>32351</v>
      </c>
      <c r="O24" s="207">
        <v>31289</v>
      </c>
      <c r="P24" s="207">
        <v>33307</v>
      </c>
      <c r="Q24" s="207">
        <v>33306</v>
      </c>
      <c r="R24" s="207">
        <v>34614</v>
      </c>
      <c r="S24" s="207">
        <v>35451</v>
      </c>
      <c r="T24" s="207">
        <v>34482</v>
      </c>
      <c r="U24" s="207">
        <v>38700</v>
      </c>
      <c r="V24" s="207">
        <v>40197</v>
      </c>
      <c r="W24" s="207">
        <v>43254</v>
      </c>
      <c r="X24" s="207">
        <v>38978</v>
      </c>
      <c r="Y24" s="207">
        <v>43481</v>
      </c>
      <c r="Z24" s="207">
        <v>47580</v>
      </c>
      <c r="AA24" s="207">
        <v>41517</v>
      </c>
      <c r="AB24" s="207">
        <v>42942</v>
      </c>
      <c r="AC24" s="207">
        <v>46246</v>
      </c>
      <c r="AD24" s="207">
        <v>47170</v>
      </c>
    </row>
    <row r="25" spans="1:30" ht="3.25" customHeight="1">
      <c r="A25" s="1"/>
      <c r="B25" s="196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</row>
    <row r="26" spans="1:30" ht="16" customHeight="1">
      <c r="A26" s="240" t="s">
        <v>224</v>
      </c>
      <c r="B26" s="239"/>
      <c r="C26" s="208">
        <v>28236</v>
      </c>
      <c r="D26" s="208">
        <v>31147</v>
      </c>
      <c r="E26" s="208">
        <v>30144</v>
      </c>
      <c r="F26" s="208">
        <v>30206</v>
      </c>
      <c r="G26" s="208">
        <v>28161</v>
      </c>
      <c r="H26" s="208">
        <v>30015</v>
      </c>
      <c r="I26" s="208">
        <v>33075</v>
      </c>
      <c r="J26" s="208">
        <v>29048</v>
      </c>
      <c r="K26" s="208">
        <v>29513</v>
      </c>
      <c r="L26" s="208">
        <v>29344</v>
      </c>
      <c r="M26" s="208">
        <v>27606</v>
      </c>
      <c r="N26" s="208">
        <v>29419</v>
      </c>
      <c r="O26" s="208">
        <v>28253</v>
      </c>
      <c r="P26" s="208">
        <v>30282</v>
      </c>
      <c r="Q26" s="208">
        <v>30116</v>
      </c>
      <c r="R26" s="208">
        <v>31309</v>
      </c>
      <c r="S26" s="208">
        <v>31797</v>
      </c>
      <c r="T26" s="208">
        <v>30921</v>
      </c>
      <c r="U26" s="208">
        <v>35111</v>
      </c>
      <c r="V26" s="208">
        <v>36632</v>
      </c>
      <c r="W26" s="208">
        <v>39594</v>
      </c>
      <c r="X26" s="208">
        <v>35351</v>
      </c>
      <c r="Y26" s="208">
        <v>39747</v>
      </c>
      <c r="Z26" s="208">
        <v>43697</v>
      </c>
      <c r="AA26" s="208">
        <v>37611</v>
      </c>
      <c r="AB26" s="208">
        <v>38962</v>
      </c>
      <c r="AC26" s="208">
        <v>42142</v>
      </c>
      <c r="AD26" s="208">
        <v>43065</v>
      </c>
    </row>
    <row r="27" spans="1:30">
      <c r="A27" s="12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12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ht="15.5">
      <c r="A29" s="79" t="s">
        <v>281</v>
      </c>
      <c r="B29" s="79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</row>
    <row r="30" spans="1:30" ht="18.75" customHeight="1">
      <c r="A30" s="1" t="s">
        <v>219</v>
      </c>
      <c r="B30" s="196"/>
      <c r="C30" s="94">
        <v>1990</v>
      </c>
      <c r="D30" s="94">
        <v>1991</v>
      </c>
      <c r="E30" s="94">
        <v>1992</v>
      </c>
      <c r="F30" s="94">
        <v>1993</v>
      </c>
      <c r="G30" s="94">
        <v>1994</v>
      </c>
      <c r="H30" s="94">
        <v>1995</v>
      </c>
      <c r="I30" s="94">
        <v>1996</v>
      </c>
      <c r="J30" s="94">
        <v>1997</v>
      </c>
      <c r="K30" s="94">
        <v>1998</v>
      </c>
      <c r="L30" s="94">
        <v>1999</v>
      </c>
      <c r="M30" s="94">
        <v>2000</v>
      </c>
      <c r="N30" s="94">
        <v>2001</v>
      </c>
      <c r="O30" s="94">
        <v>2002</v>
      </c>
      <c r="P30" s="94">
        <v>2003</v>
      </c>
      <c r="Q30" s="94">
        <v>2004</v>
      </c>
      <c r="R30" s="94">
        <v>2005</v>
      </c>
      <c r="S30" s="94">
        <v>2006</v>
      </c>
      <c r="T30" s="94">
        <v>2007</v>
      </c>
      <c r="U30" s="94">
        <v>2008</v>
      </c>
      <c r="V30" s="94">
        <v>2009</v>
      </c>
      <c r="W30" s="94">
        <v>2010</v>
      </c>
      <c r="X30" s="94">
        <v>2011</v>
      </c>
      <c r="Y30" s="94">
        <v>2012</v>
      </c>
      <c r="Z30" s="94">
        <v>2013</v>
      </c>
      <c r="AA30" s="94">
        <v>2014</v>
      </c>
      <c r="AB30" s="94">
        <v>2015</v>
      </c>
      <c r="AC30" s="94">
        <v>2016</v>
      </c>
      <c r="AD30" s="94">
        <v>2017</v>
      </c>
    </row>
    <row r="31" spans="1:30" ht="14.15" customHeight="1">
      <c r="A31" s="72" t="s">
        <v>278</v>
      </c>
      <c r="B31" s="188"/>
      <c r="C31" s="204">
        <v>2278832</v>
      </c>
      <c r="D31" s="204">
        <v>2254679</v>
      </c>
      <c r="E31" s="204">
        <v>2212616</v>
      </c>
      <c r="F31" s="204">
        <v>2161364</v>
      </c>
      <c r="G31" s="204">
        <v>2110883</v>
      </c>
      <c r="H31" s="204">
        <v>2037100</v>
      </c>
      <c r="I31" s="204">
        <v>1997067</v>
      </c>
      <c r="J31" s="204">
        <v>1948073</v>
      </c>
      <c r="K31" s="204">
        <v>1903139</v>
      </c>
      <c r="L31" s="204">
        <v>1861130</v>
      </c>
      <c r="M31" s="204">
        <v>1823013</v>
      </c>
      <c r="N31" s="204">
        <v>1790030</v>
      </c>
      <c r="O31" s="204">
        <v>1755016</v>
      </c>
      <c r="P31" s="204">
        <v>1715881</v>
      </c>
      <c r="Q31" s="204">
        <v>1679321</v>
      </c>
      <c r="R31" s="204">
        <v>1646808</v>
      </c>
      <c r="S31" s="204">
        <v>1604586</v>
      </c>
      <c r="T31" s="204">
        <v>1552653</v>
      </c>
      <c r="U31" s="204">
        <v>1514043</v>
      </c>
      <c r="V31" s="204">
        <v>1493595</v>
      </c>
      <c r="W31" s="204">
        <v>1428397</v>
      </c>
      <c r="X31" s="204">
        <v>1364351</v>
      </c>
      <c r="Y31" s="204">
        <v>1323809</v>
      </c>
      <c r="Z31" s="204">
        <v>1291942</v>
      </c>
      <c r="AA31" s="204">
        <v>1250056</v>
      </c>
      <c r="AB31" s="204">
        <v>1241588</v>
      </c>
      <c r="AC31" s="204">
        <v>1221258</v>
      </c>
      <c r="AD31" s="204">
        <v>1199234</v>
      </c>
    </row>
    <row r="32" spans="1:30" ht="14.15" customHeight="1">
      <c r="A32" s="73" t="s">
        <v>279</v>
      </c>
      <c r="B32" s="188"/>
      <c r="C32" s="205">
        <v>115210</v>
      </c>
      <c r="D32" s="205">
        <v>138993</v>
      </c>
      <c r="E32" s="205">
        <v>163769</v>
      </c>
      <c r="F32" s="205">
        <v>181389</v>
      </c>
      <c r="G32" s="205">
        <v>212206</v>
      </c>
      <c r="H32" s="205">
        <v>257193</v>
      </c>
      <c r="I32" s="205">
        <v>297069</v>
      </c>
      <c r="J32" s="205">
        <v>337142</v>
      </c>
      <c r="K32" s="205">
        <v>368180</v>
      </c>
      <c r="L32" s="205">
        <v>393300</v>
      </c>
      <c r="M32" s="205">
        <v>416109</v>
      </c>
      <c r="N32" s="205">
        <v>445153</v>
      </c>
      <c r="O32" s="205">
        <v>488349</v>
      </c>
      <c r="P32" s="205">
        <v>513972</v>
      </c>
      <c r="Q32" s="205">
        <v>548845</v>
      </c>
      <c r="R32" s="205">
        <v>579734</v>
      </c>
      <c r="S32" s="205">
        <v>643163</v>
      </c>
      <c r="T32" s="205">
        <v>756577</v>
      </c>
      <c r="U32" s="205">
        <v>888988</v>
      </c>
      <c r="V32" s="205">
        <v>992964</v>
      </c>
      <c r="W32" s="205">
        <v>1022104</v>
      </c>
      <c r="X32" s="205">
        <v>1200782</v>
      </c>
      <c r="Y32" s="205">
        <v>1332592</v>
      </c>
      <c r="Z32" s="205">
        <v>1404660</v>
      </c>
      <c r="AA32" s="205">
        <v>1476831</v>
      </c>
      <c r="AB32" s="205">
        <v>1295146</v>
      </c>
      <c r="AC32" s="205">
        <v>1491683</v>
      </c>
      <c r="AD32" s="205">
        <v>1654452</v>
      </c>
    </row>
    <row r="33" spans="1:30" ht="14.15" customHeight="1">
      <c r="A33" s="73" t="s">
        <v>220</v>
      </c>
      <c r="B33" s="188"/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1268</v>
      </c>
      <c r="L33" s="205">
        <v>3068</v>
      </c>
      <c r="M33" s="205">
        <v>7494</v>
      </c>
      <c r="N33" s="205">
        <v>17119</v>
      </c>
      <c r="O33" s="205">
        <v>29062</v>
      </c>
      <c r="P33" s="205">
        <v>43033</v>
      </c>
      <c r="Q33" s="205">
        <v>62822</v>
      </c>
      <c r="R33" s="205">
        <v>103759</v>
      </c>
      <c r="S33" s="205">
        <v>162979</v>
      </c>
      <c r="T33" s="205">
        <v>198311</v>
      </c>
      <c r="U33" s="205">
        <v>235132</v>
      </c>
      <c r="V33" s="205">
        <v>272881</v>
      </c>
      <c r="W33" s="205">
        <v>301564</v>
      </c>
      <c r="X33" s="205">
        <v>330387</v>
      </c>
      <c r="Y33" s="205">
        <v>355646</v>
      </c>
      <c r="Z33" s="205">
        <v>380826</v>
      </c>
      <c r="AA33" s="205">
        <v>418625</v>
      </c>
      <c r="AB33" s="205">
        <v>444731</v>
      </c>
      <c r="AC33" s="205">
        <v>470736</v>
      </c>
      <c r="AD33" s="205">
        <v>484230</v>
      </c>
    </row>
    <row r="34" spans="1:30" ht="14.15" customHeight="1">
      <c r="A34" s="73" t="s">
        <v>280</v>
      </c>
      <c r="B34" s="238"/>
      <c r="C34" s="205">
        <v>537596</v>
      </c>
      <c r="D34" s="205">
        <v>568823</v>
      </c>
      <c r="E34" s="205">
        <v>575505</v>
      </c>
      <c r="F34" s="205">
        <v>609936</v>
      </c>
      <c r="G34" s="205">
        <v>621034</v>
      </c>
      <c r="H34" s="205">
        <v>630500</v>
      </c>
      <c r="I34" s="205">
        <v>674724</v>
      </c>
      <c r="J34" s="205">
        <v>638032</v>
      </c>
      <c r="K34" s="205">
        <v>643220</v>
      </c>
      <c r="L34" s="205">
        <v>620153</v>
      </c>
      <c r="M34" s="205">
        <v>661180</v>
      </c>
      <c r="N34" s="205">
        <v>670403</v>
      </c>
      <c r="O34" s="205">
        <v>658546</v>
      </c>
      <c r="P34" s="205">
        <v>657970</v>
      </c>
      <c r="Q34" s="205">
        <v>664337</v>
      </c>
      <c r="R34" s="205">
        <v>656106</v>
      </c>
      <c r="S34" s="205">
        <v>664153</v>
      </c>
      <c r="T34" s="205">
        <v>743093</v>
      </c>
      <c r="U34" s="205">
        <v>801330</v>
      </c>
      <c r="V34" s="205">
        <v>855371</v>
      </c>
      <c r="W34" s="205">
        <v>839385</v>
      </c>
      <c r="X34" s="205">
        <v>825211</v>
      </c>
      <c r="Y34" s="205">
        <v>818900</v>
      </c>
      <c r="Z34" s="205">
        <v>819999</v>
      </c>
      <c r="AA34" s="205">
        <v>797830</v>
      </c>
      <c r="AB34" s="205">
        <v>882599</v>
      </c>
      <c r="AC34" s="205">
        <v>831968</v>
      </c>
      <c r="AD34" s="205">
        <v>816903</v>
      </c>
    </row>
    <row r="35" spans="1:30" ht="14.15" customHeight="1">
      <c r="A35" s="73" t="s">
        <v>221</v>
      </c>
      <c r="B35" s="188"/>
      <c r="C35" s="205">
        <v>78457</v>
      </c>
      <c r="D35" s="205">
        <v>79647</v>
      </c>
      <c r="E35" s="205">
        <v>106739</v>
      </c>
      <c r="F35" s="205">
        <v>121029</v>
      </c>
      <c r="G35" s="205">
        <v>135481</v>
      </c>
      <c r="H35" s="205">
        <v>146347</v>
      </c>
      <c r="I35" s="205">
        <v>193137</v>
      </c>
      <c r="J35" s="205">
        <v>152187</v>
      </c>
      <c r="K35" s="205">
        <v>126749</v>
      </c>
      <c r="L35" s="205">
        <v>126951</v>
      </c>
      <c r="M35" s="205">
        <v>116505</v>
      </c>
      <c r="N35" s="205">
        <v>123004</v>
      </c>
      <c r="O35" s="205">
        <v>161075</v>
      </c>
      <c r="P35" s="205">
        <v>189598</v>
      </c>
      <c r="Q35" s="205">
        <v>194605</v>
      </c>
      <c r="R35" s="205">
        <v>201984</v>
      </c>
      <c r="S35" s="205">
        <v>221407</v>
      </c>
      <c r="T35" s="205">
        <v>247461</v>
      </c>
      <c r="U35" s="205">
        <v>292240</v>
      </c>
      <c r="V35" s="205">
        <v>335846</v>
      </c>
      <c r="W35" s="205">
        <v>378906</v>
      </c>
      <c r="X35" s="205">
        <v>398427</v>
      </c>
      <c r="Y35" s="205">
        <v>473073</v>
      </c>
      <c r="Z35" s="205">
        <v>554529</v>
      </c>
      <c r="AA35" s="205">
        <v>565450</v>
      </c>
      <c r="AB35" s="205">
        <v>536548</v>
      </c>
      <c r="AC35" s="205">
        <v>569163</v>
      </c>
      <c r="AD35" s="205">
        <v>606521</v>
      </c>
    </row>
    <row r="36" spans="1:30" ht="13.5" customHeight="1">
      <c r="A36" s="74" t="s">
        <v>222</v>
      </c>
      <c r="B36" s="188"/>
      <c r="C36" s="206">
        <v>235505</v>
      </c>
      <c r="D36" s="206">
        <v>237570</v>
      </c>
      <c r="E36" s="206">
        <v>238604</v>
      </c>
      <c r="F36" s="206">
        <v>238603</v>
      </c>
      <c r="G36" s="206">
        <v>232406</v>
      </c>
      <c r="H36" s="206">
        <v>235539</v>
      </c>
      <c r="I36" s="206">
        <v>238332</v>
      </c>
      <c r="J36" s="206">
        <v>244636</v>
      </c>
      <c r="K36" s="206">
        <v>254138</v>
      </c>
      <c r="L36" s="206">
        <v>272803</v>
      </c>
      <c r="M36" s="206">
        <v>296239</v>
      </c>
      <c r="N36" s="206">
        <v>309850</v>
      </c>
      <c r="O36" s="206">
        <v>320815</v>
      </c>
      <c r="P36" s="206">
        <v>319621</v>
      </c>
      <c r="Q36" s="206">
        <v>337132</v>
      </c>
      <c r="R36" s="206">
        <v>349253</v>
      </c>
      <c r="S36" s="206">
        <v>386113</v>
      </c>
      <c r="T36" s="206">
        <v>376347</v>
      </c>
      <c r="U36" s="206">
        <v>379259</v>
      </c>
      <c r="V36" s="206">
        <v>376706</v>
      </c>
      <c r="W36" s="206">
        <v>386765</v>
      </c>
      <c r="X36" s="206">
        <v>383338</v>
      </c>
      <c r="Y36" s="206">
        <v>394610</v>
      </c>
      <c r="Z36" s="206">
        <v>410360</v>
      </c>
      <c r="AA36" s="206">
        <v>412783</v>
      </c>
      <c r="AB36" s="206">
        <v>420615</v>
      </c>
      <c r="AC36" s="206">
        <v>433684</v>
      </c>
      <c r="AD36" s="206">
        <v>433794</v>
      </c>
    </row>
    <row r="37" spans="1:30" ht="3.25" customHeight="1">
      <c r="A37" s="1"/>
      <c r="B37" s="196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</row>
    <row r="38" spans="1:30" ht="16" customHeight="1">
      <c r="A38" s="12" t="s">
        <v>223</v>
      </c>
      <c r="B38" s="239"/>
      <c r="C38" s="207">
        <v>3245600</v>
      </c>
      <c r="D38" s="207">
        <v>3279712</v>
      </c>
      <c r="E38" s="207">
        <v>3297233</v>
      </c>
      <c r="F38" s="207">
        <v>3312321</v>
      </c>
      <c r="G38" s="207">
        <v>3312010</v>
      </c>
      <c r="H38" s="207">
        <v>3306679</v>
      </c>
      <c r="I38" s="207">
        <v>3400329</v>
      </c>
      <c r="J38" s="207">
        <v>3320070</v>
      </c>
      <c r="K38" s="207">
        <v>3296694</v>
      </c>
      <c r="L38" s="207">
        <v>3277405</v>
      </c>
      <c r="M38" s="207">
        <v>3320540</v>
      </c>
      <c r="N38" s="207">
        <v>3355559</v>
      </c>
      <c r="O38" s="207">
        <v>3412863</v>
      </c>
      <c r="P38" s="207">
        <v>3440075</v>
      </c>
      <c r="Q38" s="207">
        <v>3487062</v>
      </c>
      <c r="R38" s="207">
        <v>3537644</v>
      </c>
      <c r="S38" s="207">
        <v>3682401</v>
      </c>
      <c r="T38" s="207">
        <v>3874442</v>
      </c>
      <c r="U38" s="207">
        <v>4110992</v>
      </c>
      <c r="V38" s="207">
        <v>4327363</v>
      </c>
      <c r="W38" s="207">
        <v>4357121</v>
      </c>
      <c r="X38" s="207">
        <v>4502496</v>
      </c>
      <c r="Y38" s="207">
        <v>4698630</v>
      </c>
      <c r="Z38" s="207">
        <v>4862316</v>
      </c>
      <c r="AA38" s="207">
        <v>4921575</v>
      </c>
      <c r="AB38" s="207">
        <v>4821227</v>
      </c>
      <c r="AC38" s="207">
        <v>5018492</v>
      </c>
      <c r="AD38" s="207">
        <v>5195134</v>
      </c>
    </row>
    <row r="39" spans="1:30" ht="3.25" customHeight="1">
      <c r="A39" s="1"/>
      <c r="B39" s="196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</row>
    <row r="40" spans="1:30" ht="16" customHeight="1">
      <c r="A40" s="240" t="s">
        <v>224</v>
      </c>
      <c r="B40" s="239"/>
      <c r="C40" s="208">
        <v>3010095</v>
      </c>
      <c r="D40" s="208">
        <v>3042142</v>
      </c>
      <c r="E40" s="208">
        <v>3058629</v>
      </c>
      <c r="F40" s="208">
        <v>3073718</v>
      </c>
      <c r="G40" s="208">
        <v>3079604</v>
      </c>
      <c r="H40" s="208">
        <v>3071140</v>
      </c>
      <c r="I40" s="208">
        <v>3161997</v>
      </c>
      <c r="J40" s="208">
        <v>3075434</v>
      </c>
      <c r="K40" s="208">
        <v>3042556</v>
      </c>
      <c r="L40" s="208">
        <v>3004602</v>
      </c>
      <c r="M40" s="208">
        <v>3024301</v>
      </c>
      <c r="N40" s="208">
        <v>3045709</v>
      </c>
      <c r="O40" s="208">
        <v>3092048</v>
      </c>
      <c r="P40" s="208">
        <v>3120454</v>
      </c>
      <c r="Q40" s="208">
        <v>3149930</v>
      </c>
      <c r="R40" s="208">
        <v>3188391</v>
      </c>
      <c r="S40" s="208">
        <v>3296288</v>
      </c>
      <c r="T40" s="208">
        <v>3498095</v>
      </c>
      <c r="U40" s="208">
        <v>3731733</v>
      </c>
      <c r="V40" s="208">
        <v>3950657</v>
      </c>
      <c r="W40" s="208">
        <v>3970356</v>
      </c>
      <c r="X40" s="208">
        <v>4119158</v>
      </c>
      <c r="Y40" s="208">
        <v>4304020</v>
      </c>
      <c r="Z40" s="208">
        <v>4451956</v>
      </c>
      <c r="AA40" s="208">
        <v>4508792</v>
      </c>
      <c r="AB40" s="208">
        <v>4400612</v>
      </c>
      <c r="AC40" s="208">
        <v>4584808</v>
      </c>
      <c r="AD40" s="208">
        <v>4761340</v>
      </c>
    </row>
    <row r="41" spans="1:30">
      <c r="A41" s="12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>
      <c r="A42" s="12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ht="15.5">
      <c r="A43" s="79" t="s">
        <v>226</v>
      </c>
      <c r="B43" s="7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 ht="16" customHeight="1">
      <c r="A44" s="1" t="s">
        <v>219</v>
      </c>
      <c r="B44" s="196"/>
      <c r="C44" s="94">
        <v>1990</v>
      </c>
      <c r="D44" s="94">
        <v>1991</v>
      </c>
      <c r="E44" s="94">
        <v>1992</v>
      </c>
      <c r="F44" s="94">
        <v>1993</v>
      </c>
      <c r="G44" s="94">
        <v>1994</v>
      </c>
      <c r="H44" s="94">
        <v>1995</v>
      </c>
      <c r="I44" s="94">
        <v>1996</v>
      </c>
      <c r="J44" s="94">
        <v>1997</v>
      </c>
      <c r="K44" s="94">
        <v>1998</v>
      </c>
      <c r="L44" s="94">
        <v>1999</v>
      </c>
      <c r="M44" s="94">
        <v>2000</v>
      </c>
      <c r="N44" s="94">
        <v>2001</v>
      </c>
      <c r="O44" s="94">
        <v>2002</v>
      </c>
      <c r="P44" s="94">
        <v>2003</v>
      </c>
      <c r="Q44" s="94">
        <v>2004</v>
      </c>
      <c r="R44" s="94">
        <v>2005</v>
      </c>
      <c r="S44" s="94">
        <v>2006</v>
      </c>
      <c r="T44" s="94">
        <v>2007</v>
      </c>
      <c r="U44" s="94">
        <v>2008</v>
      </c>
      <c r="V44" s="94">
        <v>2009</v>
      </c>
      <c r="W44" s="94">
        <v>2010</v>
      </c>
      <c r="X44" s="94">
        <v>2011</v>
      </c>
      <c r="Y44" s="94">
        <v>2012</v>
      </c>
      <c r="Z44" s="94">
        <v>2013</v>
      </c>
      <c r="AA44" s="94">
        <v>2014</v>
      </c>
      <c r="AB44" s="94">
        <v>2015</v>
      </c>
      <c r="AC44" s="94">
        <v>2016</v>
      </c>
      <c r="AD44" s="94">
        <v>2017</v>
      </c>
    </row>
    <row r="45" spans="1:30" ht="14.15" customHeight="1">
      <c r="A45" s="72" t="s">
        <v>278</v>
      </c>
      <c r="B45" s="188"/>
      <c r="C45" s="204">
        <v>23001</v>
      </c>
      <c r="D45" s="204">
        <v>22768</v>
      </c>
      <c r="E45" s="204">
        <v>22354</v>
      </c>
      <c r="F45" s="204">
        <v>21845</v>
      </c>
      <c r="G45" s="204">
        <v>21345</v>
      </c>
      <c r="H45" s="204">
        <v>20609</v>
      </c>
      <c r="I45" s="204">
        <v>20213</v>
      </c>
      <c r="J45" s="204">
        <v>19727</v>
      </c>
      <c r="K45" s="204">
        <v>19273</v>
      </c>
      <c r="L45" s="204">
        <v>18843</v>
      </c>
      <c r="M45" s="204">
        <v>18446</v>
      </c>
      <c r="N45" s="204">
        <v>18115</v>
      </c>
      <c r="O45" s="204">
        <v>17763</v>
      </c>
      <c r="P45" s="204">
        <v>17374</v>
      </c>
      <c r="Q45" s="204">
        <v>17007</v>
      </c>
      <c r="R45" s="204">
        <v>16682</v>
      </c>
      <c r="S45" s="204">
        <v>16265</v>
      </c>
      <c r="T45" s="204">
        <v>15749</v>
      </c>
      <c r="U45" s="204">
        <v>15367</v>
      </c>
      <c r="V45" s="204">
        <v>15170</v>
      </c>
      <c r="W45" s="204">
        <v>14519</v>
      </c>
      <c r="X45" s="204">
        <v>13878</v>
      </c>
      <c r="Y45" s="204">
        <v>13472</v>
      </c>
      <c r="Z45" s="204">
        <v>13155</v>
      </c>
      <c r="AA45" s="204">
        <v>12735</v>
      </c>
      <c r="AB45" s="204">
        <v>12650</v>
      </c>
      <c r="AC45" s="204">
        <v>12443</v>
      </c>
      <c r="AD45" s="204">
        <v>12218</v>
      </c>
    </row>
    <row r="46" spans="1:30" ht="14.15" customHeight="1">
      <c r="A46" s="73" t="s">
        <v>279</v>
      </c>
      <c r="B46" s="188"/>
      <c r="C46" s="205">
        <v>1133</v>
      </c>
      <c r="D46" s="205">
        <v>1368</v>
      </c>
      <c r="E46" s="205">
        <v>1603</v>
      </c>
      <c r="F46" s="205">
        <v>1777</v>
      </c>
      <c r="G46" s="205">
        <v>2077</v>
      </c>
      <c r="H46" s="205">
        <v>2491</v>
      </c>
      <c r="I46" s="205">
        <v>2872</v>
      </c>
      <c r="J46" s="205">
        <v>3259</v>
      </c>
      <c r="K46" s="205">
        <v>3566</v>
      </c>
      <c r="L46" s="205">
        <v>3814</v>
      </c>
      <c r="M46" s="205">
        <v>4038</v>
      </c>
      <c r="N46" s="205">
        <v>4323</v>
      </c>
      <c r="O46" s="205">
        <v>4740</v>
      </c>
      <c r="P46" s="205">
        <v>4971</v>
      </c>
      <c r="Q46" s="205">
        <v>5272</v>
      </c>
      <c r="R46" s="205">
        <v>5576</v>
      </c>
      <c r="S46" s="205">
        <v>6190</v>
      </c>
      <c r="T46" s="205">
        <v>7205</v>
      </c>
      <c r="U46" s="205">
        <v>8403</v>
      </c>
      <c r="V46" s="205">
        <v>9375</v>
      </c>
      <c r="W46" s="205">
        <v>9674</v>
      </c>
      <c r="X46" s="205">
        <v>11220</v>
      </c>
      <c r="Y46" s="205">
        <v>12474</v>
      </c>
      <c r="Z46" s="205">
        <v>13189</v>
      </c>
      <c r="AA46" s="205">
        <v>13893</v>
      </c>
      <c r="AB46" s="205">
        <v>12328</v>
      </c>
      <c r="AC46" s="205">
        <v>14082</v>
      </c>
      <c r="AD46" s="205">
        <v>15575</v>
      </c>
    </row>
    <row r="47" spans="1:30" ht="14.15" customHeight="1">
      <c r="A47" s="73" t="s">
        <v>220</v>
      </c>
      <c r="B47" s="188"/>
      <c r="C47" s="205">
        <v>0</v>
      </c>
      <c r="D47" s="205">
        <v>0</v>
      </c>
      <c r="E47" s="205">
        <v>0</v>
      </c>
      <c r="F47" s="205">
        <v>0</v>
      </c>
      <c r="G47" s="205">
        <v>0</v>
      </c>
      <c r="H47" s="205">
        <v>0</v>
      </c>
      <c r="I47" s="205">
        <v>0</v>
      </c>
      <c r="J47" s="205">
        <v>0</v>
      </c>
      <c r="K47" s="205">
        <v>12</v>
      </c>
      <c r="L47" s="205">
        <v>29</v>
      </c>
      <c r="M47" s="205">
        <v>70</v>
      </c>
      <c r="N47" s="205">
        <v>161</v>
      </c>
      <c r="O47" s="205">
        <v>273</v>
      </c>
      <c r="P47" s="205">
        <v>405</v>
      </c>
      <c r="Q47" s="205">
        <v>591</v>
      </c>
      <c r="R47" s="205">
        <v>977</v>
      </c>
      <c r="S47" s="205">
        <v>1536</v>
      </c>
      <c r="T47" s="205">
        <v>1870</v>
      </c>
      <c r="U47" s="205">
        <v>2218</v>
      </c>
      <c r="V47" s="205">
        <v>2574</v>
      </c>
      <c r="W47" s="205">
        <v>2845</v>
      </c>
      <c r="X47" s="205">
        <v>3118</v>
      </c>
      <c r="Y47" s="205">
        <v>3357</v>
      </c>
      <c r="Z47" s="205">
        <v>3594</v>
      </c>
      <c r="AA47" s="205">
        <v>3953</v>
      </c>
      <c r="AB47" s="205">
        <v>4200</v>
      </c>
      <c r="AC47" s="205">
        <v>4447</v>
      </c>
      <c r="AD47" s="205">
        <v>4577</v>
      </c>
    </row>
    <row r="48" spans="1:30" ht="14.15" customHeight="1">
      <c r="A48" s="73" t="s">
        <v>280</v>
      </c>
      <c r="B48" s="238"/>
      <c r="C48" s="205">
        <v>4492</v>
      </c>
      <c r="D48" s="205">
        <v>4790</v>
      </c>
      <c r="E48" s="205">
        <v>4970</v>
      </c>
      <c r="F48" s="205">
        <v>5174</v>
      </c>
      <c r="G48" s="205">
        <v>5454</v>
      </c>
      <c r="H48" s="205">
        <v>5674</v>
      </c>
      <c r="I48" s="205">
        <v>6042</v>
      </c>
      <c r="J48" s="205">
        <v>5887</v>
      </c>
      <c r="K48" s="205">
        <v>5819</v>
      </c>
      <c r="L48" s="205">
        <v>5626</v>
      </c>
      <c r="M48" s="205">
        <v>6092</v>
      </c>
      <c r="N48" s="205">
        <v>6190</v>
      </c>
      <c r="O48" s="205">
        <v>6082</v>
      </c>
      <c r="P48" s="205">
        <v>6118</v>
      </c>
      <c r="Q48" s="205">
        <v>6094</v>
      </c>
      <c r="R48" s="205">
        <v>6040</v>
      </c>
      <c r="S48" s="205">
        <v>6263</v>
      </c>
      <c r="T48" s="205">
        <v>6995</v>
      </c>
      <c r="U48" s="205">
        <v>7515</v>
      </c>
      <c r="V48" s="205">
        <v>7939</v>
      </c>
      <c r="W48" s="205">
        <v>7833</v>
      </c>
      <c r="X48" s="205">
        <v>7820</v>
      </c>
      <c r="Y48" s="205">
        <v>7706</v>
      </c>
      <c r="Z48" s="205">
        <v>7743</v>
      </c>
      <c r="AA48" s="205">
        <v>7552</v>
      </c>
      <c r="AB48" s="205">
        <v>8320</v>
      </c>
      <c r="AC48" s="205">
        <v>7669</v>
      </c>
      <c r="AD48" s="205">
        <v>7684</v>
      </c>
    </row>
    <row r="49" spans="1:30" ht="14.15" customHeight="1">
      <c r="A49" s="73" t="s">
        <v>221</v>
      </c>
      <c r="B49" s="188"/>
      <c r="C49" s="205">
        <v>745</v>
      </c>
      <c r="D49" s="205">
        <v>753</v>
      </c>
      <c r="E49" s="205">
        <v>1011</v>
      </c>
      <c r="F49" s="205">
        <v>1151</v>
      </c>
      <c r="G49" s="205">
        <v>1286</v>
      </c>
      <c r="H49" s="205">
        <v>1376</v>
      </c>
      <c r="I49" s="205">
        <v>1803</v>
      </c>
      <c r="J49" s="205">
        <v>1420</v>
      </c>
      <c r="K49" s="205">
        <v>1186</v>
      </c>
      <c r="L49" s="205">
        <v>1188</v>
      </c>
      <c r="M49" s="205">
        <v>1092</v>
      </c>
      <c r="N49" s="205">
        <v>1151</v>
      </c>
      <c r="O49" s="205">
        <v>1518</v>
      </c>
      <c r="P49" s="205">
        <v>1780</v>
      </c>
      <c r="Q49" s="205">
        <v>1815</v>
      </c>
      <c r="R49" s="205">
        <v>1889</v>
      </c>
      <c r="S49" s="205">
        <v>2069</v>
      </c>
      <c r="T49" s="205">
        <v>2314</v>
      </c>
      <c r="U49" s="205">
        <v>2715</v>
      </c>
      <c r="V49" s="205">
        <v>3049</v>
      </c>
      <c r="W49" s="205">
        <v>3394</v>
      </c>
      <c r="X49" s="205">
        <v>3535</v>
      </c>
      <c r="Y49" s="205">
        <v>4208</v>
      </c>
      <c r="Z49" s="205">
        <v>4949</v>
      </c>
      <c r="AA49" s="205">
        <v>5022</v>
      </c>
      <c r="AB49" s="205">
        <v>4736</v>
      </c>
      <c r="AC49" s="205">
        <v>5029</v>
      </c>
      <c r="AD49" s="205">
        <v>5419</v>
      </c>
    </row>
    <row r="50" spans="1:30" ht="14.15" customHeight="1">
      <c r="A50" s="74" t="s">
        <v>222</v>
      </c>
      <c r="B50" s="188"/>
      <c r="C50" s="206">
        <v>2228</v>
      </c>
      <c r="D50" s="206">
        <v>2248</v>
      </c>
      <c r="E50" s="206">
        <v>2258</v>
      </c>
      <c r="F50" s="206">
        <v>2258</v>
      </c>
      <c r="G50" s="206">
        <v>2199</v>
      </c>
      <c r="H50" s="206">
        <v>2229</v>
      </c>
      <c r="I50" s="206">
        <v>2255</v>
      </c>
      <c r="J50" s="206">
        <v>2315</v>
      </c>
      <c r="K50" s="206">
        <v>2404</v>
      </c>
      <c r="L50" s="206">
        <v>2581</v>
      </c>
      <c r="M50" s="206">
        <v>2803</v>
      </c>
      <c r="N50" s="206">
        <v>2932</v>
      </c>
      <c r="O50" s="206">
        <v>3036</v>
      </c>
      <c r="P50" s="206">
        <v>3024</v>
      </c>
      <c r="Q50" s="206">
        <v>3191</v>
      </c>
      <c r="R50" s="206">
        <v>3305</v>
      </c>
      <c r="S50" s="206">
        <v>3654</v>
      </c>
      <c r="T50" s="206">
        <v>3562</v>
      </c>
      <c r="U50" s="206">
        <v>3589</v>
      </c>
      <c r="V50" s="206">
        <v>3565</v>
      </c>
      <c r="W50" s="206">
        <v>3660</v>
      </c>
      <c r="X50" s="206">
        <v>3627</v>
      </c>
      <c r="Y50" s="206">
        <v>3734</v>
      </c>
      <c r="Z50" s="206">
        <v>3883</v>
      </c>
      <c r="AA50" s="206">
        <v>3906</v>
      </c>
      <c r="AB50" s="206">
        <v>3980</v>
      </c>
      <c r="AC50" s="206">
        <v>4104</v>
      </c>
      <c r="AD50" s="206">
        <v>4105</v>
      </c>
    </row>
    <row r="51" spans="1:30" ht="3.25" customHeight="1">
      <c r="A51" s="1"/>
      <c r="B51" s="196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</row>
    <row r="52" spans="1:30" ht="16" customHeight="1">
      <c r="A52" s="12" t="s">
        <v>223</v>
      </c>
      <c r="B52" s="239"/>
      <c r="C52" s="207">
        <v>31599</v>
      </c>
      <c r="D52" s="207">
        <v>31927</v>
      </c>
      <c r="E52" s="207">
        <v>32196</v>
      </c>
      <c r="F52" s="207">
        <v>32205</v>
      </c>
      <c r="G52" s="207">
        <v>32361</v>
      </c>
      <c r="H52" s="207">
        <v>32379</v>
      </c>
      <c r="I52" s="207">
        <v>33185</v>
      </c>
      <c r="J52" s="207">
        <v>32608</v>
      </c>
      <c r="K52" s="207">
        <v>32260</v>
      </c>
      <c r="L52" s="207">
        <v>32081</v>
      </c>
      <c r="M52" s="207">
        <v>32541</v>
      </c>
      <c r="N52" s="207">
        <v>32872</v>
      </c>
      <c r="O52" s="207">
        <v>33412</v>
      </c>
      <c r="P52" s="207">
        <v>33672</v>
      </c>
      <c r="Q52" s="207">
        <v>33970</v>
      </c>
      <c r="R52" s="207">
        <v>34469</v>
      </c>
      <c r="S52" s="207">
        <v>35977</v>
      </c>
      <c r="T52" s="207">
        <v>37695</v>
      </c>
      <c r="U52" s="207">
        <v>39807</v>
      </c>
      <c r="V52" s="207">
        <v>41672</v>
      </c>
      <c r="W52" s="207">
        <v>41925</v>
      </c>
      <c r="X52" s="207">
        <v>43198</v>
      </c>
      <c r="Y52" s="207">
        <v>44951</v>
      </c>
      <c r="Z52" s="207">
        <v>46513</v>
      </c>
      <c r="AA52" s="207">
        <v>47061</v>
      </c>
      <c r="AB52" s="207">
        <v>46214</v>
      </c>
      <c r="AC52" s="207">
        <v>47774</v>
      </c>
      <c r="AD52" s="207">
        <v>49578</v>
      </c>
    </row>
    <row r="53" spans="1:30" ht="3.25" customHeight="1">
      <c r="A53" s="1"/>
      <c r="B53" s="196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</row>
    <row r="54" spans="1:30" ht="16" customHeight="1">
      <c r="A54" s="240" t="s">
        <v>224</v>
      </c>
      <c r="B54" s="239"/>
      <c r="C54" s="208">
        <v>29371</v>
      </c>
      <c r="D54" s="208">
        <v>29679</v>
      </c>
      <c r="E54" s="208">
        <v>29938</v>
      </c>
      <c r="F54" s="208">
        <v>29947</v>
      </c>
      <c r="G54" s="208">
        <v>30162</v>
      </c>
      <c r="H54" s="208">
        <v>30150</v>
      </c>
      <c r="I54" s="208">
        <v>30930</v>
      </c>
      <c r="J54" s="208">
        <v>30293</v>
      </c>
      <c r="K54" s="208">
        <v>29856</v>
      </c>
      <c r="L54" s="208">
        <v>29500</v>
      </c>
      <c r="M54" s="208">
        <v>29738</v>
      </c>
      <c r="N54" s="208">
        <v>29940</v>
      </c>
      <c r="O54" s="208">
        <v>30376</v>
      </c>
      <c r="P54" s="208">
        <v>30648</v>
      </c>
      <c r="Q54" s="208">
        <v>30779</v>
      </c>
      <c r="R54" s="208">
        <v>31164</v>
      </c>
      <c r="S54" s="208">
        <v>32323</v>
      </c>
      <c r="T54" s="208">
        <v>34133</v>
      </c>
      <c r="U54" s="208">
        <v>36218</v>
      </c>
      <c r="V54" s="208">
        <v>38107</v>
      </c>
      <c r="W54" s="208">
        <v>38265</v>
      </c>
      <c r="X54" s="208">
        <v>39571</v>
      </c>
      <c r="Y54" s="208">
        <v>41217</v>
      </c>
      <c r="Z54" s="208">
        <v>42630</v>
      </c>
      <c r="AA54" s="208">
        <v>43155</v>
      </c>
      <c r="AB54" s="208">
        <v>42234</v>
      </c>
      <c r="AC54" s="208">
        <v>43670</v>
      </c>
      <c r="AD54" s="208">
        <v>45473</v>
      </c>
    </row>
    <row r="55" spans="1:30" ht="16.149999999999999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ht="16.149999999999999" customHeight="1">
      <c r="A56" s="241" t="s">
        <v>263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ht="12.5">
      <c r="A57" s="241" t="s">
        <v>227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</sheetData>
  <phoneticPr fontId="1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8" orientation="landscape" r:id="rId1"/>
  <headerFooter alignWithMargins="0">
    <oddHeader>&amp;C&amp;"Arial,Fett"&amp;12Brennstoffumsatz je Sortiment&amp;"Arial,Standard"
(&amp;"Arial,Fett"&amp;10in m&amp;X3&amp;X (Festmeter) und TJ; Jahreswerte, effektiv und witterungsbereinigt)&amp;R&amp;"Arial,Standard"Tabelle R&amp;LSchweizerische Holzenergiestatistik 2017</oddHeader>
    <oddFooter>&amp;R22.08.2018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1">
    <pageSetUpPr fitToPage="1"/>
  </sheetPr>
  <dimension ref="A1:F36"/>
  <sheetViews>
    <sheetView view="pageLayout" zoomScale="80" zoomScaleNormal="100" zoomScalePageLayoutView="80" workbookViewId="0"/>
  </sheetViews>
  <sheetFormatPr baseColWidth="10" defaultColWidth="10.7265625" defaultRowHeight="12.5"/>
  <cols>
    <col min="1" max="1" width="10.7265625" style="143" customWidth="1"/>
    <col min="2" max="6" width="13.7265625" style="143" customWidth="1"/>
    <col min="7" max="16384" width="10.7265625" style="143"/>
  </cols>
  <sheetData>
    <row r="1" spans="1:6" ht="23">
      <c r="A1" s="119" t="s">
        <v>153</v>
      </c>
      <c r="B1" s="144" t="s">
        <v>249</v>
      </c>
      <c r="C1" s="145" t="s">
        <v>59</v>
      </c>
      <c r="D1" s="145" t="s">
        <v>107</v>
      </c>
      <c r="E1" s="145" t="s">
        <v>152</v>
      </c>
      <c r="F1" s="145" t="s">
        <v>106</v>
      </c>
    </row>
    <row r="2" spans="1:6">
      <c r="A2" s="242">
        <v>1990</v>
      </c>
      <c r="B2" s="146">
        <v>3203</v>
      </c>
      <c r="C2" s="147">
        <v>0.95820000000000005</v>
      </c>
      <c r="D2" s="147">
        <v>0.9556</v>
      </c>
      <c r="E2" s="147">
        <v>0.9728</v>
      </c>
      <c r="F2" s="147">
        <v>0.9556</v>
      </c>
    </row>
    <row r="3" spans="1:6">
      <c r="A3" s="243">
        <v>1991</v>
      </c>
      <c r="B3" s="148">
        <v>3715</v>
      </c>
      <c r="C3" s="149">
        <v>1.0516000000000001</v>
      </c>
      <c r="D3" s="149">
        <v>1.0585</v>
      </c>
      <c r="E3" s="149">
        <v>1.044</v>
      </c>
      <c r="F3" s="149">
        <v>1.0585</v>
      </c>
    </row>
    <row r="4" spans="1:6">
      <c r="A4" s="243">
        <v>1992</v>
      </c>
      <c r="B4" s="148">
        <v>3420</v>
      </c>
      <c r="C4" s="149">
        <v>1.0054000000000001</v>
      </c>
      <c r="D4" s="149">
        <v>1.0077</v>
      </c>
      <c r="E4" s="149">
        <v>1.0165</v>
      </c>
      <c r="F4" s="149">
        <v>1.0077</v>
      </c>
    </row>
    <row r="5" spans="1:6">
      <c r="A5" s="244">
        <v>1993</v>
      </c>
      <c r="B5" s="148">
        <v>3421</v>
      </c>
      <c r="C5" s="149">
        <v>1.0095000000000001</v>
      </c>
      <c r="D5" s="149">
        <v>1.0082</v>
      </c>
      <c r="E5" s="149">
        <v>1.0078</v>
      </c>
      <c r="F5" s="149">
        <v>1.0082</v>
      </c>
    </row>
    <row r="6" spans="1:6">
      <c r="A6" s="243">
        <v>1994</v>
      </c>
      <c r="B6" s="148">
        <v>3080</v>
      </c>
      <c r="C6" s="149">
        <v>0.93010000000000004</v>
      </c>
      <c r="D6" s="149">
        <v>0.92369999999999997</v>
      </c>
      <c r="E6" s="149">
        <v>0.93400000000000005</v>
      </c>
      <c r="F6" s="149">
        <v>0.92369999999999997</v>
      </c>
    </row>
    <row r="7" spans="1:6">
      <c r="A7" s="243">
        <v>1995</v>
      </c>
      <c r="B7" s="148">
        <v>3397</v>
      </c>
      <c r="C7" s="149">
        <v>0.99719999999999998</v>
      </c>
      <c r="D7" s="149">
        <v>0.99660000000000004</v>
      </c>
      <c r="E7" s="149">
        <v>0.9849</v>
      </c>
      <c r="F7" s="149">
        <v>0.99660000000000004</v>
      </c>
    </row>
    <row r="8" spans="1:6">
      <c r="A8" s="243">
        <v>1996</v>
      </c>
      <c r="B8" s="148">
        <v>3753</v>
      </c>
      <c r="C8" s="149">
        <v>1.079</v>
      </c>
      <c r="D8" s="149">
        <v>1.0833999999999999</v>
      </c>
      <c r="E8" s="149">
        <v>1.0511999999999999</v>
      </c>
      <c r="F8" s="149">
        <v>1.0833999999999999</v>
      </c>
    </row>
    <row r="9" spans="1:6">
      <c r="A9" s="244">
        <v>1997</v>
      </c>
      <c r="B9" s="148">
        <v>3281</v>
      </c>
      <c r="C9" s="149">
        <v>0.95479999999999998</v>
      </c>
      <c r="D9" s="149">
        <v>0.94930000000000003</v>
      </c>
      <c r="E9" s="149">
        <v>0.96909999999999996</v>
      </c>
      <c r="F9" s="149">
        <v>0.94930000000000003</v>
      </c>
    </row>
    <row r="10" spans="1:6">
      <c r="A10" s="243">
        <v>1998</v>
      </c>
      <c r="B10" s="148">
        <v>3400</v>
      </c>
      <c r="C10" s="149">
        <v>0.98629999999999995</v>
      </c>
      <c r="D10" s="149">
        <v>0.98609999999999998</v>
      </c>
      <c r="E10" s="149">
        <v>0.99670000000000003</v>
      </c>
      <c r="F10" s="149">
        <v>0.98609999999999998</v>
      </c>
    </row>
    <row r="11" spans="1:6">
      <c r="A11" s="243">
        <v>1999</v>
      </c>
      <c r="B11" s="148">
        <v>3313</v>
      </c>
      <c r="C11" s="149">
        <v>0.99029999999999996</v>
      </c>
      <c r="D11" s="149">
        <v>0.9929</v>
      </c>
      <c r="E11" s="149">
        <v>1.0145</v>
      </c>
      <c r="F11" s="149">
        <v>0.9929</v>
      </c>
    </row>
    <row r="12" spans="1:6">
      <c r="A12" s="243">
        <v>2000</v>
      </c>
      <c r="B12" s="148">
        <v>3081</v>
      </c>
      <c r="C12" s="149">
        <v>0.92020000000000002</v>
      </c>
      <c r="D12" s="149">
        <v>0.90949999999999998</v>
      </c>
      <c r="E12" s="149">
        <v>0.94699999999999995</v>
      </c>
      <c r="F12" s="149">
        <v>0.90949999999999998</v>
      </c>
    </row>
    <row r="13" spans="1:6">
      <c r="A13" s="244">
        <v>2001</v>
      </c>
      <c r="B13" s="148">
        <v>3256</v>
      </c>
      <c r="C13" s="149">
        <v>0.98029999999999995</v>
      </c>
      <c r="D13" s="149">
        <v>0.9798</v>
      </c>
      <c r="E13" s="149">
        <v>0.98650000000000004</v>
      </c>
      <c r="F13" s="149">
        <v>0.9798</v>
      </c>
    </row>
    <row r="14" spans="1:6">
      <c r="A14" s="243">
        <v>2002</v>
      </c>
      <c r="B14" s="148">
        <v>3135</v>
      </c>
      <c r="C14" s="149">
        <v>0.92420000000000002</v>
      </c>
      <c r="D14" s="149">
        <v>0.91620000000000001</v>
      </c>
      <c r="E14" s="149">
        <v>0.92669999999999997</v>
      </c>
      <c r="F14" s="149">
        <v>0.91620000000000001</v>
      </c>
    </row>
    <row r="15" spans="1:6">
      <c r="A15" s="243">
        <v>2003</v>
      </c>
      <c r="B15" s="148">
        <v>3357</v>
      </c>
      <c r="C15" s="149">
        <v>0.98319999999999996</v>
      </c>
      <c r="D15" s="149">
        <v>0.98660000000000003</v>
      </c>
      <c r="E15" s="149">
        <v>1.0034000000000001</v>
      </c>
      <c r="F15" s="149">
        <v>0.98660000000000003</v>
      </c>
    </row>
    <row r="16" spans="1:6">
      <c r="A16" s="243">
        <v>2004</v>
      </c>
      <c r="B16" s="148">
        <v>3339</v>
      </c>
      <c r="C16" s="149">
        <v>0.97489999999999999</v>
      </c>
      <c r="D16" s="149">
        <v>0.97270000000000001</v>
      </c>
      <c r="E16" s="149">
        <v>0.9849</v>
      </c>
      <c r="F16" s="149">
        <v>0.97270000000000001</v>
      </c>
    </row>
    <row r="17" spans="1:6">
      <c r="A17" s="244">
        <v>2005</v>
      </c>
      <c r="B17" s="148">
        <v>3518</v>
      </c>
      <c r="C17" s="149">
        <v>1.0037</v>
      </c>
      <c r="D17" s="149">
        <v>1.0037</v>
      </c>
      <c r="E17" s="149">
        <v>1.014</v>
      </c>
      <c r="F17" s="149">
        <v>1.0037</v>
      </c>
    </row>
    <row r="18" spans="1:6">
      <c r="A18" s="245">
        <v>2006</v>
      </c>
      <c r="B18" s="148">
        <v>3246</v>
      </c>
      <c r="C18" s="149">
        <v>0.98229999999999995</v>
      </c>
      <c r="D18" s="149">
        <v>0.9738</v>
      </c>
      <c r="E18" s="149">
        <v>0.9889</v>
      </c>
      <c r="F18" s="149">
        <v>0.9738</v>
      </c>
    </row>
    <row r="19" spans="1:6">
      <c r="A19" s="245">
        <v>2007</v>
      </c>
      <c r="B19" s="148">
        <v>3101</v>
      </c>
      <c r="C19" s="149">
        <v>0.88590000000000002</v>
      </c>
      <c r="D19" s="149">
        <v>0.87690000000000001</v>
      </c>
      <c r="E19" s="149">
        <v>0.92159999999999997</v>
      </c>
      <c r="F19" s="149">
        <v>0.87690000000000001</v>
      </c>
    </row>
    <row r="20" spans="1:6">
      <c r="A20" s="245">
        <v>2008</v>
      </c>
      <c r="B20" s="148">
        <v>3347.26</v>
      </c>
      <c r="C20" s="149">
        <v>0.96050000000000002</v>
      </c>
      <c r="D20" s="149">
        <v>0.96130000000000004</v>
      </c>
      <c r="E20" s="149">
        <v>0.9738</v>
      </c>
      <c r="F20" s="149">
        <v>0.96130000000000004</v>
      </c>
    </row>
    <row r="21" spans="1:6">
      <c r="A21" s="246">
        <v>2009</v>
      </c>
      <c r="B21" s="148">
        <v>3181.8</v>
      </c>
      <c r="C21" s="149">
        <v>0.9466</v>
      </c>
      <c r="D21" s="149">
        <v>0.94489999999999996</v>
      </c>
      <c r="E21" s="149">
        <v>0.97989999999999999</v>
      </c>
      <c r="F21" s="149">
        <v>0.94489999999999996</v>
      </c>
    </row>
    <row r="22" spans="1:6">
      <c r="A22" s="245">
        <v>2010</v>
      </c>
      <c r="B22" s="148">
        <v>3585.6</v>
      </c>
      <c r="C22" s="149">
        <v>1.0456000000000001</v>
      </c>
      <c r="D22" s="149">
        <v>1.0466</v>
      </c>
      <c r="E22" s="149">
        <v>1.0331999999999999</v>
      </c>
      <c r="F22" s="149">
        <v>1.0466</v>
      </c>
    </row>
    <row r="23" spans="1:6">
      <c r="A23" s="245">
        <v>2011</v>
      </c>
      <c r="B23" s="148">
        <v>2938</v>
      </c>
      <c r="C23" s="149">
        <v>0.8548</v>
      </c>
      <c r="D23" s="149">
        <v>0.84930000000000005</v>
      </c>
      <c r="E23" s="149">
        <v>0.90539999999999998</v>
      </c>
      <c r="F23" s="149">
        <v>0.84930000000000005</v>
      </c>
    </row>
    <row r="24" spans="1:6">
      <c r="A24" s="245">
        <v>2012</v>
      </c>
      <c r="B24" s="148">
        <v>3281</v>
      </c>
      <c r="C24" s="149">
        <v>0.94799999999999995</v>
      </c>
      <c r="D24" s="149">
        <v>0.95269999999999999</v>
      </c>
      <c r="E24" s="149">
        <v>0.96789999999999998</v>
      </c>
      <c r="F24" s="149">
        <v>0.95269999999999999</v>
      </c>
    </row>
    <row r="25" spans="1:6">
      <c r="A25" s="246">
        <v>2013</v>
      </c>
      <c r="B25" s="148">
        <v>3471</v>
      </c>
      <c r="C25" s="149">
        <v>1.0351999999999999</v>
      </c>
      <c r="D25" s="149">
        <v>1.0367</v>
      </c>
      <c r="E25" s="149">
        <v>1.0269999999999999</v>
      </c>
      <c r="F25" s="149">
        <v>1.0367</v>
      </c>
    </row>
    <row r="26" spans="1:6">
      <c r="A26" s="245">
        <v>2014</v>
      </c>
      <c r="B26" s="148">
        <v>2782</v>
      </c>
      <c r="C26" s="149">
        <v>0.82089999999999996</v>
      </c>
      <c r="D26" s="149">
        <v>0.81479999999999997</v>
      </c>
      <c r="E26" s="149">
        <v>0.85419999999999996</v>
      </c>
      <c r="F26" s="149">
        <v>0.81479999999999997</v>
      </c>
    </row>
    <row r="27" spans="1:6">
      <c r="A27" s="243">
        <v>2015</v>
      </c>
      <c r="B27" s="148">
        <v>3075</v>
      </c>
      <c r="C27" s="149">
        <v>0.89390000000000003</v>
      </c>
      <c r="D27" s="149">
        <v>0.89690000000000003</v>
      </c>
      <c r="E27" s="149">
        <v>0.91800000000000004</v>
      </c>
      <c r="F27" s="149">
        <v>0.89690000000000003</v>
      </c>
    </row>
    <row r="28" spans="1:6">
      <c r="A28" s="243">
        <v>2016</v>
      </c>
      <c r="B28" s="148">
        <v>3281</v>
      </c>
      <c r="C28" s="149">
        <v>0.95009999999999994</v>
      </c>
      <c r="D28" s="149">
        <v>0.95150000000000001</v>
      </c>
      <c r="E28" s="149">
        <v>0.96899999999999997</v>
      </c>
      <c r="F28" s="149">
        <v>0.95150000000000001</v>
      </c>
    </row>
    <row r="29" spans="1:6">
      <c r="A29" s="243">
        <v>2017</v>
      </c>
      <c r="B29" s="148">
        <v>3233</v>
      </c>
      <c r="C29" s="149">
        <v>0.92310000000000003</v>
      </c>
      <c r="D29" s="149">
        <v>0.92600000000000005</v>
      </c>
      <c r="E29" s="149">
        <v>0.94540000000000002</v>
      </c>
      <c r="F29" s="149">
        <v>0.92600000000000005</v>
      </c>
    </row>
    <row r="31" spans="1:6" ht="43.75" customHeight="1">
      <c r="A31" s="261" t="s">
        <v>266</v>
      </c>
      <c r="B31" s="262"/>
      <c r="C31" s="262"/>
      <c r="D31" s="262"/>
      <c r="E31" s="262"/>
      <c r="F31" s="263"/>
    </row>
    <row r="32" spans="1:6" ht="16" customHeight="1">
      <c r="A32" s="261" t="s">
        <v>265</v>
      </c>
      <c r="B32" s="262"/>
      <c r="C32" s="262"/>
      <c r="D32" s="262"/>
      <c r="E32" s="262"/>
      <c r="F32" s="263"/>
    </row>
    <row r="33" spans="1:6" ht="43" customHeight="1">
      <c r="A33" s="264" t="s">
        <v>159</v>
      </c>
      <c r="B33" s="265"/>
      <c r="C33" s="265"/>
      <c r="D33" s="265"/>
      <c r="E33" s="265"/>
      <c r="F33" s="266"/>
    </row>
    <row r="34" spans="1:6" ht="28.5" customHeight="1">
      <c r="A34" s="264" t="s">
        <v>160</v>
      </c>
      <c r="B34" s="265"/>
      <c r="C34" s="265"/>
      <c r="D34" s="265"/>
      <c r="E34" s="265"/>
      <c r="F34" s="266"/>
    </row>
    <row r="35" spans="1:6" ht="30.25" customHeight="1">
      <c r="A35" s="264" t="s">
        <v>158</v>
      </c>
      <c r="B35" s="265"/>
      <c r="C35" s="265"/>
      <c r="D35" s="265"/>
      <c r="E35" s="265"/>
      <c r="F35" s="266"/>
    </row>
    <row r="36" spans="1:6">
      <c r="A36" s="260"/>
      <c r="B36" s="260"/>
      <c r="C36" s="260"/>
      <c r="D36" s="260"/>
      <c r="E36" s="260"/>
    </row>
  </sheetData>
  <mergeCells count="6">
    <mergeCell ref="A36:E36"/>
    <mergeCell ref="A31:F31"/>
    <mergeCell ref="A32:F32"/>
    <mergeCell ref="A33:F33"/>
    <mergeCell ref="A34:F34"/>
    <mergeCell ref="A35:F35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83" orientation="landscape" r:id="rId1"/>
  <headerFooter alignWithMargins="0">
    <oddHeader>&amp;C&amp;"Arial,Standard"&amp;12Witterungskorrekturfaktoren&amp;R&amp;"Arial,Standard"Tabelle AB&amp;LSchweizerische Holzenergiestatistik 2017</oddHeader>
    <oddFooter>&amp;R22.08.2018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G33"/>
  <sheetViews>
    <sheetView view="pageLayout" zoomScale="80" zoomScaleNormal="100" zoomScalePageLayoutView="80" workbookViewId="0">
      <selection sqref="A1:F33"/>
    </sheetView>
  </sheetViews>
  <sheetFormatPr baseColWidth="10" defaultColWidth="10.7265625" defaultRowHeight="12.5"/>
  <cols>
    <col min="1" max="1" width="10.7265625" style="123" customWidth="1"/>
    <col min="2" max="2" width="38" style="123" customWidth="1"/>
    <col min="3" max="3" width="9.7265625" style="123" customWidth="1"/>
    <col min="4" max="4" width="15.54296875" style="123" customWidth="1"/>
    <col min="5" max="5" width="11.81640625" style="123" customWidth="1"/>
    <col min="6" max="6" width="14.7265625" style="123" customWidth="1"/>
    <col min="7" max="7" width="7.54296875" style="123" customWidth="1"/>
    <col min="8" max="16384" width="10.7265625" style="123"/>
  </cols>
  <sheetData>
    <row r="1" spans="1:7" s="121" customFormat="1" ht="23">
      <c r="A1" s="119" t="s">
        <v>217</v>
      </c>
      <c r="B1" s="110" t="s">
        <v>36</v>
      </c>
      <c r="C1" s="111" t="s">
        <v>59</v>
      </c>
      <c r="D1" s="111" t="s">
        <v>107</v>
      </c>
      <c r="E1" s="111" t="s">
        <v>42</v>
      </c>
      <c r="F1" s="111" t="s">
        <v>106</v>
      </c>
      <c r="G1" s="120"/>
    </row>
    <row r="2" spans="1:7">
      <c r="A2" s="116" t="s">
        <v>62</v>
      </c>
      <c r="B2" s="112" t="s">
        <v>43</v>
      </c>
      <c r="C2" s="113"/>
      <c r="D2" s="113" t="s">
        <v>108</v>
      </c>
      <c r="E2" s="113"/>
      <c r="F2" s="113"/>
      <c r="G2" s="122"/>
    </row>
    <row r="3" spans="1:7">
      <c r="A3" s="117" t="s">
        <v>60</v>
      </c>
      <c r="B3" s="114" t="s">
        <v>44</v>
      </c>
      <c r="C3" s="115"/>
      <c r="D3" s="115" t="s">
        <v>108</v>
      </c>
      <c r="E3" s="115"/>
      <c r="F3" s="115"/>
      <c r="G3" s="122"/>
    </row>
    <row r="4" spans="1:7">
      <c r="A4" s="117" t="s">
        <v>63</v>
      </c>
      <c r="B4" s="114" t="s">
        <v>45</v>
      </c>
      <c r="C4" s="115"/>
      <c r="D4" s="115"/>
      <c r="E4" s="115" t="s">
        <v>108</v>
      </c>
      <c r="F4" s="115"/>
      <c r="G4" s="122"/>
    </row>
    <row r="5" spans="1:7">
      <c r="A5" s="118" t="s">
        <v>64</v>
      </c>
      <c r="B5" s="114" t="s">
        <v>46</v>
      </c>
      <c r="C5" s="115"/>
      <c r="D5" s="115"/>
      <c r="E5" s="115" t="s">
        <v>108</v>
      </c>
      <c r="F5" s="115"/>
      <c r="G5" s="122"/>
    </row>
    <row r="6" spans="1:7">
      <c r="A6" s="117" t="s">
        <v>65</v>
      </c>
      <c r="B6" s="114" t="s">
        <v>155</v>
      </c>
      <c r="C6" s="115"/>
      <c r="D6" s="115"/>
      <c r="E6" s="115" t="s">
        <v>108</v>
      </c>
      <c r="F6" s="115"/>
      <c r="G6" s="122"/>
    </row>
    <row r="7" spans="1:7">
      <c r="A7" s="117" t="s">
        <v>66</v>
      </c>
      <c r="B7" s="114" t="s">
        <v>47</v>
      </c>
      <c r="C7" s="115"/>
      <c r="D7" s="115"/>
      <c r="E7" s="115" t="s">
        <v>108</v>
      </c>
      <c r="F7" s="115"/>
      <c r="G7" s="122"/>
    </row>
    <row r="8" spans="1:7">
      <c r="A8" s="117" t="s">
        <v>67</v>
      </c>
      <c r="B8" s="114" t="s">
        <v>48</v>
      </c>
      <c r="C8" s="115"/>
      <c r="D8" s="115"/>
      <c r="E8" s="115" t="s">
        <v>108</v>
      </c>
      <c r="F8" s="115"/>
      <c r="G8" s="122"/>
    </row>
    <row r="9" spans="1:7">
      <c r="A9" s="118" t="s">
        <v>68</v>
      </c>
      <c r="B9" s="114" t="s">
        <v>49</v>
      </c>
      <c r="C9" s="115"/>
      <c r="D9" s="115"/>
      <c r="E9" s="115" t="s">
        <v>108</v>
      </c>
      <c r="F9" s="115"/>
      <c r="G9" s="122"/>
    </row>
    <row r="10" spans="1:7">
      <c r="A10" s="117" t="s">
        <v>80</v>
      </c>
      <c r="B10" s="114" t="s">
        <v>156</v>
      </c>
      <c r="C10" s="115"/>
      <c r="D10" s="115"/>
      <c r="E10" s="115" t="s">
        <v>108</v>
      </c>
      <c r="F10" s="115"/>
      <c r="G10" s="122"/>
    </row>
    <row r="11" spans="1:7">
      <c r="A11" s="117" t="s">
        <v>81</v>
      </c>
      <c r="B11" s="114" t="s">
        <v>83</v>
      </c>
      <c r="C11" s="115"/>
      <c r="D11" s="115"/>
      <c r="E11" s="115" t="s">
        <v>108</v>
      </c>
      <c r="F11" s="115"/>
      <c r="G11" s="122"/>
    </row>
    <row r="12" spans="1:7">
      <c r="A12" s="117" t="s">
        <v>79</v>
      </c>
      <c r="B12" s="114" t="s">
        <v>84</v>
      </c>
      <c r="C12" s="115"/>
      <c r="D12" s="115"/>
      <c r="E12" s="115" t="s">
        <v>108</v>
      </c>
      <c r="F12" s="115"/>
      <c r="G12" s="122"/>
    </row>
    <row r="13" spans="1:7">
      <c r="A13" s="118" t="s">
        <v>82</v>
      </c>
      <c r="B13" s="114" t="s">
        <v>85</v>
      </c>
      <c r="C13" s="115"/>
      <c r="D13" s="115"/>
      <c r="E13" s="115" t="s">
        <v>108</v>
      </c>
      <c r="F13" s="115"/>
      <c r="G13" s="122"/>
    </row>
    <row r="14" spans="1:7">
      <c r="A14" s="117" t="s">
        <v>0</v>
      </c>
      <c r="B14" s="114" t="s">
        <v>50</v>
      </c>
      <c r="C14" s="115"/>
      <c r="D14" s="115"/>
      <c r="E14" s="115" t="s">
        <v>108</v>
      </c>
      <c r="F14" s="115"/>
      <c r="G14" s="122"/>
    </row>
    <row r="15" spans="1:7">
      <c r="A15" s="117" t="s">
        <v>1</v>
      </c>
      <c r="B15" s="114" t="s">
        <v>51</v>
      </c>
      <c r="C15" s="115"/>
      <c r="D15" s="115"/>
      <c r="E15" s="115" t="s">
        <v>108</v>
      </c>
      <c r="F15" s="115"/>
      <c r="G15" s="122"/>
    </row>
    <row r="16" spans="1:7">
      <c r="A16" s="117" t="s">
        <v>2</v>
      </c>
      <c r="B16" s="114" t="s">
        <v>52</v>
      </c>
      <c r="C16" s="115"/>
      <c r="D16" s="115"/>
      <c r="E16" s="115" t="s">
        <v>108</v>
      </c>
      <c r="F16" s="115"/>
      <c r="G16" s="122"/>
    </row>
    <row r="17" spans="1:7">
      <c r="A17" s="118" t="s">
        <v>38</v>
      </c>
      <c r="B17" s="114" t="s">
        <v>53</v>
      </c>
      <c r="C17" s="115"/>
      <c r="D17" s="115"/>
      <c r="E17" s="115"/>
      <c r="F17" s="115" t="s">
        <v>108</v>
      </c>
      <c r="G17" s="122"/>
    </row>
    <row r="18" spans="1:7">
      <c r="A18" s="117" t="s">
        <v>117</v>
      </c>
      <c r="B18" s="114" t="s">
        <v>118</v>
      </c>
      <c r="C18" s="115"/>
      <c r="D18" s="115"/>
      <c r="E18" s="115"/>
      <c r="F18" s="115" t="s">
        <v>108</v>
      </c>
      <c r="G18" s="122"/>
    </row>
    <row r="19" spans="1:7">
      <c r="A19" s="117" t="s">
        <v>116</v>
      </c>
      <c r="B19" s="114" t="s">
        <v>115</v>
      </c>
      <c r="C19" s="115"/>
      <c r="D19" s="115"/>
      <c r="E19" s="115"/>
      <c r="F19" s="115" t="s">
        <v>109</v>
      </c>
      <c r="G19" s="122"/>
    </row>
    <row r="20" spans="1:7">
      <c r="A20" s="117" t="s">
        <v>3</v>
      </c>
      <c r="B20" s="114" t="s">
        <v>54</v>
      </c>
      <c r="C20" s="115"/>
      <c r="D20" s="115"/>
      <c r="E20" s="115"/>
      <c r="F20" s="115" t="s">
        <v>108</v>
      </c>
      <c r="G20" s="122"/>
    </row>
    <row r="21" spans="1:7">
      <c r="A21" s="117" t="s">
        <v>61</v>
      </c>
      <c r="B21" s="114" t="s">
        <v>55</v>
      </c>
      <c r="C21" s="115"/>
      <c r="D21" s="115"/>
      <c r="E21" s="115"/>
      <c r="F21" s="115" t="s">
        <v>108</v>
      </c>
      <c r="G21" s="122"/>
    </row>
    <row r="22" spans="1:7">
      <c r="A22" s="117" t="s">
        <v>4</v>
      </c>
      <c r="B22" s="114" t="s">
        <v>56</v>
      </c>
      <c r="C22" s="115"/>
      <c r="D22" s="115"/>
      <c r="E22" s="115"/>
      <c r="F22" s="115" t="s">
        <v>108</v>
      </c>
      <c r="G22" s="122"/>
    </row>
    <row r="23" spans="1:7">
      <c r="A23" s="118" t="s">
        <v>6</v>
      </c>
      <c r="B23" s="114" t="s">
        <v>57</v>
      </c>
      <c r="C23" s="115"/>
      <c r="D23" s="115"/>
      <c r="E23" s="115"/>
      <c r="F23" s="115" t="s">
        <v>218</v>
      </c>
      <c r="G23" s="122"/>
    </row>
    <row r="24" spans="1:7">
      <c r="A24" s="117" t="s">
        <v>5</v>
      </c>
      <c r="B24" s="114" t="s">
        <v>58</v>
      </c>
      <c r="C24" s="115" t="s">
        <v>108</v>
      </c>
      <c r="D24" s="115"/>
      <c r="E24" s="115"/>
      <c r="F24" s="115"/>
      <c r="G24" s="122"/>
    </row>
    <row r="25" spans="1:7">
      <c r="A25" s="124"/>
      <c r="B25" s="124"/>
      <c r="C25" s="124"/>
      <c r="D25" s="124"/>
      <c r="E25" s="124"/>
      <c r="F25" s="124"/>
    </row>
    <row r="26" spans="1:7" ht="43" customHeight="1">
      <c r="A26" s="125" t="s">
        <v>114</v>
      </c>
      <c r="B26" s="268" t="s">
        <v>228</v>
      </c>
      <c r="C26" s="268"/>
      <c r="D26" s="268"/>
      <c r="E26" s="268"/>
      <c r="F26" s="268"/>
    </row>
    <row r="27" spans="1:7" ht="44.25" customHeight="1">
      <c r="A27" s="125" t="s">
        <v>119</v>
      </c>
      <c r="B27" s="268" t="s">
        <v>110</v>
      </c>
      <c r="C27" s="268"/>
      <c r="D27" s="268"/>
      <c r="E27" s="268"/>
      <c r="F27" s="268"/>
    </row>
    <row r="28" spans="1:7">
      <c r="A28" s="267"/>
      <c r="B28" s="267"/>
      <c r="C28" s="267"/>
      <c r="D28" s="267"/>
      <c r="E28" s="267"/>
      <c r="F28" s="267"/>
    </row>
    <row r="29" spans="1:7">
      <c r="A29" s="267" t="s">
        <v>112</v>
      </c>
      <c r="B29" s="269"/>
      <c r="C29" s="269"/>
      <c r="D29" s="269"/>
      <c r="E29" s="269"/>
      <c r="F29" s="269"/>
    </row>
    <row r="30" spans="1:7">
      <c r="A30" s="267" t="s">
        <v>157</v>
      </c>
      <c r="B30" s="269"/>
      <c r="C30" s="269"/>
      <c r="D30" s="269"/>
      <c r="E30" s="269"/>
      <c r="F30" s="269"/>
    </row>
    <row r="31" spans="1:7">
      <c r="A31" s="267" t="s">
        <v>111</v>
      </c>
      <c r="B31" s="269"/>
      <c r="C31" s="269"/>
      <c r="D31" s="269"/>
      <c r="E31" s="269"/>
      <c r="F31" s="269"/>
    </row>
    <row r="32" spans="1:7">
      <c r="A32" s="267" t="s">
        <v>113</v>
      </c>
      <c r="B32" s="267"/>
      <c r="C32" s="267"/>
      <c r="D32" s="267"/>
      <c r="E32" s="267"/>
      <c r="F32" s="267"/>
    </row>
    <row r="33" spans="1:6">
      <c r="A33" s="267"/>
      <c r="B33" s="267"/>
      <c r="C33" s="267"/>
      <c r="D33" s="267"/>
      <c r="E33" s="267"/>
      <c r="F33" s="267"/>
    </row>
  </sheetData>
  <mergeCells count="8">
    <mergeCell ref="A32:F32"/>
    <mergeCell ref="A28:F28"/>
    <mergeCell ref="A33:F33"/>
    <mergeCell ref="B26:F26"/>
    <mergeCell ref="B27:F27"/>
    <mergeCell ref="A29:F29"/>
    <mergeCell ref="A30:F30"/>
    <mergeCell ref="A31:F31"/>
  </mergeCells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95" orientation="landscape" r:id="rId1"/>
  <headerFooter alignWithMargins="0">
    <oddHeader>&amp;C&amp;"Arial,Standard"&amp;12Zuordnung zu BFE-Verbrauchergruppen&amp;R&amp;"Arial,Standard"Tabelle AC&amp;LSchweizerische Holzenergiestatistik 2017</oddHeader>
    <oddFooter>&amp;R22.08.2018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D40"/>
  <sheetViews>
    <sheetView zoomScale="80" zoomScaleNormal="85" zoomScalePageLayoutView="80" workbookViewId="0">
      <selection activeCell="C1" sqref="C1:AD35"/>
    </sheetView>
  </sheetViews>
  <sheetFormatPr baseColWidth="10" defaultColWidth="11.453125" defaultRowHeight="11.5"/>
  <cols>
    <col min="1" max="1" width="5.26953125" style="32" customWidth="1"/>
    <col min="2" max="2" width="32.81640625" style="32" bestFit="1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48">
        <v>45639</v>
      </c>
      <c r="D2" s="49">
        <v>48790</v>
      </c>
      <c r="E2" s="49">
        <v>50990</v>
      </c>
      <c r="F2" s="49">
        <v>52252</v>
      </c>
      <c r="G2" s="49">
        <v>52831</v>
      </c>
      <c r="H2" s="49">
        <v>52880</v>
      </c>
      <c r="I2" s="49">
        <v>51255</v>
      </c>
      <c r="J2" s="49">
        <v>49130</v>
      </c>
      <c r="K2" s="49">
        <v>46567</v>
      </c>
      <c r="L2" s="49">
        <v>44091</v>
      </c>
      <c r="M2" s="49">
        <v>41428</v>
      </c>
      <c r="N2" s="49">
        <v>40034</v>
      </c>
      <c r="O2" s="49">
        <v>39192</v>
      </c>
      <c r="P2" s="49">
        <v>37588</v>
      </c>
      <c r="Q2" s="49">
        <v>36023</v>
      </c>
      <c r="R2" s="49">
        <v>34834</v>
      </c>
      <c r="S2" s="49">
        <v>33676</v>
      </c>
      <c r="T2" s="49">
        <v>32734</v>
      </c>
      <c r="U2" s="49">
        <v>30294</v>
      </c>
      <c r="V2" s="49">
        <v>27896</v>
      </c>
      <c r="W2" s="49">
        <v>22865</v>
      </c>
      <c r="X2" s="49">
        <v>19656</v>
      </c>
      <c r="Y2" s="49">
        <v>17223</v>
      </c>
      <c r="Z2" s="49">
        <v>15633</v>
      </c>
      <c r="AA2" s="49">
        <v>14585</v>
      </c>
      <c r="AB2" s="49">
        <v>13944</v>
      </c>
      <c r="AC2" s="49">
        <v>14011</v>
      </c>
      <c r="AD2" s="49">
        <v>14061</v>
      </c>
    </row>
    <row r="3" spans="1:30" ht="14.15" customHeight="1">
      <c r="A3" s="34">
        <v>2</v>
      </c>
      <c r="B3" s="35" t="s">
        <v>10</v>
      </c>
      <c r="C3" s="36">
        <v>34694</v>
      </c>
      <c r="D3" s="37">
        <v>43118</v>
      </c>
      <c r="E3" s="37">
        <v>51093</v>
      </c>
      <c r="F3" s="37">
        <v>58071</v>
      </c>
      <c r="G3" s="37">
        <v>64434</v>
      </c>
      <c r="H3" s="37">
        <v>71102</v>
      </c>
      <c r="I3" s="37">
        <v>79235</v>
      </c>
      <c r="J3" s="37">
        <v>87321</v>
      </c>
      <c r="K3" s="37">
        <v>95396</v>
      </c>
      <c r="L3" s="37">
        <v>102078</v>
      </c>
      <c r="M3" s="37">
        <v>108247</v>
      </c>
      <c r="N3" s="37">
        <v>113415</v>
      </c>
      <c r="O3" s="37">
        <v>118336</v>
      </c>
      <c r="P3" s="37">
        <v>122689</v>
      </c>
      <c r="Q3" s="37">
        <v>127001</v>
      </c>
      <c r="R3" s="37">
        <v>131328</v>
      </c>
      <c r="S3" s="37">
        <v>135675</v>
      </c>
      <c r="T3" s="37">
        <v>138989</v>
      </c>
      <c r="U3" s="37">
        <v>142610</v>
      </c>
      <c r="V3" s="37">
        <v>144670</v>
      </c>
      <c r="W3" s="37">
        <v>140176</v>
      </c>
      <c r="X3" s="37">
        <v>137494</v>
      </c>
      <c r="Y3" s="37">
        <v>135261</v>
      </c>
      <c r="Z3" s="37">
        <v>134025</v>
      </c>
      <c r="AA3" s="37">
        <v>131415</v>
      </c>
      <c r="AB3" s="37">
        <v>126628.15</v>
      </c>
      <c r="AC3" s="37">
        <v>120339</v>
      </c>
      <c r="AD3" s="37">
        <v>113988</v>
      </c>
    </row>
    <row r="4" spans="1:30" ht="14.15" customHeight="1">
      <c r="A4" s="34">
        <v>3</v>
      </c>
      <c r="B4" s="35" t="s">
        <v>11</v>
      </c>
      <c r="C4" s="36">
        <v>76838</v>
      </c>
      <c r="D4" s="37">
        <v>85376</v>
      </c>
      <c r="E4" s="37">
        <v>93376</v>
      </c>
      <c r="F4" s="37">
        <v>99473</v>
      </c>
      <c r="G4" s="37">
        <v>107542</v>
      </c>
      <c r="H4" s="37">
        <v>115375</v>
      </c>
      <c r="I4" s="37">
        <v>122632</v>
      </c>
      <c r="J4" s="37">
        <v>131660</v>
      </c>
      <c r="K4" s="37">
        <v>141491</v>
      </c>
      <c r="L4" s="37">
        <v>148418</v>
      </c>
      <c r="M4" s="37">
        <v>151844</v>
      </c>
      <c r="N4" s="37">
        <v>159363</v>
      </c>
      <c r="O4" s="37">
        <v>166173</v>
      </c>
      <c r="P4" s="37">
        <v>174510</v>
      </c>
      <c r="Q4" s="37">
        <v>182198</v>
      </c>
      <c r="R4" s="37">
        <v>192220</v>
      </c>
      <c r="S4" s="37">
        <v>202656</v>
      </c>
      <c r="T4" s="37">
        <v>211192</v>
      </c>
      <c r="U4" s="37">
        <v>219299</v>
      </c>
      <c r="V4" s="37">
        <v>224234</v>
      </c>
      <c r="W4" s="37">
        <v>224443</v>
      </c>
      <c r="X4" s="37">
        <v>225104</v>
      </c>
      <c r="Y4" s="37">
        <v>226303</v>
      </c>
      <c r="Z4" s="37">
        <v>229405</v>
      </c>
      <c r="AA4" s="37">
        <v>229162</v>
      </c>
      <c r="AB4" s="37">
        <v>228641.9</v>
      </c>
      <c r="AC4" s="37">
        <v>228354</v>
      </c>
      <c r="AD4" s="37">
        <v>226056</v>
      </c>
    </row>
    <row r="5" spans="1:30" ht="14.15" customHeight="1">
      <c r="A5" s="34" t="s">
        <v>70</v>
      </c>
      <c r="B5" s="35" t="s">
        <v>12</v>
      </c>
      <c r="C5" s="36">
        <v>119734</v>
      </c>
      <c r="D5" s="37">
        <v>118911</v>
      </c>
      <c r="E5" s="37">
        <v>117763</v>
      </c>
      <c r="F5" s="37">
        <v>116790</v>
      </c>
      <c r="G5" s="37">
        <v>115124</v>
      </c>
      <c r="H5" s="37">
        <v>112684</v>
      </c>
      <c r="I5" s="37">
        <v>111015</v>
      </c>
      <c r="J5" s="37">
        <v>106309</v>
      </c>
      <c r="K5" s="37">
        <v>97305</v>
      </c>
      <c r="L5" s="37">
        <v>88577</v>
      </c>
      <c r="M5" s="37">
        <v>79643</v>
      </c>
      <c r="N5" s="37">
        <v>71226</v>
      </c>
      <c r="O5" s="37">
        <v>63074</v>
      </c>
      <c r="P5" s="37">
        <v>57919</v>
      </c>
      <c r="Q5" s="37">
        <v>53327</v>
      </c>
      <c r="R5" s="37">
        <v>48786</v>
      </c>
      <c r="S5" s="37">
        <v>42372</v>
      </c>
      <c r="T5" s="37">
        <v>35829</v>
      </c>
      <c r="U5" s="37">
        <v>28717</v>
      </c>
      <c r="V5" s="37">
        <v>22841</v>
      </c>
      <c r="W5" s="37">
        <v>17465</v>
      </c>
      <c r="X5" s="37">
        <v>15568</v>
      </c>
      <c r="Y5" s="37">
        <v>13976</v>
      </c>
      <c r="Z5" s="37">
        <v>12289</v>
      </c>
      <c r="AA5" s="37">
        <v>10581</v>
      </c>
      <c r="AB5" s="37">
        <v>9094</v>
      </c>
      <c r="AC5" s="37">
        <v>7818</v>
      </c>
      <c r="AD5" s="37">
        <v>6339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120</v>
      </c>
      <c r="L6" s="37">
        <v>200</v>
      </c>
      <c r="M6" s="37">
        <v>368</v>
      </c>
      <c r="N6" s="37">
        <v>636</v>
      </c>
      <c r="O6" s="37">
        <v>1128</v>
      </c>
      <c r="P6" s="37">
        <v>1558</v>
      </c>
      <c r="Q6" s="37">
        <v>2120</v>
      </c>
      <c r="R6" s="37">
        <v>2829</v>
      </c>
      <c r="S6" s="37">
        <v>3943</v>
      </c>
      <c r="T6" s="37">
        <v>4856</v>
      </c>
      <c r="U6" s="37">
        <v>5805</v>
      </c>
      <c r="V6" s="37">
        <v>6605</v>
      </c>
      <c r="W6" s="37">
        <v>7361</v>
      </c>
      <c r="X6" s="37">
        <v>8080</v>
      </c>
      <c r="Y6" s="37">
        <v>8799</v>
      </c>
      <c r="Z6" s="37">
        <v>9398</v>
      </c>
      <c r="AA6" s="37">
        <v>9943</v>
      </c>
      <c r="AB6" s="37">
        <v>10397.1</v>
      </c>
      <c r="AC6" s="37">
        <v>10732</v>
      </c>
      <c r="AD6" s="37">
        <v>10901</v>
      </c>
    </row>
    <row r="7" spans="1:30" ht="14.15" customHeight="1">
      <c r="A7" s="34">
        <v>5</v>
      </c>
      <c r="B7" s="35" t="s">
        <v>13</v>
      </c>
      <c r="C7" s="36">
        <v>125363</v>
      </c>
      <c r="D7" s="37">
        <v>125007</v>
      </c>
      <c r="E7" s="37">
        <v>124612</v>
      </c>
      <c r="F7" s="37">
        <v>124236</v>
      </c>
      <c r="G7" s="37">
        <v>123828</v>
      </c>
      <c r="H7" s="37">
        <v>124222</v>
      </c>
      <c r="I7" s="37">
        <v>124296</v>
      </c>
      <c r="J7" s="37">
        <v>124372</v>
      </c>
      <c r="K7" s="37">
        <v>124150</v>
      </c>
      <c r="L7" s="37">
        <v>125161</v>
      </c>
      <c r="M7" s="37">
        <v>125439</v>
      </c>
      <c r="N7" s="37">
        <v>125439</v>
      </c>
      <c r="O7" s="37">
        <v>124992</v>
      </c>
      <c r="P7" s="37">
        <v>123992</v>
      </c>
      <c r="Q7" s="37">
        <v>122522</v>
      </c>
      <c r="R7" s="37">
        <v>120751</v>
      </c>
      <c r="S7" s="37">
        <v>118845</v>
      </c>
      <c r="T7" s="37">
        <v>116271</v>
      </c>
      <c r="U7" s="37">
        <v>115105</v>
      </c>
      <c r="V7" s="37">
        <v>113791</v>
      </c>
      <c r="W7" s="37">
        <v>113147</v>
      </c>
      <c r="X7" s="37">
        <v>113067</v>
      </c>
      <c r="Y7" s="37">
        <v>113921</v>
      </c>
      <c r="Z7" s="37">
        <v>115116</v>
      </c>
      <c r="AA7" s="37">
        <v>116434</v>
      </c>
      <c r="AB7" s="37">
        <v>116852.1</v>
      </c>
      <c r="AC7" s="37">
        <v>117977</v>
      </c>
      <c r="AD7" s="37">
        <v>118606</v>
      </c>
    </row>
    <row r="8" spans="1:30" ht="14.15" customHeight="1">
      <c r="A8" s="34">
        <v>6</v>
      </c>
      <c r="B8" s="35" t="s">
        <v>14</v>
      </c>
      <c r="C8" s="36">
        <v>135257</v>
      </c>
      <c r="D8" s="37">
        <v>133925</v>
      </c>
      <c r="E8" s="37">
        <v>131247</v>
      </c>
      <c r="F8" s="37">
        <v>127714</v>
      </c>
      <c r="G8" s="37">
        <v>124476</v>
      </c>
      <c r="H8" s="37">
        <v>120280</v>
      </c>
      <c r="I8" s="37">
        <v>116255</v>
      </c>
      <c r="J8" s="37">
        <v>109114</v>
      </c>
      <c r="K8" s="37">
        <v>101421</v>
      </c>
      <c r="L8" s="37">
        <v>94157</v>
      </c>
      <c r="M8" s="37">
        <v>88580</v>
      </c>
      <c r="N8" s="37">
        <v>85240</v>
      </c>
      <c r="O8" s="37">
        <v>81805</v>
      </c>
      <c r="P8" s="37">
        <v>78365</v>
      </c>
      <c r="Q8" s="37">
        <v>74471</v>
      </c>
      <c r="R8" s="37">
        <v>71531</v>
      </c>
      <c r="S8" s="37">
        <v>64551</v>
      </c>
      <c r="T8" s="37">
        <v>58161</v>
      </c>
      <c r="U8" s="37">
        <v>52332</v>
      </c>
      <c r="V8" s="37">
        <v>45005</v>
      </c>
      <c r="W8" s="37">
        <v>37346</v>
      </c>
      <c r="X8" s="37">
        <v>34017</v>
      </c>
      <c r="Y8" s="37">
        <v>31466</v>
      </c>
      <c r="Z8" s="37">
        <v>29250</v>
      </c>
      <c r="AA8" s="37">
        <v>26919</v>
      </c>
      <c r="AB8" s="37">
        <v>25084.799999999999</v>
      </c>
      <c r="AC8" s="37">
        <v>23439</v>
      </c>
      <c r="AD8" s="37">
        <v>22138</v>
      </c>
    </row>
    <row r="9" spans="1:30" ht="14.15" customHeight="1">
      <c r="A9" s="34">
        <v>7</v>
      </c>
      <c r="B9" s="35" t="s">
        <v>15</v>
      </c>
      <c r="C9" s="36">
        <v>48591</v>
      </c>
      <c r="D9" s="37">
        <v>47594</v>
      </c>
      <c r="E9" s="37">
        <v>46405</v>
      </c>
      <c r="F9" s="37">
        <v>45227</v>
      </c>
      <c r="G9" s="37">
        <v>43965</v>
      </c>
      <c r="H9" s="37">
        <v>42454</v>
      </c>
      <c r="I9" s="37">
        <v>40919</v>
      </c>
      <c r="J9" s="37">
        <v>39346</v>
      </c>
      <c r="K9" s="37">
        <v>37701</v>
      </c>
      <c r="L9" s="37">
        <v>36068</v>
      </c>
      <c r="M9" s="37">
        <v>34391</v>
      </c>
      <c r="N9" s="37">
        <v>32777</v>
      </c>
      <c r="O9" s="37">
        <v>31053</v>
      </c>
      <c r="P9" s="37">
        <v>29351</v>
      </c>
      <c r="Q9" s="37">
        <v>27667</v>
      </c>
      <c r="R9" s="37">
        <v>25998</v>
      </c>
      <c r="S9" s="37">
        <v>23977</v>
      </c>
      <c r="T9" s="37">
        <v>21367</v>
      </c>
      <c r="U9" s="37">
        <v>19327</v>
      </c>
      <c r="V9" s="37">
        <v>17434</v>
      </c>
      <c r="W9" s="37">
        <v>14376</v>
      </c>
      <c r="X9" s="37">
        <v>11703</v>
      </c>
      <c r="Y9" s="37">
        <v>9460</v>
      </c>
      <c r="Z9" s="37">
        <v>7351</v>
      </c>
      <c r="AA9" s="37">
        <v>5671</v>
      </c>
      <c r="AB9" s="37">
        <v>5337.25</v>
      </c>
      <c r="AC9" s="37">
        <v>5024</v>
      </c>
      <c r="AD9" s="37">
        <v>4740</v>
      </c>
    </row>
    <row r="10" spans="1:30" ht="14.15" customHeight="1">
      <c r="A10" s="34">
        <v>8</v>
      </c>
      <c r="B10" s="35" t="s">
        <v>73</v>
      </c>
      <c r="C10" s="36">
        <v>45416</v>
      </c>
      <c r="D10" s="37">
        <v>46400</v>
      </c>
      <c r="E10" s="37">
        <v>46650</v>
      </c>
      <c r="F10" s="37">
        <v>46726</v>
      </c>
      <c r="G10" s="37">
        <v>46593</v>
      </c>
      <c r="H10" s="37">
        <v>45750</v>
      </c>
      <c r="I10" s="37">
        <v>45989</v>
      </c>
      <c r="J10" s="37">
        <v>45911</v>
      </c>
      <c r="K10" s="37">
        <v>45507</v>
      </c>
      <c r="L10" s="37">
        <v>44806</v>
      </c>
      <c r="M10" s="37">
        <v>44528</v>
      </c>
      <c r="N10" s="37">
        <v>44605</v>
      </c>
      <c r="O10" s="37">
        <v>44247</v>
      </c>
      <c r="P10" s="37">
        <v>43354</v>
      </c>
      <c r="Q10" s="37">
        <v>42593</v>
      </c>
      <c r="R10" s="37">
        <v>41718</v>
      </c>
      <c r="S10" s="37">
        <v>40965</v>
      </c>
      <c r="T10" s="37">
        <v>40065</v>
      </c>
      <c r="U10" s="37">
        <v>39444</v>
      </c>
      <c r="V10" s="37">
        <v>38595</v>
      </c>
      <c r="W10" s="37">
        <v>35992</v>
      </c>
      <c r="X10" s="37">
        <v>32623</v>
      </c>
      <c r="Y10" s="37">
        <v>30363</v>
      </c>
      <c r="Z10" s="37">
        <v>28290</v>
      </c>
      <c r="AA10" s="37">
        <v>25591</v>
      </c>
      <c r="AB10" s="37">
        <v>24781</v>
      </c>
      <c r="AC10" s="37">
        <v>23870</v>
      </c>
      <c r="AD10" s="37">
        <v>23121</v>
      </c>
    </row>
    <row r="11" spans="1:30" ht="14.15" customHeight="1">
      <c r="A11" s="34">
        <v>9</v>
      </c>
      <c r="B11" s="35" t="s">
        <v>74</v>
      </c>
      <c r="C11" s="36">
        <v>756</v>
      </c>
      <c r="D11" s="37">
        <v>820</v>
      </c>
      <c r="E11" s="37">
        <v>925</v>
      </c>
      <c r="F11" s="37">
        <v>1070</v>
      </c>
      <c r="G11" s="37">
        <v>1246</v>
      </c>
      <c r="H11" s="37">
        <v>1450</v>
      </c>
      <c r="I11" s="37">
        <v>1630</v>
      </c>
      <c r="J11" s="37">
        <v>1778</v>
      </c>
      <c r="K11" s="37">
        <v>1906</v>
      </c>
      <c r="L11" s="37">
        <v>2027</v>
      </c>
      <c r="M11" s="37">
        <v>2185</v>
      </c>
      <c r="N11" s="37">
        <v>2433</v>
      </c>
      <c r="O11" s="37">
        <v>2605</v>
      </c>
      <c r="P11" s="37">
        <v>2731</v>
      </c>
      <c r="Q11" s="37">
        <v>2868</v>
      </c>
      <c r="R11" s="37">
        <v>2988</v>
      </c>
      <c r="S11" s="37">
        <v>3083</v>
      </c>
      <c r="T11" s="37">
        <v>3159</v>
      </c>
      <c r="U11" s="37">
        <v>3266</v>
      </c>
      <c r="V11" s="37">
        <v>3317</v>
      </c>
      <c r="W11" s="37">
        <v>3362</v>
      </c>
      <c r="X11" s="37">
        <v>3371</v>
      </c>
      <c r="Y11" s="37">
        <v>3365</v>
      </c>
      <c r="Z11" s="37">
        <v>3297</v>
      </c>
      <c r="AA11" s="37">
        <v>3205</v>
      </c>
      <c r="AB11" s="37">
        <v>3064</v>
      </c>
      <c r="AC11" s="37">
        <v>2924</v>
      </c>
      <c r="AD11" s="37">
        <v>2849</v>
      </c>
    </row>
    <row r="12" spans="1:30" ht="14.15" customHeight="1">
      <c r="A12" s="34">
        <v>10</v>
      </c>
      <c r="B12" s="35" t="s">
        <v>16</v>
      </c>
      <c r="C12" s="36">
        <v>56896</v>
      </c>
      <c r="D12" s="37">
        <v>56844</v>
      </c>
      <c r="E12" s="37">
        <v>56063</v>
      </c>
      <c r="F12" s="37">
        <v>54711</v>
      </c>
      <c r="G12" s="37">
        <v>52835</v>
      </c>
      <c r="H12" s="37">
        <v>50312</v>
      </c>
      <c r="I12" s="37">
        <v>47196</v>
      </c>
      <c r="J12" s="37">
        <v>43757</v>
      </c>
      <c r="K12" s="37">
        <v>39701</v>
      </c>
      <c r="L12" s="37">
        <v>34985</v>
      </c>
      <c r="M12" s="37">
        <v>29761</v>
      </c>
      <c r="N12" s="37">
        <v>24080</v>
      </c>
      <c r="O12" s="37">
        <v>20120</v>
      </c>
      <c r="P12" s="37">
        <v>17215</v>
      </c>
      <c r="Q12" s="37">
        <v>14932</v>
      </c>
      <c r="R12" s="37">
        <v>13351</v>
      </c>
      <c r="S12" s="37">
        <v>12035</v>
      </c>
      <c r="T12" s="37">
        <v>10922</v>
      </c>
      <c r="U12" s="37">
        <v>9851</v>
      </c>
      <c r="V12" s="37">
        <v>8487</v>
      </c>
      <c r="W12" s="37">
        <v>7290</v>
      </c>
      <c r="X12" s="37">
        <v>6327</v>
      </c>
      <c r="Y12" s="37">
        <v>5586</v>
      </c>
      <c r="Z12" s="37">
        <v>4909</v>
      </c>
      <c r="AA12" s="37">
        <v>4249</v>
      </c>
      <c r="AB12" s="37">
        <v>3729</v>
      </c>
      <c r="AC12" s="37">
        <v>3295</v>
      </c>
      <c r="AD12" s="37">
        <v>2677</v>
      </c>
    </row>
    <row r="13" spans="1:30">
      <c r="A13" s="34" t="s">
        <v>72</v>
      </c>
      <c r="B13" s="35" t="s">
        <v>75</v>
      </c>
      <c r="C13" s="36">
        <v>1014</v>
      </c>
      <c r="D13" s="37">
        <v>1254</v>
      </c>
      <c r="E13" s="37">
        <v>1443</v>
      </c>
      <c r="F13" s="37">
        <v>1568</v>
      </c>
      <c r="G13" s="37">
        <v>1710</v>
      </c>
      <c r="H13" s="37">
        <v>1793</v>
      </c>
      <c r="I13" s="37">
        <v>1959</v>
      </c>
      <c r="J13" s="37">
        <v>2142</v>
      </c>
      <c r="K13" s="37">
        <v>2265</v>
      </c>
      <c r="L13" s="37">
        <v>2389</v>
      </c>
      <c r="M13" s="37">
        <v>2456</v>
      </c>
      <c r="N13" s="37">
        <v>2609</v>
      </c>
      <c r="O13" s="37">
        <v>2785</v>
      </c>
      <c r="P13" s="37">
        <v>2921</v>
      </c>
      <c r="Q13" s="37">
        <v>2943</v>
      </c>
      <c r="R13" s="37">
        <v>3068</v>
      </c>
      <c r="S13" s="37">
        <v>3232</v>
      </c>
      <c r="T13" s="37">
        <v>3342</v>
      </c>
      <c r="U13" s="37">
        <v>3547</v>
      </c>
      <c r="V13" s="37">
        <v>3705</v>
      </c>
      <c r="W13" s="37">
        <v>3947</v>
      </c>
      <c r="X13" s="37">
        <v>3808</v>
      </c>
      <c r="Y13" s="37">
        <v>3729</v>
      </c>
      <c r="Z13" s="37">
        <v>3742</v>
      </c>
      <c r="AA13" s="37">
        <v>3685</v>
      </c>
      <c r="AB13" s="37">
        <v>3596</v>
      </c>
      <c r="AC13" s="37">
        <v>3447</v>
      </c>
      <c r="AD13" s="37">
        <v>3303</v>
      </c>
    </row>
    <row r="14" spans="1:30" ht="13.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52</v>
      </c>
      <c r="L14" s="37">
        <v>135</v>
      </c>
      <c r="M14" s="37">
        <v>330</v>
      </c>
      <c r="N14" s="37">
        <v>765</v>
      </c>
      <c r="O14" s="37">
        <v>1302</v>
      </c>
      <c r="P14" s="37">
        <v>1917</v>
      </c>
      <c r="Q14" s="37">
        <v>2727</v>
      </c>
      <c r="R14" s="37">
        <v>4297</v>
      </c>
      <c r="S14" s="37">
        <v>6519</v>
      </c>
      <c r="T14" s="37">
        <v>7545</v>
      </c>
      <c r="U14" s="37">
        <v>8742</v>
      </c>
      <c r="V14" s="37">
        <v>9795</v>
      </c>
      <c r="W14" s="37">
        <v>10807</v>
      </c>
      <c r="X14" s="37">
        <v>11366</v>
      </c>
      <c r="Y14" s="37">
        <v>12182</v>
      </c>
      <c r="Z14" s="37">
        <v>13024</v>
      </c>
      <c r="AA14" s="37">
        <v>13775</v>
      </c>
      <c r="AB14" s="37">
        <v>14305</v>
      </c>
      <c r="AC14" s="37">
        <v>14806</v>
      </c>
      <c r="AD14" s="37">
        <v>15323</v>
      </c>
    </row>
    <row r="15" spans="1:30" ht="25.15" customHeight="1">
      <c r="A15" s="34" t="s">
        <v>88</v>
      </c>
      <c r="B15" s="35" t="s">
        <v>76</v>
      </c>
      <c r="C15" s="36">
        <v>459</v>
      </c>
      <c r="D15" s="37">
        <v>525</v>
      </c>
      <c r="E15" s="37">
        <v>589</v>
      </c>
      <c r="F15" s="37">
        <v>656</v>
      </c>
      <c r="G15" s="37">
        <v>733</v>
      </c>
      <c r="H15" s="37">
        <v>826</v>
      </c>
      <c r="I15" s="37">
        <v>906</v>
      </c>
      <c r="J15" s="37">
        <v>985</v>
      </c>
      <c r="K15" s="37">
        <v>1117</v>
      </c>
      <c r="L15" s="37">
        <v>1219</v>
      </c>
      <c r="M15" s="37">
        <v>1365</v>
      </c>
      <c r="N15" s="37">
        <v>1610</v>
      </c>
      <c r="O15" s="37">
        <v>1776</v>
      </c>
      <c r="P15" s="37">
        <v>1900</v>
      </c>
      <c r="Q15" s="37">
        <v>2046</v>
      </c>
      <c r="R15" s="37">
        <v>2231</v>
      </c>
      <c r="S15" s="37">
        <v>2481</v>
      </c>
      <c r="T15" s="37">
        <v>2661</v>
      </c>
      <c r="U15" s="37">
        <v>2789</v>
      </c>
      <c r="V15" s="37">
        <v>2862</v>
      </c>
      <c r="W15" s="37">
        <v>2996</v>
      </c>
      <c r="X15" s="37">
        <v>3113</v>
      </c>
      <c r="Y15" s="37">
        <v>3311</v>
      </c>
      <c r="Z15" s="37">
        <v>3446</v>
      </c>
      <c r="AA15" s="37">
        <v>3583</v>
      </c>
      <c r="AB15" s="37">
        <v>3760</v>
      </c>
      <c r="AC15" s="37">
        <v>3891</v>
      </c>
      <c r="AD15" s="37">
        <v>4008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5</v>
      </c>
      <c r="N16" s="37">
        <v>13</v>
      </c>
      <c r="O16" s="37">
        <v>19</v>
      </c>
      <c r="P16" s="37">
        <v>23</v>
      </c>
      <c r="Q16" s="37">
        <v>47</v>
      </c>
      <c r="R16" s="37">
        <v>113</v>
      </c>
      <c r="S16" s="37">
        <v>184</v>
      </c>
      <c r="T16" s="37">
        <v>273</v>
      </c>
      <c r="U16" s="37">
        <v>321</v>
      </c>
      <c r="V16" s="37">
        <v>383</v>
      </c>
      <c r="W16" s="37">
        <v>431</v>
      </c>
      <c r="X16" s="37">
        <v>492</v>
      </c>
      <c r="Y16" s="37">
        <v>560</v>
      </c>
      <c r="Z16" s="37">
        <v>610</v>
      </c>
      <c r="AA16" s="37">
        <v>749</v>
      </c>
      <c r="AB16" s="37">
        <v>903</v>
      </c>
      <c r="AC16" s="37">
        <v>1021</v>
      </c>
      <c r="AD16" s="37">
        <v>1200</v>
      </c>
    </row>
    <row r="17" spans="1:30" ht="25.15" customHeight="1">
      <c r="A17" s="34">
        <v>13</v>
      </c>
      <c r="B17" s="35" t="s">
        <v>77</v>
      </c>
      <c r="C17" s="36">
        <v>1277</v>
      </c>
      <c r="D17" s="37">
        <v>1399</v>
      </c>
      <c r="E17" s="37">
        <v>1471</v>
      </c>
      <c r="F17" s="37">
        <v>1545</v>
      </c>
      <c r="G17" s="37">
        <v>1604</v>
      </c>
      <c r="H17" s="37">
        <v>1670</v>
      </c>
      <c r="I17" s="37">
        <v>1736</v>
      </c>
      <c r="J17" s="37">
        <v>1764</v>
      </c>
      <c r="K17" s="37">
        <v>1778</v>
      </c>
      <c r="L17" s="37">
        <v>1798</v>
      </c>
      <c r="M17" s="37">
        <v>1798</v>
      </c>
      <c r="N17" s="37">
        <v>1824</v>
      </c>
      <c r="O17" s="37">
        <v>1831</v>
      </c>
      <c r="P17" s="37">
        <v>1839</v>
      </c>
      <c r="Q17" s="37">
        <v>1824</v>
      </c>
      <c r="R17" s="37">
        <v>1845</v>
      </c>
      <c r="S17" s="37">
        <v>1866</v>
      </c>
      <c r="T17" s="37">
        <v>1892</v>
      </c>
      <c r="U17" s="37">
        <v>1893</v>
      </c>
      <c r="V17" s="37">
        <v>1900</v>
      </c>
      <c r="W17" s="37">
        <v>1912</v>
      </c>
      <c r="X17" s="37">
        <v>1922</v>
      </c>
      <c r="Y17" s="37">
        <v>1932</v>
      </c>
      <c r="Z17" s="37">
        <v>1942</v>
      </c>
      <c r="AA17" s="37">
        <v>1967</v>
      </c>
      <c r="AB17" s="37">
        <v>1998</v>
      </c>
      <c r="AC17" s="37">
        <v>2015</v>
      </c>
      <c r="AD17" s="37">
        <v>2080</v>
      </c>
    </row>
    <row r="18" spans="1:30" ht="25.15" customHeight="1">
      <c r="A18" s="34" t="s">
        <v>90</v>
      </c>
      <c r="B18" s="35" t="s">
        <v>17</v>
      </c>
      <c r="C18" s="36">
        <v>89</v>
      </c>
      <c r="D18" s="37">
        <v>104</v>
      </c>
      <c r="E18" s="37">
        <v>124</v>
      </c>
      <c r="F18" s="37">
        <v>137</v>
      </c>
      <c r="G18" s="37">
        <v>159</v>
      </c>
      <c r="H18" s="37">
        <v>177</v>
      </c>
      <c r="I18" s="37">
        <v>196</v>
      </c>
      <c r="J18" s="37">
        <v>213</v>
      </c>
      <c r="K18" s="37">
        <v>228</v>
      </c>
      <c r="L18" s="37">
        <v>244</v>
      </c>
      <c r="M18" s="37">
        <v>255</v>
      </c>
      <c r="N18" s="37">
        <v>262</v>
      </c>
      <c r="O18" s="37">
        <v>278</v>
      </c>
      <c r="P18" s="37">
        <v>288</v>
      </c>
      <c r="Q18" s="37">
        <v>302</v>
      </c>
      <c r="R18" s="37">
        <v>320</v>
      </c>
      <c r="S18" s="37">
        <v>345</v>
      </c>
      <c r="T18" s="37">
        <v>374</v>
      </c>
      <c r="U18" s="37">
        <v>401</v>
      </c>
      <c r="V18" s="37">
        <v>416</v>
      </c>
      <c r="W18" s="37">
        <v>427</v>
      </c>
      <c r="X18" s="37">
        <v>454</v>
      </c>
      <c r="Y18" s="37">
        <v>477</v>
      </c>
      <c r="Z18" s="37">
        <v>494</v>
      </c>
      <c r="AA18" s="37">
        <v>511</v>
      </c>
      <c r="AB18" s="37">
        <v>532</v>
      </c>
      <c r="AC18" s="37">
        <v>553</v>
      </c>
      <c r="AD18" s="37">
        <v>566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2</v>
      </c>
      <c r="Q19" s="37">
        <v>2</v>
      </c>
      <c r="R19" s="37">
        <v>5</v>
      </c>
      <c r="S19" s="37">
        <v>15</v>
      </c>
      <c r="T19" s="37">
        <v>23</v>
      </c>
      <c r="U19" s="37">
        <v>38</v>
      </c>
      <c r="V19" s="37">
        <v>46</v>
      </c>
      <c r="W19" s="37">
        <v>52</v>
      </c>
      <c r="X19" s="37">
        <v>63</v>
      </c>
      <c r="Y19" s="37">
        <v>65</v>
      </c>
      <c r="Z19" s="37">
        <v>66</v>
      </c>
      <c r="AA19" s="37">
        <v>77</v>
      </c>
      <c r="AB19" s="37">
        <v>80</v>
      </c>
      <c r="AC19" s="37">
        <v>91</v>
      </c>
      <c r="AD19" s="37">
        <v>96</v>
      </c>
    </row>
    <row r="20" spans="1:30" ht="25.15" customHeight="1">
      <c r="A20" s="34">
        <v>15</v>
      </c>
      <c r="B20" s="35" t="s">
        <v>18</v>
      </c>
      <c r="C20" s="36">
        <v>194</v>
      </c>
      <c r="D20" s="37">
        <v>215</v>
      </c>
      <c r="E20" s="37">
        <v>237</v>
      </c>
      <c r="F20" s="37">
        <v>250</v>
      </c>
      <c r="G20" s="37">
        <v>259</v>
      </c>
      <c r="H20" s="37">
        <v>269</v>
      </c>
      <c r="I20" s="37">
        <v>271</v>
      </c>
      <c r="J20" s="37">
        <v>281</v>
      </c>
      <c r="K20" s="37">
        <v>278</v>
      </c>
      <c r="L20" s="37">
        <v>283</v>
      </c>
      <c r="M20" s="37">
        <v>287</v>
      </c>
      <c r="N20" s="37">
        <v>289</v>
      </c>
      <c r="O20" s="37">
        <v>289</v>
      </c>
      <c r="P20" s="37">
        <v>289</v>
      </c>
      <c r="Q20" s="37">
        <v>282</v>
      </c>
      <c r="R20" s="37">
        <v>280</v>
      </c>
      <c r="S20" s="37">
        <v>281</v>
      </c>
      <c r="T20" s="37">
        <v>281</v>
      </c>
      <c r="U20" s="37">
        <v>285</v>
      </c>
      <c r="V20" s="37">
        <v>282</v>
      </c>
      <c r="W20" s="37">
        <v>282</v>
      </c>
      <c r="X20" s="37">
        <v>287</v>
      </c>
      <c r="Y20" s="37">
        <v>285</v>
      </c>
      <c r="Z20" s="37">
        <v>286</v>
      </c>
      <c r="AA20" s="37">
        <v>284</v>
      </c>
      <c r="AB20" s="37">
        <v>284</v>
      </c>
      <c r="AC20" s="37">
        <v>285</v>
      </c>
      <c r="AD20" s="37">
        <v>284</v>
      </c>
    </row>
    <row r="21" spans="1:30" ht="25.15" customHeight="1">
      <c r="A21" s="34" t="s">
        <v>92</v>
      </c>
      <c r="B21" s="35" t="s">
        <v>19</v>
      </c>
      <c r="C21" s="36">
        <v>55</v>
      </c>
      <c r="D21" s="37">
        <v>70</v>
      </c>
      <c r="E21" s="37">
        <v>80</v>
      </c>
      <c r="F21" s="37">
        <v>91</v>
      </c>
      <c r="G21" s="37">
        <v>111</v>
      </c>
      <c r="H21" s="37">
        <v>137</v>
      </c>
      <c r="I21" s="37">
        <v>165</v>
      </c>
      <c r="J21" s="37">
        <v>188</v>
      </c>
      <c r="K21" s="37">
        <v>202</v>
      </c>
      <c r="L21" s="37">
        <v>226</v>
      </c>
      <c r="M21" s="37">
        <v>243</v>
      </c>
      <c r="N21" s="37">
        <v>249</v>
      </c>
      <c r="O21" s="37">
        <v>269</v>
      </c>
      <c r="P21" s="37">
        <v>283</v>
      </c>
      <c r="Q21" s="37">
        <v>294</v>
      </c>
      <c r="R21" s="37">
        <v>307</v>
      </c>
      <c r="S21" s="37">
        <v>343</v>
      </c>
      <c r="T21" s="37">
        <v>376</v>
      </c>
      <c r="U21" s="37">
        <v>410</v>
      </c>
      <c r="V21" s="37">
        <v>433</v>
      </c>
      <c r="W21" s="37">
        <v>454</v>
      </c>
      <c r="X21" s="37">
        <v>501</v>
      </c>
      <c r="Y21" s="37">
        <v>535</v>
      </c>
      <c r="Z21" s="37">
        <v>576</v>
      </c>
      <c r="AA21" s="37">
        <v>625</v>
      </c>
      <c r="AB21" s="37">
        <v>657</v>
      </c>
      <c r="AC21" s="37">
        <v>691</v>
      </c>
      <c r="AD21" s="37">
        <v>734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</v>
      </c>
      <c r="R22" s="37">
        <v>2</v>
      </c>
      <c r="S22" s="37">
        <v>9</v>
      </c>
      <c r="T22" s="37">
        <v>14</v>
      </c>
      <c r="U22" s="37">
        <v>18</v>
      </c>
      <c r="V22" s="37">
        <v>19</v>
      </c>
      <c r="W22" s="37">
        <v>19</v>
      </c>
      <c r="X22" s="37">
        <v>24</v>
      </c>
      <c r="Y22" s="37">
        <v>25</v>
      </c>
      <c r="Z22" s="37">
        <v>27</v>
      </c>
      <c r="AA22" s="37">
        <v>31</v>
      </c>
      <c r="AB22" s="37">
        <v>32</v>
      </c>
      <c r="AC22" s="37">
        <v>38</v>
      </c>
      <c r="AD22" s="37">
        <v>39</v>
      </c>
    </row>
    <row r="23" spans="1:30" ht="25.15" customHeight="1">
      <c r="A23" s="34">
        <v>17</v>
      </c>
      <c r="B23" s="35" t="s">
        <v>20</v>
      </c>
      <c r="C23" s="36">
        <v>172</v>
      </c>
      <c r="D23" s="37">
        <v>190</v>
      </c>
      <c r="E23" s="37">
        <v>205</v>
      </c>
      <c r="F23" s="37">
        <v>218</v>
      </c>
      <c r="G23" s="37">
        <v>234</v>
      </c>
      <c r="H23" s="37">
        <v>246</v>
      </c>
      <c r="I23" s="37">
        <v>255</v>
      </c>
      <c r="J23" s="37">
        <v>264</v>
      </c>
      <c r="K23" s="37">
        <v>264</v>
      </c>
      <c r="L23" s="37">
        <v>268</v>
      </c>
      <c r="M23" s="37">
        <v>269</v>
      </c>
      <c r="N23" s="37">
        <v>280</v>
      </c>
      <c r="O23" s="37">
        <v>290</v>
      </c>
      <c r="P23" s="37">
        <v>287</v>
      </c>
      <c r="Q23" s="37">
        <v>286</v>
      </c>
      <c r="R23" s="37">
        <v>287</v>
      </c>
      <c r="S23" s="37">
        <v>287</v>
      </c>
      <c r="T23" s="37">
        <v>288</v>
      </c>
      <c r="U23" s="37">
        <v>288</v>
      </c>
      <c r="V23" s="37">
        <v>289</v>
      </c>
      <c r="W23" s="37">
        <v>292</v>
      </c>
      <c r="X23" s="37">
        <v>294</v>
      </c>
      <c r="Y23" s="37">
        <v>291</v>
      </c>
      <c r="Z23" s="37">
        <v>289</v>
      </c>
      <c r="AA23" s="37">
        <v>293</v>
      </c>
      <c r="AB23" s="37">
        <v>289</v>
      </c>
      <c r="AC23" s="37">
        <v>286</v>
      </c>
      <c r="AD23" s="37">
        <v>285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2</v>
      </c>
      <c r="I24" s="37">
        <v>2</v>
      </c>
      <c r="J24" s="37">
        <v>2</v>
      </c>
      <c r="K24" s="37">
        <v>3</v>
      </c>
      <c r="L24" s="37">
        <v>3</v>
      </c>
      <c r="M24" s="37">
        <v>3</v>
      </c>
      <c r="N24" s="37">
        <v>3</v>
      </c>
      <c r="O24" s="37">
        <v>4</v>
      </c>
      <c r="P24" s="37">
        <v>4</v>
      </c>
      <c r="Q24" s="37">
        <v>4</v>
      </c>
      <c r="R24" s="37">
        <v>3</v>
      </c>
      <c r="S24" s="37">
        <v>4</v>
      </c>
      <c r="T24" s="37">
        <v>5</v>
      </c>
      <c r="U24" s="37">
        <v>5</v>
      </c>
      <c r="V24" s="37">
        <v>5</v>
      </c>
      <c r="W24" s="37">
        <v>9</v>
      </c>
      <c r="X24" s="37">
        <v>9</v>
      </c>
      <c r="Y24" s="37">
        <v>10</v>
      </c>
      <c r="Z24" s="37">
        <v>10</v>
      </c>
      <c r="AA24" s="37">
        <v>9</v>
      </c>
      <c r="AB24" s="37">
        <v>11</v>
      </c>
      <c r="AC24" s="37">
        <v>10</v>
      </c>
      <c r="AD24" s="37">
        <v>12</v>
      </c>
    </row>
    <row r="25" spans="1:30" ht="14.15" customHeight="1">
      <c r="A25" s="34">
        <v>19</v>
      </c>
      <c r="B25" s="35" t="s">
        <v>22</v>
      </c>
      <c r="C25" s="36">
        <v>22</v>
      </c>
      <c r="D25" s="37">
        <v>24</v>
      </c>
      <c r="E25" s="37">
        <v>26</v>
      </c>
      <c r="F25" s="37">
        <v>28</v>
      </c>
      <c r="G25" s="37">
        <v>32</v>
      </c>
      <c r="H25" s="37">
        <v>32</v>
      </c>
      <c r="I25" s="37">
        <v>34</v>
      </c>
      <c r="J25" s="37">
        <v>37</v>
      </c>
      <c r="K25" s="37">
        <v>34</v>
      </c>
      <c r="L25" s="37">
        <v>36</v>
      </c>
      <c r="M25" s="37">
        <v>38</v>
      </c>
      <c r="N25" s="37">
        <v>41</v>
      </c>
      <c r="O25" s="37">
        <v>48</v>
      </c>
      <c r="P25" s="37">
        <v>47</v>
      </c>
      <c r="Q25" s="37">
        <v>46</v>
      </c>
      <c r="R25" s="37">
        <v>47</v>
      </c>
      <c r="S25" s="37">
        <v>47</v>
      </c>
      <c r="T25" s="37">
        <v>49</v>
      </c>
      <c r="U25" s="37">
        <v>48</v>
      </c>
      <c r="V25" s="37">
        <v>50</v>
      </c>
      <c r="W25" s="37">
        <v>56</v>
      </c>
      <c r="X25" s="37">
        <v>58</v>
      </c>
      <c r="Y25" s="37">
        <v>61</v>
      </c>
      <c r="Z25" s="37">
        <v>63</v>
      </c>
      <c r="AA25" s="37">
        <v>64</v>
      </c>
      <c r="AB25" s="37">
        <v>67</v>
      </c>
      <c r="AC25" s="37">
        <v>76</v>
      </c>
      <c r="AD25" s="37">
        <v>80</v>
      </c>
    </row>
    <row r="26" spans="1:30" ht="14.15" customHeight="1">
      <c r="A26" s="38">
        <v>20</v>
      </c>
      <c r="B26" s="39" t="s">
        <v>258</v>
      </c>
      <c r="C26" s="40">
        <v>26</v>
      </c>
      <c r="D26" s="41">
        <v>26</v>
      </c>
      <c r="E26" s="41">
        <v>26</v>
      </c>
      <c r="F26" s="41">
        <v>26</v>
      </c>
      <c r="G26" s="41">
        <v>27</v>
      </c>
      <c r="H26" s="41">
        <v>27</v>
      </c>
      <c r="I26" s="41">
        <v>28</v>
      </c>
      <c r="J26" s="41">
        <v>27</v>
      </c>
      <c r="K26" s="41">
        <v>28</v>
      </c>
      <c r="L26" s="41">
        <v>28</v>
      </c>
      <c r="M26" s="41">
        <v>28</v>
      </c>
      <c r="N26" s="41">
        <v>29</v>
      </c>
      <c r="O26" s="41">
        <v>29</v>
      </c>
      <c r="P26" s="41">
        <v>28</v>
      </c>
      <c r="Q26" s="41">
        <v>29</v>
      </c>
      <c r="R26" s="41">
        <v>29</v>
      </c>
      <c r="S26" s="41">
        <v>29</v>
      </c>
      <c r="T26" s="41">
        <v>29</v>
      </c>
      <c r="U26" s="41">
        <v>29</v>
      </c>
      <c r="V26" s="41">
        <v>29</v>
      </c>
      <c r="W26" s="41">
        <v>30</v>
      </c>
      <c r="X26" s="41">
        <v>30</v>
      </c>
      <c r="Y26" s="41">
        <v>30</v>
      </c>
      <c r="Z26" s="41">
        <v>30</v>
      </c>
      <c r="AA26" s="41">
        <v>30</v>
      </c>
      <c r="AB26" s="41">
        <v>30</v>
      </c>
      <c r="AC26" s="41">
        <v>30</v>
      </c>
      <c r="AD26" s="41">
        <v>30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537525</v>
      </c>
      <c r="D28" s="49">
        <v>555127</v>
      </c>
      <c r="E28" s="49">
        <v>569081</v>
      </c>
      <c r="F28" s="49">
        <v>578536</v>
      </c>
      <c r="G28" s="49">
        <v>588235</v>
      </c>
      <c r="H28" s="49">
        <v>596543</v>
      </c>
      <c r="I28" s="49">
        <v>604688</v>
      </c>
      <c r="J28" s="49">
        <v>607906</v>
      </c>
      <c r="K28" s="49">
        <v>606450</v>
      </c>
      <c r="L28" s="49">
        <v>602682</v>
      </c>
      <c r="M28" s="49">
        <v>595549</v>
      </c>
      <c r="N28" s="49">
        <v>595353</v>
      </c>
      <c r="O28" s="49">
        <v>594700</v>
      </c>
      <c r="P28" s="49">
        <v>596621</v>
      </c>
      <c r="Q28" s="49">
        <v>597662</v>
      </c>
      <c r="R28" s="49">
        <v>602279</v>
      </c>
      <c r="S28" s="49">
        <v>601718</v>
      </c>
      <c r="T28" s="49">
        <v>598032</v>
      </c>
      <c r="U28" s="49">
        <v>594162</v>
      </c>
      <c r="V28" s="49">
        <v>585042</v>
      </c>
      <c r="W28" s="49">
        <v>562803</v>
      </c>
      <c r="X28" s="49">
        <v>552986</v>
      </c>
      <c r="Y28" s="49">
        <v>546949</v>
      </c>
      <c r="Z28" s="49">
        <v>545116</v>
      </c>
      <c r="AA28" s="49">
        <v>539039</v>
      </c>
      <c r="AB28" s="49">
        <v>530642</v>
      </c>
      <c r="AC28" s="49">
        <v>522669</v>
      </c>
      <c r="AD28" s="49">
        <v>512088</v>
      </c>
    </row>
    <row r="29" spans="1:30" ht="16" customHeight="1">
      <c r="A29" s="50" t="s">
        <v>25</v>
      </c>
      <c r="B29" s="51" t="s">
        <v>26</v>
      </c>
      <c r="C29" s="36">
        <v>152673</v>
      </c>
      <c r="D29" s="37">
        <v>152912</v>
      </c>
      <c r="E29" s="37">
        <v>151486</v>
      </c>
      <c r="F29" s="37">
        <v>149302</v>
      </c>
      <c r="G29" s="37">
        <v>146349</v>
      </c>
      <c r="H29" s="37">
        <v>141759</v>
      </c>
      <c r="I29" s="37">
        <v>137693</v>
      </c>
      <c r="J29" s="37">
        <v>132934</v>
      </c>
      <c r="K29" s="37">
        <v>127132</v>
      </c>
      <c r="L29" s="37">
        <v>120410</v>
      </c>
      <c r="M29" s="37">
        <v>113651</v>
      </c>
      <c r="N29" s="37">
        <v>107269</v>
      </c>
      <c r="O29" s="37">
        <v>102112</v>
      </c>
      <c r="P29" s="37">
        <v>97489</v>
      </c>
      <c r="Q29" s="37">
        <v>93730</v>
      </c>
      <c r="R29" s="37">
        <v>91420</v>
      </c>
      <c r="S29" s="37">
        <v>89811</v>
      </c>
      <c r="T29" s="37">
        <v>86400</v>
      </c>
      <c r="U29" s="37">
        <v>84177</v>
      </c>
      <c r="V29" s="37">
        <v>81333</v>
      </c>
      <c r="W29" s="37">
        <v>75774</v>
      </c>
      <c r="X29" s="37">
        <v>69197</v>
      </c>
      <c r="Y29" s="37">
        <v>64684</v>
      </c>
      <c r="Z29" s="37">
        <v>60612</v>
      </c>
      <c r="AA29" s="37">
        <v>56175</v>
      </c>
      <c r="AB29" s="37">
        <v>54812</v>
      </c>
      <c r="AC29" s="37">
        <v>53366</v>
      </c>
      <c r="AD29" s="37">
        <v>52013</v>
      </c>
    </row>
    <row r="30" spans="1:30" ht="16" customHeight="1">
      <c r="A30" s="50" t="s">
        <v>27</v>
      </c>
      <c r="B30" s="51" t="s">
        <v>28</v>
      </c>
      <c r="C30" s="36">
        <v>2246</v>
      </c>
      <c r="D30" s="37">
        <v>2503</v>
      </c>
      <c r="E30" s="37">
        <v>2706</v>
      </c>
      <c r="F30" s="37">
        <v>2897</v>
      </c>
      <c r="G30" s="37">
        <v>3100</v>
      </c>
      <c r="H30" s="37">
        <v>3327</v>
      </c>
      <c r="I30" s="37">
        <v>3531</v>
      </c>
      <c r="J30" s="37">
        <v>3697</v>
      </c>
      <c r="K30" s="37">
        <v>3870</v>
      </c>
      <c r="L30" s="37">
        <v>4041</v>
      </c>
      <c r="M30" s="37">
        <v>4225</v>
      </c>
      <c r="N30" s="37">
        <v>4530</v>
      </c>
      <c r="O30" s="37">
        <v>4756</v>
      </c>
      <c r="P30" s="37">
        <v>4915</v>
      </c>
      <c r="Q30" s="37">
        <v>5089</v>
      </c>
      <c r="R30" s="37">
        <v>5393</v>
      </c>
      <c r="S30" s="37">
        <v>5815</v>
      </c>
      <c r="T30" s="37">
        <v>6187</v>
      </c>
      <c r="U30" s="37">
        <v>6448</v>
      </c>
      <c r="V30" s="37">
        <v>6635</v>
      </c>
      <c r="W30" s="37">
        <v>6874</v>
      </c>
      <c r="X30" s="37">
        <v>7159</v>
      </c>
      <c r="Y30" s="37">
        <v>7491</v>
      </c>
      <c r="Z30" s="37">
        <v>7746</v>
      </c>
      <c r="AA30" s="37">
        <v>8129</v>
      </c>
      <c r="AB30" s="37">
        <v>8546</v>
      </c>
      <c r="AC30" s="37">
        <v>8881</v>
      </c>
      <c r="AD30" s="37">
        <v>9304</v>
      </c>
    </row>
    <row r="31" spans="1:30" ht="16" customHeight="1">
      <c r="A31" s="52" t="s">
        <v>29</v>
      </c>
      <c r="B31" s="53" t="s">
        <v>30</v>
      </c>
      <c r="C31" s="40">
        <v>48</v>
      </c>
      <c r="D31" s="41">
        <v>50</v>
      </c>
      <c r="E31" s="41">
        <v>52</v>
      </c>
      <c r="F31" s="41">
        <v>54</v>
      </c>
      <c r="G31" s="41">
        <v>59</v>
      </c>
      <c r="H31" s="41">
        <v>59</v>
      </c>
      <c r="I31" s="41">
        <v>62</v>
      </c>
      <c r="J31" s="41">
        <v>64</v>
      </c>
      <c r="K31" s="41">
        <v>62</v>
      </c>
      <c r="L31" s="41">
        <v>64</v>
      </c>
      <c r="M31" s="41">
        <v>66</v>
      </c>
      <c r="N31" s="41">
        <v>70</v>
      </c>
      <c r="O31" s="41">
        <v>77</v>
      </c>
      <c r="P31" s="41">
        <v>75</v>
      </c>
      <c r="Q31" s="41">
        <v>75</v>
      </c>
      <c r="R31" s="41">
        <v>76</v>
      </c>
      <c r="S31" s="41">
        <v>76</v>
      </c>
      <c r="T31" s="41">
        <v>78</v>
      </c>
      <c r="U31" s="41">
        <v>77</v>
      </c>
      <c r="V31" s="41">
        <v>79</v>
      </c>
      <c r="W31" s="41">
        <v>86</v>
      </c>
      <c r="X31" s="41">
        <v>88</v>
      </c>
      <c r="Y31" s="41">
        <v>91</v>
      </c>
      <c r="Z31" s="41">
        <v>93</v>
      </c>
      <c r="AA31" s="41">
        <v>94</v>
      </c>
      <c r="AB31" s="41">
        <v>97</v>
      </c>
      <c r="AC31" s="41">
        <v>106</v>
      </c>
      <c r="AD31" s="41">
        <v>110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54" t="s">
        <v>31</v>
      </c>
      <c r="B33" s="55" t="s">
        <v>32</v>
      </c>
      <c r="C33" s="56">
        <v>692492</v>
      </c>
      <c r="D33" s="56">
        <v>710592</v>
      </c>
      <c r="E33" s="56">
        <v>723325</v>
      </c>
      <c r="F33" s="56">
        <v>730789</v>
      </c>
      <c r="G33" s="56">
        <v>737743</v>
      </c>
      <c r="H33" s="56">
        <v>741688</v>
      </c>
      <c r="I33" s="56">
        <v>745974</v>
      </c>
      <c r="J33" s="56">
        <v>744601</v>
      </c>
      <c r="K33" s="56">
        <v>737514</v>
      </c>
      <c r="L33" s="56">
        <v>727197</v>
      </c>
      <c r="M33" s="56">
        <v>713491</v>
      </c>
      <c r="N33" s="56">
        <v>707222</v>
      </c>
      <c r="O33" s="56">
        <v>701645</v>
      </c>
      <c r="P33" s="56">
        <v>699100</v>
      </c>
      <c r="Q33" s="56">
        <v>696556</v>
      </c>
      <c r="R33" s="56">
        <v>699168</v>
      </c>
      <c r="S33" s="56">
        <v>697420</v>
      </c>
      <c r="T33" s="56">
        <v>690697</v>
      </c>
      <c r="U33" s="56">
        <v>684864</v>
      </c>
      <c r="V33" s="56">
        <v>673089</v>
      </c>
      <c r="W33" s="56">
        <v>645537</v>
      </c>
      <c r="X33" s="56">
        <v>629430</v>
      </c>
      <c r="Y33" s="56">
        <v>619215</v>
      </c>
      <c r="Z33" s="56">
        <v>613567</v>
      </c>
      <c r="AA33" s="56">
        <v>603437</v>
      </c>
      <c r="AB33" s="57">
        <v>594097</v>
      </c>
      <c r="AC33" s="57">
        <v>585022</v>
      </c>
      <c r="AD33" s="57">
        <v>573515</v>
      </c>
    </row>
    <row r="34" spans="1:30" ht="3.25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6" customHeight="1">
      <c r="A35" s="46" t="s">
        <v>31</v>
      </c>
      <c r="B35" s="59" t="s">
        <v>86</v>
      </c>
      <c r="C35" s="49">
        <v>692466</v>
      </c>
      <c r="D35" s="49">
        <v>710566</v>
      </c>
      <c r="E35" s="49">
        <v>723299</v>
      </c>
      <c r="F35" s="49">
        <v>730763</v>
      </c>
      <c r="G35" s="49">
        <v>737716</v>
      </c>
      <c r="H35" s="49">
        <v>741661</v>
      </c>
      <c r="I35" s="49">
        <v>745946</v>
      </c>
      <c r="J35" s="49">
        <v>744574</v>
      </c>
      <c r="K35" s="49">
        <v>737486</v>
      </c>
      <c r="L35" s="49">
        <v>727169</v>
      </c>
      <c r="M35" s="49">
        <v>713463</v>
      </c>
      <c r="N35" s="49">
        <v>707193</v>
      </c>
      <c r="O35" s="49">
        <v>701616</v>
      </c>
      <c r="P35" s="49">
        <v>699072</v>
      </c>
      <c r="Q35" s="49">
        <v>696527</v>
      </c>
      <c r="R35" s="49">
        <v>699139</v>
      </c>
      <c r="S35" s="49">
        <v>697391</v>
      </c>
      <c r="T35" s="49">
        <v>690668</v>
      </c>
      <c r="U35" s="49">
        <v>684835</v>
      </c>
      <c r="V35" s="49">
        <v>673060</v>
      </c>
      <c r="W35" s="49">
        <v>645507</v>
      </c>
      <c r="X35" s="49">
        <v>629400</v>
      </c>
      <c r="Y35" s="49">
        <v>619185</v>
      </c>
      <c r="Z35" s="49">
        <v>613537</v>
      </c>
      <c r="AA35" s="49">
        <v>603407</v>
      </c>
      <c r="AB35" s="60">
        <v>594067</v>
      </c>
      <c r="AC35" s="60">
        <v>584992</v>
      </c>
      <c r="AD35" s="60">
        <v>573485</v>
      </c>
    </row>
    <row r="36" spans="1:30">
      <c r="P36" s="31"/>
    </row>
    <row r="39" spans="1:30">
      <c r="Y39" s="31"/>
      <c r="Z39" s="31"/>
      <c r="AA39" s="31"/>
    </row>
    <row r="40" spans="1:30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&amp;C&amp;"Arial,Fett"&amp;12Anlagenbestand&amp;"Arial,Standard"
&amp;10(Stückzahl per 31.12.)&amp;R&amp;"Arial,Standard"Tabelle A&amp;LSchweizerische Holzenergiestatistik 2017</oddHeader>
    <oddFooter>&amp;R22.08.2018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D36"/>
  <sheetViews>
    <sheetView zoomScale="80" zoomScaleNormal="100" zoomScalePageLayoutView="80" workbookViewId="0">
      <selection activeCell="C1" sqref="C1:AD35"/>
    </sheetView>
  </sheetViews>
  <sheetFormatPr baseColWidth="10" defaultColWidth="11.453125" defaultRowHeight="11.5"/>
  <cols>
    <col min="1" max="1" width="5.26953125" style="32" customWidth="1"/>
    <col min="2" max="2" width="32.81640625" style="32" bestFit="1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  <c r="AD2" s="49">
        <v>0</v>
      </c>
    </row>
    <row r="3" spans="1:30" ht="14.15" customHeight="1">
      <c r="A3" s="34">
        <v>2</v>
      </c>
      <c r="B3" s="35" t="s">
        <v>10</v>
      </c>
      <c r="C3" s="36">
        <v>346940</v>
      </c>
      <c r="D3" s="37">
        <v>431180</v>
      </c>
      <c r="E3" s="37">
        <v>510930</v>
      </c>
      <c r="F3" s="37">
        <v>580710</v>
      </c>
      <c r="G3" s="37">
        <v>644340</v>
      </c>
      <c r="H3" s="37">
        <v>711020</v>
      </c>
      <c r="I3" s="37">
        <v>792350</v>
      </c>
      <c r="J3" s="37">
        <v>873210</v>
      </c>
      <c r="K3" s="37">
        <v>953960</v>
      </c>
      <c r="L3" s="37">
        <v>1020780</v>
      </c>
      <c r="M3" s="37">
        <v>1082470</v>
      </c>
      <c r="N3" s="37">
        <v>1134150</v>
      </c>
      <c r="O3" s="37">
        <v>1183360</v>
      </c>
      <c r="P3" s="37">
        <v>1226890</v>
      </c>
      <c r="Q3" s="37">
        <v>1270010</v>
      </c>
      <c r="R3" s="37">
        <v>1313280</v>
      </c>
      <c r="S3" s="37">
        <v>1356750</v>
      </c>
      <c r="T3" s="37">
        <v>1389890</v>
      </c>
      <c r="U3" s="37">
        <v>1426100</v>
      </c>
      <c r="V3" s="37">
        <v>1446700</v>
      </c>
      <c r="W3" s="37">
        <v>1401760</v>
      </c>
      <c r="X3" s="37">
        <v>1374940</v>
      </c>
      <c r="Y3" s="37">
        <v>1352610</v>
      </c>
      <c r="Z3" s="37">
        <v>1340250</v>
      </c>
      <c r="AA3" s="37">
        <v>1314150</v>
      </c>
      <c r="AB3" s="37">
        <v>1266281.5</v>
      </c>
      <c r="AC3" s="37">
        <v>1203391.57</v>
      </c>
      <c r="AD3" s="37">
        <v>1139880</v>
      </c>
    </row>
    <row r="4" spans="1:30" ht="14.15" customHeight="1">
      <c r="A4" s="34">
        <v>3</v>
      </c>
      <c r="B4" s="35" t="s">
        <v>11</v>
      </c>
      <c r="C4" s="36">
        <v>768380</v>
      </c>
      <c r="D4" s="37">
        <v>853760</v>
      </c>
      <c r="E4" s="37">
        <v>933760</v>
      </c>
      <c r="F4" s="37">
        <v>994730</v>
      </c>
      <c r="G4" s="37">
        <v>1075420</v>
      </c>
      <c r="H4" s="37">
        <v>1153750</v>
      </c>
      <c r="I4" s="37">
        <v>1226320</v>
      </c>
      <c r="J4" s="37">
        <v>1316600</v>
      </c>
      <c r="K4" s="37">
        <v>1414910</v>
      </c>
      <c r="L4" s="37">
        <v>1484180</v>
      </c>
      <c r="M4" s="37">
        <v>1518440</v>
      </c>
      <c r="N4" s="37">
        <v>1593630</v>
      </c>
      <c r="O4" s="37">
        <v>1661730</v>
      </c>
      <c r="P4" s="37">
        <v>1745100</v>
      </c>
      <c r="Q4" s="37">
        <v>1821980</v>
      </c>
      <c r="R4" s="37">
        <v>1922200</v>
      </c>
      <c r="S4" s="37">
        <v>2026560</v>
      </c>
      <c r="T4" s="37">
        <v>2111920</v>
      </c>
      <c r="U4" s="37">
        <v>2192990</v>
      </c>
      <c r="V4" s="37">
        <v>2242340</v>
      </c>
      <c r="W4" s="37">
        <v>2244430</v>
      </c>
      <c r="X4" s="37">
        <v>2251040</v>
      </c>
      <c r="Y4" s="37">
        <v>2263030</v>
      </c>
      <c r="Z4" s="37">
        <v>2294050</v>
      </c>
      <c r="AA4" s="37">
        <v>2291620</v>
      </c>
      <c r="AB4" s="37">
        <v>2286419</v>
      </c>
      <c r="AC4" s="37">
        <v>2283537.02</v>
      </c>
      <c r="AD4" s="37">
        <v>2260558</v>
      </c>
    </row>
    <row r="5" spans="1:30" ht="14.15" customHeight="1">
      <c r="A5" s="34" t="s">
        <v>70</v>
      </c>
      <c r="B5" s="35" t="s">
        <v>12</v>
      </c>
      <c r="C5" s="36">
        <v>1197340</v>
      </c>
      <c r="D5" s="37">
        <v>1189110</v>
      </c>
      <c r="E5" s="37">
        <v>1177630</v>
      </c>
      <c r="F5" s="37">
        <v>1167900</v>
      </c>
      <c r="G5" s="37">
        <v>1151240</v>
      </c>
      <c r="H5" s="37">
        <v>1126840</v>
      </c>
      <c r="I5" s="37">
        <v>1110150</v>
      </c>
      <c r="J5" s="37">
        <v>1063090</v>
      </c>
      <c r="K5" s="37">
        <v>973050</v>
      </c>
      <c r="L5" s="37">
        <v>885770</v>
      </c>
      <c r="M5" s="37">
        <v>796430</v>
      </c>
      <c r="N5" s="37">
        <v>712260</v>
      </c>
      <c r="O5" s="37">
        <v>630740</v>
      </c>
      <c r="P5" s="37">
        <v>579190</v>
      </c>
      <c r="Q5" s="37">
        <v>533270</v>
      </c>
      <c r="R5" s="37">
        <v>487860</v>
      </c>
      <c r="S5" s="37">
        <v>423720</v>
      </c>
      <c r="T5" s="37">
        <v>358290</v>
      </c>
      <c r="U5" s="37">
        <v>287170</v>
      </c>
      <c r="V5" s="37">
        <v>228410</v>
      </c>
      <c r="W5" s="37">
        <v>174650</v>
      </c>
      <c r="X5" s="37">
        <v>155680</v>
      </c>
      <c r="Y5" s="37">
        <v>139760</v>
      </c>
      <c r="Z5" s="37">
        <v>122890</v>
      </c>
      <c r="AA5" s="37">
        <v>105810</v>
      </c>
      <c r="AB5" s="37">
        <v>90940</v>
      </c>
      <c r="AC5" s="37">
        <v>78180</v>
      </c>
      <c r="AD5" s="37">
        <v>63390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600</v>
      </c>
      <c r="L6" s="37">
        <v>1000</v>
      </c>
      <c r="M6" s="37">
        <v>1840</v>
      </c>
      <c r="N6" s="37">
        <v>3180</v>
      </c>
      <c r="O6" s="37">
        <v>5640</v>
      </c>
      <c r="P6" s="37">
        <v>7790</v>
      </c>
      <c r="Q6" s="37">
        <v>10600</v>
      </c>
      <c r="R6" s="37">
        <v>14145</v>
      </c>
      <c r="S6" s="37">
        <v>19715</v>
      </c>
      <c r="T6" s="37">
        <v>24280</v>
      </c>
      <c r="U6" s="37">
        <v>29025</v>
      </c>
      <c r="V6" s="37">
        <v>33025</v>
      </c>
      <c r="W6" s="37">
        <v>36805</v>
      </c>
      <c r="X6" s="37">
        <v>40400</v>
      </c>
      <c r="Y6" s="37">
        <v>43995</v>
      </c>
      <c r="Z6" s="37">
        <v>46990</v>
      </c>
      <c r="AA6" s="37">
        <v>49715</v>
      </c>
      <c r="AB6" s="37">
        <v>51985.5</v>
      </c>
      <c r="AC6" s="37">
        <v>53661</v>
      </c>
      <c r="AD6" s="37">
        <v>54505</v>
      </c>
    </row>
    <row r="7" spans="1:30" ht="14.15" customHeight="1">
      <c r="A7" s="34">
        <v>5</v>
      </c>
      <c r="B7" s="35" t="s">
        <v>13</v>
      </c>
      <c r="C7" s="36">
        <v>1880445</v>
      </c>
      <c r="D7" s="37">
        <v>1875105</v>
      </c>
      <c r="E7" s="37">
        <v>1869180</v>
      </c>
      <c r="F7" s="37">
        <v>1863540</v>
      </c>
      <c r="G7" s="37">
        <v>1857420</v>
      </c>
      <c r="H7" s="37">
        <v>1863330</v>
      </c>
      <c r="I7" s="37">
        <v>1864440</v>
      </c>
      <c r="J7" s="37">
        <v>1865580</v>
      </c>
      <c r="K7" s="37">
        <v>1862250</v>
      </c>
      <c r="L7" s="37">
        <v>1877415</v>
      </c>
      <c r="M7" s="37">
        <v>1881585</v>
      </c>
      <c r="N7" s="37">
        <v>1881585</v>
      </c>
      <c r="O7" s="37">
        <v>1874880</v>
      </c>
      <c r="P7" s="37">
        <v>1859880</v>
      </c>
      <c r="Q7" s="37">
        <v>1837830</v>
      </c>
      <c r="R7" s="37">
        <v>1811265</v>
      </c>
      <c r="S7" s="37">
        <v>1782675</v>
      </c>
      <c r="T7" s="37">
        <v>1744065</v>
      </c>
      <c r="U7" s="37">
        <v>1726575</v>
      </c>
      <c r="V7" s="37">
        <v>1706865</v>
      </c>
      <c r="W7" s="37">
        <v>1697205</v>
      </c>
      <c r="X7" s="37">
        <v>1696005</v>
      </c>
      <c r="Y7" s="37">
        <v>1708815</v>
      </c>
      <c r="Z7" s="37">
        <v>1726740</v>
      </c>
      <c r="AA7" s="37">
        <v>1746510</v>
      </c>
      <c r="AB7" s="37">
        <v>1752781.5</v>
      </c>
      <c r="AC7" s="37">
        <v>1769647.77</v>
      </c>
      <c r="AD7" s="37">
        <v>1779084</v>
      </c>
    </row>
    <row r="8" spans="1:30" ht="14.15" customHeight="1">
      <c r="A8" s="34">
        <v>6</v>
      </c>
      <c r="B8" s="35" t="s">
        <v>14</v>
      </c>
      <c r="C8" s="36">
        <v>1082056</v>
      </c>
      <c r="D8" s="37">
        <v>1071400</v>
      </c>
      <c r="E8" s="37">
        <v>1049976</v>
      </c>
      <c r="F8" s="37">
        <v>1021712</v>
      </c>
      <c r="G8" s="37">
        <v>995808</v>
      </c>
      <c r="H8" s="37">
        <v>962240</v>
      </c>
      <c r="I8" s="37">
        <v>930040</v>
      </c>
      <c r="J8" s="37">
        <v>872912</v>
      </c>
      <c r="K8" s="37">
        <v>811368</v>
      </c>
      <c r="L8" s="37">
        <v>753256</v>
      </c>
      <c r="M8" s="37">
        <v>708640</v>
      </c>
      <c r="N8" s="37">
        <v>681920</v>
      </c>
      <c r="O8" s="37">
        <v>654440</v>
      </c>
      <c r="P8" s="37">
        <v>626920</v>
      </c>
      <c r="Q8" s="37">
        <v>595768</v>
      </c>
      <c r="R8" s="37">
        <v>572248</v>
      </c>
      <c r="S8" s="37">
        <v>516408</v>
      </c>
      <c r="T8" s="37">
        <v>465288</v>
      </c>
      <c r="U8" s="37">
        <v>418656</v>
      </c>
      <c r="V8" s="37">
        <v>360040</v>
      </c>
      <c r="W8" s="37">
        <v>298768</v>
      </c>
      <c r="X8" s="37">
        <v>272136</v>
      </c>
      <c r="Y8" s="37">
        <v>251728</v>
      </c>
      <c r="Z8" s="37">
        <v>234000</v>
      </c>
      <c r="AA8" s="37">
        <v>215352</v>
      </c>
      <c r="AB8" s="37">
        <v>200678.39999999999</v>
      </c>
      <c r="AC8" s="37">
        <v>187511</v>
      </c>
      <c r="AD8" s="37">
        <v>177106</v>
      </c>
    </row>
    <row r="9" spans="1:30" ht="14.15" customHeight="1">
      <c r="A9" s="34">
        <v>7</v>
      </c>
      <c r="B9" s="35" t="s">
        <v>15</v>
      </c>
      <c r="C9" s="36">
        <v>971820</v>
      </c>
      <c r="D9" s="37">
        <v>951880</v>
      </c>
      <c r="E9" s="37">
        <v>928100</v>
      </c>
      <c r="F9" s="37">
        <v>904540</v>
      </c>
      <c r="G9" s="37">
        <v>879300</v>
      </c>
      <c r="H9" s="37">
        <v>849080</v>
      </c>
      <c r="I9" s="37">
        <v>818380</v>
      </c>
      <c r="J9" s="37">
        <v>786920</v>
      </c>
      <c r="K9" s="37">
        <v>754020</v>
      </c>
      <c r="L9" s="37">
        <v>721360</v>
      </c>
      <c r="M9" s="37">
        <v>687820</v>
      </c>
      <c r="N9" s="37">
        <v>655540</v>
      </c>
      <c r="O9" s="37">
        <v>621060</v>
      </c>
      <c r="P9" s="37">
        <v>587020</v>
      </c>
      <c r="Q9" s="37">
        <v>553340</v>
      </c>
      <c r="R9" s="37">
        <v>519960</v>
      </c>
      <c r="S9" s="37">
        <v>479540</v>
      </c>
      <c r="T9" s="37">
        <v>427340</v>
      </c>
      <c r="U9" s="37">
        <v>386540</v>
      </c>
      <c r="V9" s="37">
        <v>348680</v>
      </c>
      <c r="W9" s="37">
        <v>287520</v>
      </c>
      <c r="X9" s="37">
        <v>234060</v>
      </c>
      <c r="Y9" s="37">
        <v>189200</v>
      </c>
      <c r="Z9" s="37">
        <v>147020</v>
      </c>
      <c r="AA9" s="37">
        <v>113420</v>
      </c>
      <c r="AB9" s="37">
        <v>106745</v>
      </c>
      <c r="AC9" s="37">
        <v>100488</v>
      </c>
      <c r="AD9" s="37">
        <v>94808</v>
      </c>
    </row>
    <row r="10" spans="1:30" ht="14.15" customHeight="1">
      <c r="A10" s="34">
        <v>8</v>
      </c>
      <c r="B10" s="35" t="s">
        <v>73</v>
      </c>
      <c r="C10" s="36">
        <v>1362480</v>
      </c>
      <c r="D10" s="37">
        <v>1392000</v>
      </c>
      <c r="E10" s="37">
        <v>1399500</v>
      </c>
      <c r="F10" s="37">
        <v>1401780</v>
      </c>
      <c r="G10" s="37">
        <v>1397790</v>
      </c>
      <c r="H10" s="37">
        <v>1372500</v>
      </c>
      <c r="I10" s="37">
        <v>1379670</v>
      </c>
      <c r="J10" s="37">
        <v>1377330</v>
      </c>
      <c r="K10" s="37">
        <v>1365210</v>
      </c>
      <c r="L10" s="37">
        <v>1344180</v>
      </c>
      <c r="M10" s="37">
        <v>1335840</v>
      </c>
      <c r="N10" s="37">
        <v>1338150</v>
      </c>
      <c r="O10" s="37">
        <v>1327410</v>
      </c>
      <c r="P10" s="37">
        <v>1300620</v>
      </c>
      <c r="Q10" s="37">
        <v>1277790</v>
      </c>
      <c r="R10" s="37">
        <v>1251540</v>
      </c>
      <c r="S10" s="37">
        <v>1228950</v>
      </c>
      <c r="T10" s="37">
        <v>1201950</v>
      </c>
      <c r="U10" s="37">
        <v>1183320</v>
      </c>
      <c r="V10" s="37">
        <v>1157850</v>
      </c>
      <c r="W10" s="37">
        <v>1079760</v>
      </c>
      <c r="X10" s="37">
        <v>978685</v>
      </c>
      <c r="Y10" s="37">
        <v>910885</v>
      </c>
      <c r="Z10" s="37">
        <v>848695</v>
      </c>
      <c r="AA10" s="37">
        <v>767725</v>
      </c>
      <c r="AB10" s="37">
        <v>743425</v>
      </c>
      <c r="AC10" s="37">
        <v>716095</v>
      </c>
      <c r="AD10" s="37">
        <v>693625</v>
      </c>
    </row>
    <row r="11" spans="1:30" ht="14.15" customHeight="1">
      <c r="A11" s="34">
        <v>9</v>
      </c>
      <c r="B11" s="35" t="s">
        <v>74</v>
      </c>
      <c r="C11" s="36">
        <v>75600</v>
      </c>
      <c r="D11" s="37">
        <v>82000</v>
      </c>
      <c r="E11" s="37">
        <v>92500</v>
      </c>
      <c r="F11" s="37">
        <v>107000</v>
      </c>
      <c r="G11" s="37">
        <v>124600</v>
      </c>
      <c r="H11" s="37">
        <v>145000</v>
      </c>
      <c r="I11" s="37">
        <v>163000</v>
      </c>
      <c r="J11" s="37">
        <v>177800</v>
      </c>
      <c r="K11" s="37">
        <v>190600</v>
      </c>
      <c r="L11" s="37">
        <v>202700</v>
      </c>
      <c r="M11" s="37">
        <v>218500</v>
      </c>
      <c r="N11" s="37">
        <v>243300</v>
      </c>
      <c r="O11" s="37">
        <v>260500</v>
      </c>
      <c r="P11" s="37">
        <v>273100</v>
      </c>
      <c r="Q11" s="37">
        <v>286800</v>
      </c>
      <c r="R11" s="37">
        <v>298800</v>
      </c>
      <c r="S11" s="37">
        <v>308300</v>
      </c>
      <c r="T11" s="37">
        <v>315900</v>
      </c>
      <c r="U11" s="37">
        <v>326600</v>
      </c>
      <c r="V11" s="37">
        <v>331700</v>
      </c>
      <c r="W11" s="37">
        <v>336200</v>
      </c>
      <c r="X11" s="37">
        <v>337094</v>
      </c>
      <c r="Y11" s="37">
        <v>336494</v>
      </c>
      <c r="Z11" s="37">
        <v>329694</v>
      </c>
      <c r="AA11" s="37">
        <v>320494</v>
      </c>
      <c r="AB11" s="37">
        <v>306394</v>
      </c>
      <c r="AC11" s="37">
        <v>292394</v>
      </c>
      <c r="AD11" s="37">
        <v>284894</v>
      </c>
    </row>
    <row r="12" spans="1:30" ht="14.15" customHeight="1">
      <c r="A12" s="34">
        <v>10</v>
      </c>
      <c r="B12" s="35" t="s">
        <v>16</v>
      </c>
      <c r="C12" s="36">
        <v>3982720</v>
      </c>
      <c r="D12" s="37">
        <v>3979080</v>
      </c>
      <c r="E12" s="37">
        <v>3924410</v>
      </c>
      <c r="F12" s="37">
        <v>3829770</v>
      </c>
      <c r="G12" s="37">
        <v>3698450</v>
      </c>
      <c r="H12" s="37">
        <v>3521840</v>
      </c>
      <c r="I12" s="37">
        <v>3303720</v>
      </c>
      <c r="J12" s="37">
        <v>3062990</v>
      </c>
      <c r="K12" s="37">
        <v>2779070</v>
      </c>
      <c r="L12" s="37">
        <v>2448950</v>
      </c>
      <c r="M12" s="37">
        <v>2083270</v>
      </c>
      <c r="N12" s="37">
        <v>1685600</v>
      </c>
      <c r="O12" s="37">
        <v>1408400</v>
      </c>
      <c r="P12" s="37">
        <v>1205050</v>
      </c>
      <c r="Q12" s="37">
        <v>1045240</v>
      </c>
      <c r="R12" s="37">
        <v>934570</v>
      </c>
      <c r="S12" s="37">
        <v>842450</v>
      </c>
      <c r="T12" s="37">
        <v>764540</v>
      </c>
      <c r="U12" s="37">
        <v>689570</v>
      </c>
      <c r="V12" s="37">
        <v>594090</v>
      </c>
      <c r="W12" s="37">
        <v>510300</v>
      </c>
      <c r="X12" s="37">
        <v>442890</v>
      </c>
      <c r="Y12" s="37">
        <v>391020</v>
      </c>
      <c r="Z12" s="37">
        <v>343630</v>
      </c>
      <c r="AA12" s="37">
        <v>297430</v>
      </c>
      <c r="AB12" s="37">
        <v>261030</v>
      </c>
      <c r="AC12" s="37">
        <v>230650</v>
      </c>
      <c r="AD12" s="37">
        <v>187390</v>
      </c>
    </row>
    <row r="13" spans="1:30">
      <c r="A13" s="34" t="s">
        <v>72</v>
      </c>
      <c r="B13" s="35" t="s">
        <v>75</v>
      </c>
      <c r="C13" s="36">
        <v>30420</v>
      </c>
      <c r="D13" s="37">
        <v>37620</v>
      </c>
      <c r="E13" s="37">
        <v>43290</v>
      </c>
      <c r="F13" s="37">
        <v>47040</v>
      </c>
      <c r="G13" s="37">
        <v>51300</v>
      </c>
      <c r="H13" s="37">
        <v>53790</v>
      </c>
      <c r="I13" s="37">
        <v>58770</v>
      </c>
      <c r="J13" s="37">
        <v>64260</v>
      </c>
      <c r="K13" s="37">
        <v>67950</v>
      </c>
      <c r="L13" s="37">
        <v>71670</v>
      </c>
      <c r="M13" s="37">
        <v>73680</v>
      </c>
      <c r="N13" s="37">
        <v>78270</v>
      </c>
      <c r="O13" s="37">
        <v>83550</v>
      </c>
      <c r="P13" s="37">
        <v>87630</v>
      </c>
      <c r="Q13" s="37">
        <v>88290</v>
      </c>
      <c r="R13" s="37">
        <v>92040</v>
      </c>
      <c r="S13" s="37">
        <v>96960</v>
      </c>
      <c r="T13" s="37">
        <v>100260</v>
      </c>
      <c r="U13" s="37">
        <v>106410</v>
      </c>
      <c r="V13" s="37">
        <v>111150</v>
      </c>
      <c r="W13" s="37">
        <v>118410</v>
      </c>
      <c r="X13" s="37">
        <v>114233</v>
      </c>
      <c r="Y13" s="37">
        <v>111863</v>
      </c>
      <c r="Z13" s="37">
        <v>112253</v>
      </c>
      <c r="AA13" s="37">
        <v>110543</v>
      </c>
      <c r="AB13" s="37">
        <v>107873</v>
      </c>
      <c r="AC13" s="37">
        <v>103403</v>
      </c>
      <c r="AD13" s="37">
        <v>99083</v>
      </c>
    </row>
    <row r="14" spans="1:30" ht="13.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1040</v>
      </c>
      <c r="L14" s="37">
        <v>2700</v>
      </c>
      <c r="M14" s="37">
        <v>6600</v>
      </c>
      <c r="N14" s="37">
        <v>15300</v>
      </c>
      <c r="O14" s="37">
        <v>26040</v>
      </c>
      <c r="P14" s="37">
        <v>38340</v>
      </c>
      <c r="Q14" s="37">
        <v>54540</v>
      </c>
      <c r="R14" s="37">
        <v>85940</v>
      </c>
      <c r="S14" s="37">
        <v>130380</v>
      </c>
      <c r="T14" s="37">
        <v>150900</v>
      </c>
      <c r="U14" s="37">
        <v>174840</v>
      </c>
      <c r="V14" s="37">
        <v>195900</v>
      </c>
      <c r="W14" s="37">
        <v>216140</v>
      </c>
      <c r="X14" s="37">
        <v>227316</v>
      </c>
      <c r="Y14" s="37">
        <v>243636</v>
      </c>
      <c r="Z14" s="37">
        <v>260476</v>
      </c>
      <c r="AA14" s="37">
        <v>275496</v>
      </c>
      <c r="AB14" s="37">
        <v>286096</v>
      </c>
      <c r="AC14" s="37">
        <v>296116</v>
      </c>
      <c r="AD14" s="37">
        <v>306456</v>
      </c>
    </row>
    <row r="15" spans="1:30" ht="25.15" customHeight="1">
      <c r="A15" s="34" t="s">
        <v>88</v>
      </c>
      <c r="B15" s="35" t="s">
        <v>76</v>
      </c>
      <c r="C15" s="36">
        <v>60030</v>
      </c>
      <c r="D15" s="37">
        <v>68017</v>
      </c>
      <c r="E15" s="37">
        <v>75556</v>
      </c>
      <c r="F15" s="37">
        <v>84645</v>
      </c>
      <c r="G15" s="37">
        <v>94731</v>
      </c>
      <c r="H15" s="37">
        <v>106412</v>
      </c>
      <c r="I15" s="37">
        <v>116818</v>
      </c>
      <c r="J15" s="37">
        <v>125217</v>
      </c>
      <c r="K15" s="37">
        <v>136276</v>
      </c>
      <c r="L15" s="37">
        <v>145622</v>
      </c>
      <c r="M15" s="37">
        <v>154676</v>
      </c>
      <c r="N15" s="37">
        <v>171391</v>
      </c>
      <c r="O15" s="37">
        <v>184469.5</v>
      </c>
      <c r="P15" s="37">
        <v>196153.5</v>
      </c>
      <c r="Q15" s="37">
        <v>207443.5</v>
      </c>
      <c r="R15" s="37">
        <v>222462.5</v>
      </c>
      <c r="S15" s="37">
        <v>248089.5</v>
      </c>
      <c r="T15" s="37">
        <v>263805</v>
      </c>
      <c r="U15" s="37">
        <v>274923</v>
      </c>
      <c r="V15" s="37">
        <v>282678</v>
      </c>
      <c r="W15" s="37">
        <v>297125</v>
      </c>
      <c r="X15" s="37">
        <v>310136</v>
      </c>
      <c r="Y15" s="37">
        <v>329295</v>
      </c>
      <c r="Z15" s="37">
        <v>344090</v>
      </c>
      <c r="AA15" s="37">
        <v>357250</v>
      </c>
      <c r="AB15" s="37">
        <v>377105</v>
      </c>
      <c r="AC15" s="37">
        <v>390632</v>
      </c>
      <c r="AD15" s="37">
        <v>402425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279</v>
      </c>
      <c r="N16" s="37">
        <v>897</v>
      </c>
      <c r="O16" s="37">
        <v>1337</v>
      </c>
      <c r="P16" s="37">
        <v>1747</v>
      </c>
      <c r="Q16" s="37">
        <v>3927</v>
      </c>
      <c r="R16" s="37">
        <v>9940</v>
      </c>
      <c r="S16" s="37">
        <v>17193</v>
      </c>
      <c r="T16" s="37">
        <v>27770</v>
      </c>
      <c r="U16" s="37">
        <v>33894</v>
      </c>
      <c r="V16" s="37">
        <v>40622</v>
      </c>
      <c r="W16" s="37">
        <v>45904</v>
      </c>
      <c r="X16" s="37">
        <v>52219</v>
      </c>
      <c r="Y16" s="37">
        <v>59014</v>
      </c>
      <c r="Z16" s="37">
        <v>65039</v>
      </c>
      <c r="AA16" s="37">
        <v>79804</v>
      </c>
      <c r="AB16" s="37">
        <v>95537</v>
      </c>
      <c r="AC16" s="37">
        <v>108950</v>
      </c>
      <c r="AD16" s="37">
        <v>128366</v>
      </c>
    </row>
    <row r="17" spans="1:30" ht="25.15" customHeight="1">
      <c r="A17" s="34">
        <v>13</v>
      </c>
      <c r="B17" s="35" t="s">
        <v>77</v>
      </c>
      <c r="C17" s="36">
        <v>170123</v>
      </c>
      <c r="D17" s="37">
        <v>185847</v>
      </c>
      <c r="E17" s="37">
        <v>195142</v>
      </c>
      <c r="F17" s="37">
        <v>204186</v>
      </c>
      <c r="G17" s="37">
        <v>211249</v>
      </c>
      <c r="H17" s="37">
        <v>218857</v>
      </c>
      <c r="I17" s="37">
        <v>228298</v>
      </c>
      <c r="J17" s="37">
        <v>231887</v>
      </c>
      <c r="K17" s="37">
        <v>232494</v>
      </c>
      <c r="L17" s="37">
        <v>234851</v>
      </c>
      <c r="M17" s="37">
        <v>235028</v>
      </c>
      <c r="N17" s="37">
        <v>238649</v>
      </c>
      <c r="O17" s="37">
        <v>239498</v>
      </c>
      <c r="P17" s="37">
        <v>240181</v>
      </c>
      <c r="Q17" s="37">
        <v>238079</v>
      </c>
      <c r="R17" s="37">
        <v>240074</v>
      </c>
      <c r="S17" s="37">
        <v>241517</v>
      </c>
      <c r="T17" s="37">
        <v>243786</v>
      </c>
      <c r="U17" s="37">
        <v>243621</v>
      </c>
      <c r="V17" s="37">
        <v>244435</v>
      </c>
      <c r="W17" s="37">
        <v>245183</v>
      </c>
      <c r="X17" s="37">
        <v>245697</v>
      </c>
      <c r="Y17" s="37">
        <v>245554</v>
      </c>
      <c r="Z17" s="37">
        <v>246878</v>
      </c>
      <c r="AA17" s="37">
        <v>249109</v>
      </c>
      <c r="AB17" s="37">
        <v>252302</v>
      </c>
      <c r="AC17" s="37">
        <v>254127</v>
      </c>
      <c r="AD17" s="37">
        <v>260338</v>
      </c>
    </row>
    <row r="18" spans="1:30" ht="25.15" customHeight="1">
      <c r="A18" s="34" t="s">
        <v>90</v>
      </c>
      <c r="B18" s="35" t="s">
        <v>17</v>
      </c>
      <c r="C18" s="36">
        <v>32021</v>
      </c>
      <c r="D18" s="37">
        <v>38081</v>
      </c>
      <c r="E18" s="37">
        <v>45601</v>
      </c>
      <c r="F18" s="37">
        <v>50041</v>
      </c>
      <c r="G18" s="37">
        <v>58196</v>
      </c>
      <c r="H18" s="37">
        <v>64822</v>
      </c>
      <c r="I18" s="37">
        <v>72012</v>
      </c>
      <c r="J18" s="37">
        <v>78522</v>
      </c>
      <c r="K18" s="37">
        <v>84148</v>
      </c>
      <c r="L18" s="37">
        <v>90088</v>
      </c>
      <c r="M18" s="37">
        <v>94148</v>
      </c>
      <c r="N18" s="37">
        <v>96928</v>
      </c>
      <c r="O18" s="37">
        <v>102983</v>
      </c>
      <c r="P18" s="37">
        <v>107233</v>
      </c>
      <c r="Q18" s="37">
        <v>112111</v>
      </c>
      <c r="R18" s="37">
        <v>118534</v>
      </c>
      <c r="S18" s="37">
        <v>128524</v>
      </c>
      <c r="T18" s="37">
        <v>138809</v>
      </c>
      <c r="U18" s="37">
        <v>148869</v>
      </c>
      <c r="V18" s="37">
        <v>162694</v>
      </c>
      <c r="W18" s="37">
        <v>166934</v>
      </c>
      <c r="X18" s="37">
        <v>175674</v>
      </c>
      <c r="Y18" s="37">
        <v>183304</v>
      </c>
      <c r="Z18" s="37">
        <v>189179</v>
      </c>
      <c r="AA18" s="37">
        <v>195565</v>
      </c>
      <c r="AB18" s="37">
        <v>203459</v>
      </c>
      <c r="AC18" s="37">
        <v>208913</v>
      </c>
      <c r="AD18" s="37">
        <v>212017.5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800</v>
      </c>
      <c r="Q19" s="37">
        <v>800</v>
      </c>
      <c r="R19" s="37">
        <v>1880</v>
      </c>
      <c r="S19" s="37">
        <v>6152</v>
      </c>
      <c r="T19" s="37">
        <v>8762</v>
      </c>
      <c r="U19" s="37">
        <v>13902</v>
      </c>
      <c r="V19" s="37">
        <v>17096</v>
      </c>
      <c r="W19" s="37">
        <v>19216</v>
      </c>
      <c r="X19" s="37">
        <v>23196</v>
      </c>
      <c r="Y19" s="37">
        <v>24046</v>
      </c>
      <c r="Z19" s="37">
        <v>24346</v>
      </c>
      <c r="AA19" s="37">
        <v>27462</v>
      </c>
      <c r="AB19" s="37">
        <v>28562</v>
      </c>
      <c r="AC19" s="37">
        <v>31306</v>
      </c>
      <c r="AD19" s="37">
        <v>32806</v>
      </c>
    </row>
    <row r="20" spans="1:30" ht="25.15" customHeight="1">
      <c r="A20" s="34">
        <v>15</v>
      </c>
      <c r="B20" s="35" t="s">
        <v>18</v>
      </c>
      <c r="C20" s="36">
        <v>73973</v>
      </c>
      <c r="D20" s="37">
        <v>81693</v>
      </c>
      <c r="E20" s="37">
        <v>89606</v>
      </c>
      <c r="F20" s="37">
        <v>93698</v>
      </c>
      <c r="G20" s="37">
        <v>97138</v>
      </c>
      <c r="H20" s="37">
        <v>100878</v>
      </c>
      <c r="I20" s="37">
        <v>101621</v>
      </c>
      <c r="J20" s="37">
        <v>105306</v>
      </c>
      <c r="K20" s="37">
        <v>104238</v>
      </c>
      <c r="L20" s="37">
        <v>105842</v>
      </c>
      <c r="M20" s="37">
        <v>107473</v>
      </c>
      <c r="N20" s="37">
        <v>108289</v>
      </c>
      <c r="O20" s="37">
        <v>108423</v>
      </c>
      <c r="P20" s="37">
        <v>108158</v>
      </c>
      <c r="Q20" s="37">
        <v>105742</v>
      </c>
      <c r="R20" s="37">
        <v>105757</v>
      </c>
      <c r="S20" s="37">
        <v>105802</v>
      </c>
      <c r="T20" s="37">
        <v>106056</v>
      </c>
      <c r="U20" s="37">
        <v>107451</v>
      </c>
      <c r="V20" s="37">
        <v>106271</v>
      </c>
      <c r="W20" s="37">
        <v>106561</v>
      </c>
      <c r="X20" s="37">
        <v>108481</v>
      </c>
      <c r="Y20" s="37">
        <v>107620</v>
      </c>
      <c r="Z20" s="37">
        <v>107930</v>
      </c>
      <c r="AA20" s="37">
        <v>107230</v>
      </c>
      <c r="AB20" s="37">
        <v>107000</v>
      </c>
      <c r="AC20" s="37">
        <v>107380</v>
      </c>
      <c r="AD20" s="37">
        <v>106720</v>
      </c>
    </row>
    <row r="21" spans="1:30" ht="25.15" customHeight="1">
      <c r="A21" s="34" t="s">
        <v>92</v>
      </c>
      <c r="B21" s="35" t="s">
        <v>19</v>
      </c>
      <c r="C21" s="36">
        <v>47925</v>
      </c>
      <c r="D21" s="37">
        <v>60015</v>
      </c>
      <c r="E21" s="37">
        <v>70055</v>
      </c>
      <c r="F21" s="37">
        <v>77155</v>
      </c>
      <c r="G21" s="37">
        <v>95005</v>
      </c>
      <c r="H21" s="37">
        <v>129635</v>
      </c>
      <c r="I21" s="37">
        <v>155415</v>
      </c>
      <c r="J21" s="37">
        <v>178225</v>
      </c>
      <c r="K21" s="37">
        <v>190064</v>
      </c>
      <c r="L21" s="37">
        <v>205004</v>
      </c>
      <c r="M21" s="37">
        <v>222071</v>
      </c>
      <c r="N21" s="37">
        <v>225871</v>
      </c>
      <c r="O21" s="37">
        <v>240591</v>
      </c>
      <c r="P21" s="37">
        <v>253431</v>
      </c>
      <c r="Q21" s="37">
        <v>265416</v>
      </c>
      <c r="R21" s="37">
        <v>272989</v>
      </c>
      <c r="S21" s="37">
        <v>303039</v>
      </c>
      <c r="T21" s="37">
        <v>346252</v>
      </c>
      <c r="U21" s="37">
        <v>383662</v>
      </c>
      <c r="V21" s="37">
        <v>414912</v>
      </c>
      <c r="W21" s="37">
        <v>431995</v>
      </c>
      <c r="X21" s="37">
        <v>475269</v>
      </c>
      <c r="Y21" s="37">
        <v>516659</v>
      </c>
      <c r="Z21" s="37">
        <v>558379</v>
      </c>
      <c r="AA21" s="37">
        <v>612856</v>
      </c>
      <c r="AB21" s="37">
        <v>651668</v>
      </c>
      <c r="AC21" s="37">
        <v>688009</v>
      </c>
      <c r="AD21" s="37">
        <v>730392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1190</v>
      </c>
      <c r="R22" s="37">
        <v>1190</v>
      </c>
      <c r="S22" s="37">
        <v>5320</v>
      </c>
      <c r="T22" s="37">
        <v>8310</v>
      </c>
      <c r="U22" s="37">
        <v>10810</v>
      </c>
      <c r="V22" s="37">
        <v>11450</v>
      </c>
      <c r="W22" s="37">
        <v>11450</v>
      </c>
      <c r="X22" s="37">
        <v>20737.5</v>
      </c>
      <c r="Y22" s="37">
        <v>21597.5</v>
      </c>
      <c r="Z22" s="37">
        <v>23597.5</v>
      </c>
      <c r="AA22" s="37">
        <v>28214.5</v>
      </c>
      <c r="AB22" s="37">
        <v>28814.5</v>
      </c>
      <c r="AC22" s="37">
        <v>31546</v>
      </c>
      <c r="AD22" s="37">
        <v>32047</v>
      </c>
    </row>
    <row r="23" spans="1:30" ht="25.15" customHeight="1">
      <c r="A23" s="34">
        <v>17</v>
      </c>
      <c r="B23" s="35" t="s">
        <v>20</v>
      </c>
      <c r="C23" s="36">
        <v>179524</v>
      </c>
      <c r="D23" s="37">
        <v>197714</v>
      </c>
      <c r="E23" s="37">
        <v>212885</v>
      </c>
      <c r="F23" s="37">
        <v>225308</v>
      </c>
      <c r="G23" s="37">
        <v>249318</v>
      </c>
      <c r="H23" s="37">
        <v>262288</v>
      </c>
      <c r="I23" s="37">
        <v>278515</v>
      </c>
      <c r="J23" s="37">
        <v>287375</v>
      </c>
      <c r="K23" s="37">
        <v>287522</v>
      </c>
      <c r="L23" s="37">
        <v>295752</v>
      </c>
      <c r="M23" s="37">
        <v>302210</v>
      </c>
      <c r="N23" s="37">
        <v>314030</v>
      </c>
      <c r="O23" s="37">
        <v>319195</v>
      </c>
      <c r="P23" s="37">
        <v>314123</v>
      </c>
      <c r="Q23" s="37">
        <v>312783</v>
      </c>
      <c r="R23" s="37">
        <v>312533</v>
      </c>
      <c r="S23" s="37">
        <v>314298</v>
      </c>
      <c r="T23" s="37">
        <v>318668</v>
      </c>
      <c r="U23" s="37">
        <v>314468</v>
      </c>
      <c r="V23" s="37">
        <v>315218</v>
      </c>
      <c r="W23" s="37">
        <v>332961</v>
      </c>
      <c r="X23" s="37">
        <v>332688</v>
      </c>
      <c r="Y23" s="37">
        <v>328120</v>
      </c>
      <c r="Z23" s="37">
        <v>326660</v>
      </c>
      <c r="AA23" s="37">
        <v>328758</v>
      </c>
      <c r="AB23" s="37">
        <v>318868</v>
      </c>
      <c r="AC23" s="37">
        <v>318358</v>
      </c>
      <c r="AD23" s="37">
        <v>312371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3480</v>
      </c>
      <c r="I24" s="37">
        <v>11180</v>
      </c>
      <c r="J24" s="37">
        <v>13900</v>
      </c>
      <c r="K24" s="37">
        <v>15650</v>
      </c>
      <c r="L24" s="37">
        <v>15650</v>
      </c>
      <c r="M24" s="37">
        <v>15650</v>
      </c>
      <c r="N24" s="37">
        <v>15550</v>
      </c>
      <c r="O24" s="37">
        <v>9876</v>
      </c>
      <c r="P24" s="37">
        <v>10211</v>
      </c>
      <c r="Q24" s="37">
        <v>10272</v>
      </c>
      <c r="R24" s="37">
        <v>10139</v>
      </c>
      <c r="S24" s="37">
        <v>15877</v>
      </c>
      <c r="T24" s="37">
        <v>54394</v>
      </c>
      <c r="U24" s="37">
        <v>116972</v>
      </c>
      <c r="V24" s="37">
        <v>116972</v>
      </c>
      <c r="W24" s="37">
        <v>191385</v>
      </c>
      <c r="X24" s="37">
        <v>191385</v>
      </c>
      <c r="Y24" s="37">
        <v>221385</v>
      </c>
      <c r="Z24" s="37">
        <v>222385</v>
      </c>
      <c r="AA24" s="37">
        <v>222385</v>
      </c>
      <c r="AB24" s="37">
        <v>224635</v>
      </c>
      <c r="AC24" s="37">
        <v>211635</v>
      </c>
      <c r="AD24" s="37">
        <v>215475</v>
      </c>
    </row>
    <row r="25" spans="1:30" ht="14.15" customHeight="1">
      <c r="A25" s="34">
        <v>19</v>
      </c>
      <c r="B25" s="35" t="s">
        <v>22</v>
      </c>
      <c r="C25" s="36">
        <v>268850</v>
      </c>
      <c r="D25" s="37">
        <v>278800</v>
      </c>
      <c r="E25" s="37">
        <v>288100</v>
      </c>
      <c r="F25" s="37">
        <v>307600</v>
      </c>
      <c r="G25" s="37">
        <v>376500</v>
      </c>
      <c r="H25" s="37">
        <v>383600</v>
      </c>
      <c r="I25" s="37">
        <v>395850</v>
      </c>
      <c r="J25" s="37">
        <v>399900</v>
      </c>
      <c r="K25" s="37">
        <v>346400</v>
      </c>
      <c r="L25" s="37">
        <v>360800</v>
      </c>
      <c r="M25" s="37">
        <v>401350</v>
      </c>
      <c r="N25" s="37">
        <v>434150</v>
      </c>
      <c r="O25" s="37">
        <v>473800</v>
      </c>
      <c r="P25" s="37">
        <v>472600</v>
      </c>
      <c r="Q25" s="37">
        <v>468600</v>
      </c>
      <c r="R25" s="37">
        <v>484460</v>
      </c>
      <c r="S25" s="37">
        <v>480820</v>
      </c>
      <c r="T25" s="37">
        <v>486820</v>
      </c>
      <c r="U25" s="37">
        <v>385970</v>
      </c>
      <c r="V25" s="37">
        <v>410720</v>
      </c>
      <c r="W25" s="37">
        <v>479020</v>
      </c>
      <c r="X25" s="37">
        <v>488520</v>
      </c>
      <c r="Y25" s="37">
        <v>495780</v>
      </c>
      <c r="Z25" s="37">
        <v>497240</v>
      </c>
      <c r="AA25" s="37">
        <v>530580</v>
      </c>
      <c r="AB25" s="37">
        <v>516930</v>
      </c>
      <c r="AC25" s="37">
        <v>577270</v>
      </c>
      <c r="AD25" s="37">
        <v>610820</v>
      </c>
    </row>
    <row r="26" spans="1:30" ht="14.15" customHeight="1">
      <c r="A26" s="38">
        <v>20</v>
      </c>
      <c r="B26" s="39" t="s">
        <v>258</v>
      </c>
      <c r="C26" s="61" t="s">
        <v>33</v>
      </c>
      <c r="D26" s="62" t="s">
        <v>33</v>
      </c>
      <c r="E26" s="62" t="s">
        <v>33</v>
      </c>
      <c r="F26" s="62" t="s">
        <v>33</v>
      </c>
      <c r="G26" s="62" t="s">
        <v>33</v>
      </c>
      <c r="H26" s="62" t="s">
        <v>33</v>
      </c>
      <c r="I26" s="62" t="s">
        <v>33</v>
      </c>
      <c r="J26" s="62" t="s">
        <v>33</v>
      </c>
      <c r="K26" s="62" t="s">
        <v>33</v>
      </c>
      <c r="L26" s="62" t="s">
        <v>33</v>
      </c>
      <c r="M26" s="62" t="s">
        <v>33</v>
      </c>
      <c r="N26" s="62" t="s">
        <v>33</v>
      </c>
      <c r="O26" s="62" t="s">
        <v>33</v>
      </c>
      <c r="P26" s="62" t="s">
        <v>33</v>
      </c>
      <c r="Q26" s="62" t="s">
        <v>33</v>
      </c>
      <c r="R26" s="62" t="s">
        <v>33</v>
      </c>
      <c r="S26" s="62" t="s">
        <v>33</v>
      </c>
      <c r="T26" s="62" t="s">
        <v>33</v>
      </c>
      <c r="U26" s="62" t="s">
        <v>33</v>
      </c>
      <c r="V26" s="62" t="s">
        <v>33</v>
      </c>
      <c r="W26" s="62" t="s">
        <v>33</v>
      </c>
      <c r="X26" s="62" t="s">
        <v>33</v>
      </c>
      <c r="Y26" s="62" t="s">
        <v>33</v>
      </c>
      <c r="Z26" s="62" t="s">
        <v>33</v>
      </c>
      <c r="AA26" s="62" t="s">
        <v>33</v>
      </c>
      <c r="AB26" s="62" t="s">
        <v>33</v>
      </c>
      <c r="AC26" s="62" t="s">
        <v>33</v>
      </c>
      <c r="AD26" s="62" t="s">
        <v>33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5275161</v>
      </c>
      <c r="D28" s="49">
        <v>5420555</v>
      </c>
      <c r="E28" s="49">
        <v>5541476</v>
      </c>
      <c r="F28" s="49">
        <v>5628592</v>
      </c>
      <c r="G28" s="49">
        <v>5724228</v>
      </c>
      <c r="H28" s="49">
        <v>5817180</v>
      </c>
      <c r="I28" s="49">
        <v>5923300</v>
      </c>
      <c r="J28" s="49">
        <v>5991392</v>
      </c>
      <c r="K28" s="49">
        <v>6016138</v>
      </c>
      <c r="L28" s="49">
        <v>6022401</v>
      </c>
      <c r="M28" s="49">
        <v>5989405</v>
      </c>
      <c r="N28" s="49">
        <v>6006725</v>
      </c>
      <c r="O28" s="49">
        <v>6010790</v>
      </c>
      <c r="P28" s="49">
        <v>6045770</v>
      </c>
      <c r="Q28" s="49">
        <v>6069458</v>
      </c>
      <c r="R28" s="49">
        <v>6120998</v>
      </c>
      <c r="S28" s="49">
        <v>6125828</v>
      </c>
      <c r="T28" s="49">
        <v>6093733</v>
      </c>
      <c r="U28" s="49">
        <v>6080516</v>
      </c>
      <c r="V28" s="49">
        <v>6017380</v>
      </c>
      <c r="W28" s="49">
        <v>5853618</v>
      </c>
      <c r="X28" s="49">
        <v>5790201</v>
      </c>
      <c r="Y28" s="49">
        <v>5759938</v>
      </c>
      <c r="Z28" s="49">
        <v>5764920</v>
      </c>
      <c r="AA28" s="49">
        <v>5723157</v>
      </c>
      <c r="AB28" s="49">
        <v>5649086</v>
      </c>
      <c r="AC28" s="49">
        <v>5575928</v>
      </c>
      <c r="AD28" s="49">
        <v>5474521</v>
      </c>
    </row>
    <row r="29" spans="1:30" ht="16" customHeight="1">
      <c r="A29" s="50" t="s">
        <v>25</v>
      </c>
      <c r="B29" s="51" t="s">
        <v>26</v>
      </c>
      <c r="C29" s="36">
        <v>6423040</v>
      </c>
      <c r="D29" s="37">
        <v>6442580</v>
      </c>
      <c r="E29" s="37">
        <v>6387800</v>
      </c>
      <c r="F29" s="37">
        <v>6290130</v>
      </c>
      <c r="G29" s="37">
        <v>6151440</v>
      </c>
      <c r="H29" s="37">
        <v>5942210</v>
      </c>
      <c r="I29" s="37">
        <v>5723540</v>
      </c>
      <c r="J29" s="37">
        <v>5469300</v>
      </c>
      <c r="K29" s="37">
        <v>5157890</v>
      </c>
      <c r="L29" s="37">
        <v>4791560</v>
      </c>
      <c r="M29" s="37">
        <v>4405710</v>
      </c>
      <c r="N29" s="37">
        <v>4016160</v>
      </c>
      <c r="O29" s="37">
        <v>3726960</v>
      </c>
      <c r="P29" s="37">
        <v>3491760</v>
      </c>
      <c r="Q29" s="37">
        <v>3306000</v>
      </c>
      <c r="R29" s="37">
        <v>3182850</v>
      </c>
      <c r="S29" s="37">
        <v>3086580</v>
      </c>
      <c r="T29" s="37">
        <v>2960890</v>
      </c>
      <c r="U29" s="37">
        <v>2867280</v>
      </c>
      <c r="V29" s="37">
        <v>2739370</v>
      </c>
      <c r="W29" s="37">
        <v>2548330</v>
      </c>
      <c r="X29" s="37">
        <v>2334278</v>
      </c>
      <c r="Y29" s="37">
        <v>2183098</v>
      </c>
      <c r="Z29" s="37">
        <v>2041768</v>
      </c>
      <c r="AA29" s="37">
        <v>1885108</v>
      </c>
      <c r="AB29" s="37">
        <v>1811563</v>
      </c>
      <c r="AC29" s="37">
        <v>1739146</v>
      </c>
      <c r="AD29" s="37">
        <v>1666256</v>
      </c>
    </row>
    <row r="30" spans="1:30" ht="16" customHeight="1">
      <c r="A30" s="50" t="s">
        <v>27</v>
      </c>
      <c r="B30" s="51" t="s">
        <v>28</v>
      </c>
      <c r="C30" s="36">
        <v>563596</v>
      </c>
      <c r="D30" s="37">
        <v>631367</v>
      </c>
      <c r="E30" s="37">
        <v>688845</v>
      </c>
      <c r="F30" s="37">
        <v>735033</v>
      </c>
      <c r="G30" s="37">
        <v>805637</v>
      </c>
      <c r="H30" s="37">
        <v>886372</v>
      </c>
      <c r="I30" s="37">
        <v>963859</v>
      </c>
      <c r="J30" s="37">
        <v>1020432</v>
      </c>
      <c r="K30" s="37">
        <v>1050392</v>
      </c>
      <c r="L30" s="37">
        <v>1092809</v>
      </c>
      <c r="M30" s="37">
        <v>1131535</v>
      </c>
      <c r="N30" s="37">
        <v>1171605</v>
      </c>
      <c r="O30" s="37">
        <v>1206372.5</v>
      </c>
      <c r="P30" s="37">
        <v>1232037.5</v>
      </c>
      <c r="Q30" s="37">
        <v>1257763.5</v>
      </c>
      <c r="R30" s="37">
        <v>1295498</v>
      </c>
      <c r="S30" s="37">
        <v>1385812</v>
      </c>
      <c r="T30" s="37">
        <v>1516613</v>
      </c>
      <c r="U30" s="37">
        <v>1648572</v>
      </c>
      <c r="V30" s="37">
        <v>1712348</v>
      </c>
      <c r="W30" s="37">
        <v>1848715</v>
      </c>
      <c r="X30" s="37">
        <v>1935483</v>
      </c>
      <c r="Y30" s="37">
        <v>2036595</v>
      </c>
      <c r="Z30" s="37">
        <v>2108484</v>
      </c>
      <c r="AA30" s="37">
        <v>2208634</v>
      </c>
      <c r="AB30" s="37">
        <v>2287950</v>
      </c>
      <c r="AC30" s="37">
        <v>2350857</v>
      </c>
      <c r="AD30" s="37">
        <v>2432957</v>
      </c>
    </row>
    <row r="31" spans="1:30" ht="16" customHeight="1">
      <c r="A31" s="52" t="s">
        <v>29</v>
      </c>
      <c r="B31" s="53" t="s">
        <v>34</v>
      </c>
      <c r="C31" s="40">
        <v>268850</v>
      </c>
      <c r="D31" s="41">
        <v>278800</v>
      </c>
      <c r="E31" s="41">
        <v>288100</v>
      </c>
      <c r="F31" s="41">
        <v>307600</v>
      </c>
      <c r="G31" s="41">
        <v>376500</v>
      </c>
      <c r="H31" s="41">
        <v>383600</v>
      </c>
      <c r="I31" s="41">
        <v>395850</v>
      </c>
      <c r="J31" s="41">
        <v>399900</v>
      </c>
      <c r="K31" s="41">
        <v>346400</v>
      </c>
      <c r="L31" s="41">
        <v>360800</v>
      </c>
      <c r="M31" s="41">
        <v>401350</v>
      </c>
      <c r="N31" s="41">
        <v>434150</v>
      </c>
      <c r="O31" s="41">
        <v>473800</v>
      </c>
      <c r="P31" s="41">
        <v>472600</v>
      </c>
      <c r="Q31" s="41">
        <v>468600</v>
      </c>
      <c r="R31" s="41">
        <v>484460</v>
      </c>
      <c r="S31" s="41">
        <v>480820</v>
      </c>
      <c r="T31" s="41">
        <v>486820</v>
      </c>
      <c r="U31" s="41">
        <v>385970</v>
      </c>
      <c r="V31" s="41">
        <v>410720</v>
      </c>
      <c r="W31" s="41">
        <v>479020</v>
      </c>
      <c r="X31" s="41">
        <v>488520</v>
      </c>
      <c r="Y31" s="41">
        <v>495780</v>
      </c>
      <c r="Z31" s="41">
        <v>497240</v>
      </c>
      <c r="AA31" s="41">
        <v>530580</v>
      </c>
      <c r="AB31" s="41">
        <v>516930</v>
      </c>
      <c r="AC31" s="41">
        <v>577270</v>
      </c>
      <c r="AD31" s="41">
        <v>610820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63" t="s">
        <v>31</v>
      </c>
      <c r="B33" s="64" t="s">
        <v>35</v>
      </c>
      <c r="C33" s="65">
        <v>12530647</v>
      </c>
      <c r="D33" s="65">
        <v>12773302</v>
      </c>
      <c r="E33" s="65">
        <v>12906221</v>
      </c>
      <c r="F33" s="65">
        <v>12961355</v>
      </c>
      <c r="G33" s="65">
        <v>13057805</v>
      </c>
      <c r="H33" s="65">
        <v>13029362</v>
      </c>
      <c r="I33" s="65">
        <v>13006549</v>
      </c>
      <c r="J33" s="65">
        <v>12881024</v>
      </c>
      <c r="K33" s="65">
        <v>12570820</v>
      </c>
      <c r="L33" s="65">
        <v>12267570</v>
      </c>
      <c r="M33" s="65">
        <v>11928000</v>
      </c>
      <c r="N33" s="65">
        <v>11628640</v>
      </c>
      <c r="O33" s="65">
        <v>11417923</v>
      </c>
      <c r="P33" s="65">
        <v>11242168</v>
      </c>
      <c r="Q33" s="65">
        <v>11101822</v>
      </c>
      <c r="R33" s="65">
        <v>11083806</v>
      </c>
      <c r="S33" s="65">
        <v>11079040</v>
      </c>
      <c r="T33" s="65">
        <v>11058056</v>
      </c>
      <c r="U33" s="65">
        <v>10982338</v>
      </c>
      <c r="V33" s="65">
        <v>10879818</v>
      </c>
      <c r="W33" s="65">
        <v>10729683</v>
      </c>
      <c r="X33" s="65">
        <v>10548482</v>
      </c>
      <c r="Y33" s="65">
        <v>10475411</v>
      </c>
      <c r="Z33" s="65">
        <v>10412412</v>
      </c>
      <c r="AA33" s="65">
        <v>10347479</v>
      </c>
      <c r="AB33" s="66">
        <v>10265529</v>
      </c>
      <c r="AC33" s="66">
        <v>10243201</v>
      </c>
      <c r="AD33" s="66">
        <v>10184555</v>
      </c>
    </row>
    <row r="34" spans="1:30">
      <c r="Y34" s="31"/>
      <c r="Z34" s="31"/>
      <c r="AA34" s="31"/>
      <c r="AB34" s="156"/>
      <c r="AC34" s="156"/>
      <c r="AD34" s="156"/>
    </row>
    <row r="35" spans="1:30">
      <c r="C35" s="32">
        <v>12261797</v>
      </c>
      <c r="D35" s="32">
        <v>12494502</v>
      </c>
      <c r="E35" s="32">
        <v>12618121</v>
      </c>
      <c r="F35" s="32">
        <v>12653755</v>
      </c>
      <c r="G35" s="32">
        <v>12681305</v>
      </c>
      <c r="H35" s="32">
        <v>12642282</v>
      </c>
      <c r="I35" s="32">
        <v>12599519</v>
      </c>
      <c r="J35" s="32">
        <v>12467224</v>
      </c>
      <c r="K35" s="32">
        <v>12208770</v>
      </c>
      <c r="L35" s="32">
        <v>11891120</v>
      </c>
      <c r="M35" s="32">
        <v>11510721</v>
      </c>
      <c r="N35" s="32">
        <v>11178043</v>
      </c>
      <c r="O35" s="32">
        <v>10932909.5</v>
      </c>
      <c r="P35" s="32">
        <v>10756809.5</v>
      </c>
      <c r="Q35" s="32">
        <v>10617032.5</v>
      </c>
      <c r="R35" s="32">
        <v>10576197.8333</v>
      </c>
      <c r="S35" s="32">
        <v>10553677.8333</v>
      </c>
      <c r="T35" s="32">
        <v>10471999.5</v>
      </c>
      <c r="U35" s="32">
        <v>10420790.5</v>
      </c>
      <c r="V35" s="32">
        <v>10282958.5</v>
      </c>
      <c r="W35" s="32">
        <v>9982707.5</v>
      </c>
      <c r="X35" s="32">
        <v>9772424.5352941193</v>
      </c>
      <c r="Y35" s="32">
        <v>9653588.8686341196</v>
      </c>
      <c r="Z35" s="32">
        <v>9579804.8686341196</v>
      </c>
      <c r="AA35" s="32">
        <v>9459033.8686341196</v>
      </c>
      <c r="AB35" s="32">
        <v>9371050.6019841209</v>
      </c>
      <c r="AC35" s="32">
        <v>9282493.4710941203</v>
      </c>
      <c r="AD35" s="32">
        <v>9165041.4410341196</v>
      </c>
    </row>
    <row r="36" spans="1:30">
      <c r="AB36" s="157"/>
      <c r="AC36" s="157"/>
      <c r="AD36" s="157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&amp;C&amp;"Arial,Fett"&amp;12Installierte Feuerungsleistung&amp;"Arial,Standard"
(&amp;10in kW per 31.12.)&amp;R&amp;"Arial,Standard"Tabelle B&amp;LSchweizerische Holzenergiestatistik 2017</oddHeader>
    <oddFooter>&amp;R22.08.2018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D40"/>
  <sheetViews>
    <sheetView zoomScale="80" zoomScaleNormal="100" zoomScalePageLayoutView="80" workbookViewId="0">
      <selection activeCell="C1" sqref="C1:AD35"/>
    </sheetView>
  </sheetViews>
  <sheetFormatPr baseColWidth="10" defaultColWidth="11.453125" defaultRowHeight="11.5"/>
  <cols>
    <col min="1" max="1" width="5.26953125" style="32" customWidth="1"/>
    <col min="2" max="2" width="32.81640625" style="32" bestFit="1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48">
        <v>22694</v>
      </c>
      <c r="D2" s="49">
        <v>24224</v>
      </c>
      <c r="E2" s="49">
        <v>25260</v>
      </c>
      <c r="F2" s="49">
        <v>25812</v>
      </c>
      <c r="G2" s="49">
        <v>26048</v>
      </c>
      <c r="H2" s="49">
        <v>26014</v>
      </c>
      <c r="I2" s="49">
        <v>25161</v>
      </c>
      <c r="J2" s="49">
        <v>24111</v>
      </c>
      <c r="K2" s="49">
        <v>22853</v>
      </c>
      <c r="L2" s="49">
        <v>21680</v>
      </c>
      <c r="M2" s="49">
        <v>20405</v>
      </c>
      <c r="N2" s="49">
        <v>19749</v>
      </c>
      <c r="O2" s="49">
        <v>19375</v>
      </c>
      <c r="P2" s="49">
        <v>18623</v>
      </c>
      <c r="Q2" s="49">
        <v>17848</v>
      </c>
      <c r="R2" s="49">
        <v>17245</v>
      </c>
      <c r="S2" s="49">
        <v>16660</v>
      </c>
      <c r="T2" s="49">
        <v>16192</v>
      </c>
      <c r="U2" s="49">
        <v>15000</v>
      </c>
      <c r="V2" s="49">
        <v>13822</v>
      </c>
      <c r="W2" s="49">
        <v>11325</v>
      </c>
      <c r="X2" s="49">
        <v>9736</v>
      </c>
      <c r="Y2" s="49">
        <v>8531</v>
      </c>
      <c r="Z2" s="49">
        <v>7741</v>
      </c>
      <c r="AA2" s="49">
        <v>7214</v>
      </c>
      <c r="AB2" s="49">
        <v>6896</v>
      </c>
      <c r="AC2" s="49">
        <v>6914</v>
      </c>
      <c r="AD2" s="49">
        <v>6927</v>
      </c>
    </row>
    <row r="3" spans="1:30" ht="14.15" customHeight="1">
      <c r="A3" s="34">
        <v>2</v>
      </c>
      <c r="B3" s="35" t="s">
        <v>10</v>
      </c>
      <c r="C3" s="36">
        <v>25877</v>
      </c>
      <c r="D3" s="37">
        <v>32112</v>
      </c>
      <c r="E3" s="37">
        <v>37967</v>
      </c>
      <c r="F3" s="37">
        <v>43031</v>
      </c>
      <c r="G3" s="37">
        <v>47654</v>
      </c>
      <c r="H3" s="37">
        <v>52468</v>
      </c>
      <c r="I3" s="37">
        <v>58345</v>
      </c>
      <c r="J3" s="37">
        <v>64279</v>
      </c>
      <c r="K3" s="37">
        <v>70223</v>
      </c>
      <c r="L3" s="37">
        <v>75288</v>
      </c>
      <c r="M3" s="37">
        <v>79976</v>
      </c>
      <c r="N3" s="37">
        <v>82802</v>
      </c>
      <c r="O3" s="37">
        <v>85409</v>
      </c>
      <c r="P3" s="37">
        <v>87532</v>
      </c>
      <c r="Q3" s="37">
        <v>89350</v>
      </c>
      <c r="R3" s="37">
        <v>91019</v>
      </c>
      <c r="S3" s="37">
        <v>93966</v>
      </c>
      <c r="T3" s="37">
        <v>96251</v>
      </c>
      <c r="U3" s="37">
        <v>98859</v>
      </c>
      <c r="V3" s="37">
        <v>103942</v>
      </c>
      <c r="W3" s="37">
        <v>104144</v>
      </c>
      <c r="X3" s="37">
        <v>103513</v>
      </c>
      <c r="Y3" s="37">
        <v>103172</v>
      </c>
      <c r="Z3" s="37">
        <v>103536</v>
      </c>
      <c r="AA3" s="37">
        <v>102697</v>
      </c>
      <c r="AB3" s="37">
        <v>100198</v>
      </c>
      <c r="AC3" s="37">
        <v>95020</v>
      </c>
      <c r="AD3" s="37">
        <v>89850</v>
      </c>
    </row>
    <row r="4" spans="1:30" ht="14.15" customHeight="1">
      <c r="A4" s="34">
        <v>3</v>
      </c>
      <c r="B4" s="35" t="s">
        <v>11</v>
      </c>
      <c r="C4" s="36">
        <v>114623</v>
      </c>
      <c r="D4" s="37">
        <v>127168</v>
      </c>
      <c r="E4" s="37">
        <v>138775</v>
      </c>
      <c r="F4" s="37">
        <v>147419</v>
      </c>
      <c r="G4" s="37">
        <v>159071</v>
      </c>
      <c r="H4" s="37">
        <v>170276</v>
      </c>
      <c r="I4" s="37">
        <v>180600</v>
      </c>
      <c r="J4" s="37">
        <v>193836</v>
      </c>
      <c r="K4" s="37">
        <v>208310</v>
      </c>
      <c r="L4" s="37">
        <v>218931</v>
      </c>
      <c r="M4" s="37">
        <v>224372</v>
      </c>
      <c r="N4" s="37">
        <v>232697</v>
      </c>
      <c r="O4" s="37">
        <v>239871</v>
      </c>
      <c r="P4" s="37">
        <v>249008</v>
      </c>
      <c r="Q4" s="37">
        <v>256367</v>
      </c>
      <c r="R4" s="37">
        <v>266444</v>
      </c>
      <c r="S4" s="37">
        <v>280711</v>
      </c>
      <c r="T4" s="37">
        <v>292505</v>
      </c>
      <c r="U4" s="37">
        <v>304041</v>
      </c>
      <c r="V4" s="37">
        <v>322213</v>
      </c>
      <c r="W4" s="37">
        <v>333500</v>
      </c>
      <c r="X4" s="37">
        <v>338942</v>
      </c>
      <c r="Y4" s="37">
        <v>345231</v>
      </c>
      <c r="Z4" s="37">
        <v>354436</v>
      </c>
      <c r="AA4" s="37">
        <v>358166</v>
      </c>
      <c r="AB4" s="37">
        <v>361840</v>
      </c>
      <c r="AC4" s="37">
        <v>360616</v>
      </c>
      <c r="AD4" s="37">
        <v>356372</v>
      </c>
    </row>
    <row r="5" spans="1:30" ht="14.15" customHeight="1">
      <c r="A5" s="34" t="s">
        <v>70</v>
      </c>
      <c r="B5" s="35" t="s">
        <v>12</v>
      </c>
      <c r="C5" s="36">
        <v>190521</v>
      </c>
      <c r="D5" s="37">
        <v>186564</v>
      </c>
      <c r="E5" s="37">
        <v>182020</v>
      </c>
      <c r="F5" s="37">
        <v>177698</v>
      </c>
      <c r="G5" s="37">
        <v>172556</v>
      </c>
      <c r="H5" s="37">
        <v>155218</v>
      </c>
      <c r="I5" s="37">
        <v>152592</v>
      </c>
      <c r="J5" s="37">
        <v>146079</v>
      </c>
      <c r="K5" s="37">
        <v>133707</v>
      </c>
      <c r="L5" s="37">
        <v>121949</v>
      </c>
      <c r="M5" s="37">
        <v>109839</v>
      </c>
      <c r="N5" s="37">
        <v>95569</v>
      </c>
      <c r="O5" s="37">
        <v>82317</v>
      </c>
      <c r="P5" s="37">
        <v>73462</v>
      </c>
      <c r="Q5" s="37">
        <v>65524</v>
      </c>
      <c r="R5" s="37">
        <v>57964</v>
      </c>
      <c r="S5" s="37">
        <v>50307</v>
      </c>
      <c r="T5" s="37">
        <v>42535</v>
      </c>
      <c r="U5" s="37">
        <v>34126</v>
      </c>
      <c r="V5" s="37">
        <v>28294</v>
      </c>
      <c r="W5" s="37">
        <v>22491</v>
      </c>
      <c r="X5" s="37">
        <v>20357</v>
      </c>
      <c r="Y5" s="37">
        <v>18552</v>
      </c>
      <c r="Z5" s="37">
        <v>16553</v>
      </c>
      <c r="AA5" s="37">
        <v>14444</v>
      </c>
      <c r="AB5" s="37">
        <v>12593</v>
      </c>
      <c r="AC5" s="37">
        <v>10957</v>
      </c>
      <c r="AD5" s="37">
        <v>8994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247</v>
      </c>
      <c r="L6" s="37">
        <v>413</v>
      </c>
      <c r="M6" s="37">
        <v>761</v>
      </c>
      <c r="N6" s="37">
        <v>1280</v>
      </c>
      <c r="O6" s="37">
        <v>2208</v>
      </c>
      <c r="P6" s="37">
        <v>2964</v>
      </c>
      <c r="Q6" s="37">
        <v>3907</v>
      </c>
      <c r="R6" s="37">
        <v>5042</v>
      </c>
      <c r="S6" s="37">
        <v>7022</v>
      </c>
      <c r="T6" s="37">
        <v>8647</v>
      </c>
      <c r="U6" s="37">
        <v>10348</v>
      </c>
      <c r="V6" s="37">
        <v>12273</v>
      </c>
      <c r="W6" s="37">
        <v>14219</v>
      </c>
      <c r="X6" s="37">
        <v>15848</v>
      </c>
      <c r="Y6" s="37">
        <v>17520</v>
      </c>
      <c r="Z6" s="37">
        <v>18988</v>
      </c>
      <c r="AA6" s="37">
        <v>20360</v>
      </c>
      <c r="AB6" s="37">
        <v>21596</v>
      </c>
      <c r="AC6" s="37">
        <v>22562</v>
      </c>
      <c r="AD6" s="37">
        <v>23200</v>
      </c>
    </row>
    <row r="7" spans="1:30" ht="14.15" customHeight="1">
      <c r="A7" s="34">
        <v>5</v>
      </c>
      <c r="B7" s="35" t="s">
        <v>13</v>
      </c>
      <c r="C7" s="36">
        <v>420773</v>
      </c>
      <c r="D7" s="37">
        <v>402188</v>
      </c>
      <c r="E7" s="37">
        <v>383361</v>
      </c>
      <c r="F7" s="37">
        <v>364553</v>
      </c>
      <c r="G7" s="37">
        <v>346173</v>
      </c>
      <c r="H7" s="37">
        <v>329999</v>
      </c>
      <c r="I7" s="37">
        <v>318508</v>
      </c>
      <c r="J7" s="37">
        <v>307619</v>
      </c>
      <c r="K7" s="37">
        <v>296103</v>
      </c>
      <c r="L7" s="37">
        <v>288015</v>
      </c>
      <c r="M7" s="37">
        <v>278032</v>
      </c>
      <c r="N7" s="37">
        <v>278456</v>
      </c>
      <c r="O7" s="37">
        <v>278054</v>
      </c>
      <c r="P7" s="37">
        <v>276443</v>
      </c>
      <c r="Q7" s="37">
        <v>273166</v>
      </c>
      <c r="R7" s="37">
        <v>269000</v>
      </c>
      <c r="S7" s="37">
        <v>264567</v>
      </c>
      <c r="T7" s="37">
        <v>258811</v>
      </c>
      <c r="U7" s="37">
        <v>256474</v>
      </c>
      <c r="V7" s="37">
        <v>266412</v>
      </c>
      <c r="W7" s="37">
        <v>277406</v>
      </c>
      <c r="X7" s="37">
        <v>287291</v>
      </c>
      <c r="Y7" s="37">
        <v>299617</v>
      </c>
      <c r="Z7" s="37">
        <v>312960</v>
      </c>
      <c r="AA7" s="37">
        <v>326525</v>
      </c>
      <c r="AB7" s="37">
        <v>338067</v>
      </c>
      <c r="AC7" s="37">
        <v>345835</v>
      </c>
      <c r="AD7" s="37">
        <v>352339</v>
      </c>
    </row>
    <row r="8" spans="1:30" ht="14.15" customHeight="1">
      <c r="A8" s="34">
        <v>6</v>
      </c>
      <c r="B8" s="35" t="s">
        <v>14</v>
      </c>
      <c r="C8" s="36">
        <v>403539</v>
      </c>
      <c r="D8" s="37">
        <v>383004</v>
      </c>
      <c r="E8" s="37">
        <v>358909</v>
      </c>
      <c r="F8" s="37">
        <v>333119</v>
      </c>
      <c r="G8" s="37">
        <v>309319</v>
      </c>
      <c r="H8" s="37">
        <v>284024</v>
      </c>
      <c r="I8" s="37">
        <v>264803</v>
      </c>
      <c r="J8" s="37">
        <v>239894</v>
      </c>
      <c r="K8" s="37">
        <v>215017</v>
      </c>
      <c r="L8" s="37">
        <v>192596</v>
      </c>
      <c r="M8" s="37">
        <v>174520</v>
      </c>
      <c r="N8" s="37">
        <v>168196</v>
      </c>
      <c r="O8" s="37">
        <v>161761</v>
      </c>
      <c r="P8" s="37">
        <v>155304</v>
      </c>
      <c r="Q8" s="37">
        <v>147587</v>
      </c>
      <c r="R8" s="37">
        <v>141646</v>
      </c>
      <c r="S8" s="37">
        <v>127734</v>
      </c>
      <c r="T8" s="37">
        <v>115077</v>
      </c>
      <c r="U8" s="37">
        <v>103649</v>
      </c>
      <c r="V8" s="37">
        <v>89199.91</v>
      </c>
      <c r="W8" s="37">
        <v>73990</v>
      </c>
      <c r="X8" s="37">
        <v>67394</v>
      </c>
      <c r="Y8" s="37">
        <v>62340</v>
      </c>
      <c r="Z8" s="37">
        <v>57938</v>
      </c>
      <c r="AA8" s="37">
        <v>53257</v>
      </c>
      <c r="AB8" s="37">
        <v>49623</v>
      </c>
      <c r="AC8" s="37">
        <v>46268</v>
      </c>
      <c r="AD8" s="37">
        <v>43626</v>
      </c>
    </row>
    <row r="9" spans="1:30" ht="14.15" customHeight="1">
      <c r="A9" s="34">
        <v>7</v>
      </c>
      <c r="B9" s="35" t="s">
        <v>15</v>
      </c>
      <c r="C9" s="36">
        <v>483237</v>
      </c>
      <c r="D9" s="37">
        <v>472608.42</v>
      </c>
      <c r="E9" s="37">
        <v>459780.74</v>
      </c>
      <c r="F9" s="37">
        <v>446842.76</v>
      </c>
      <c r="G9" s="37">
        <v>433539</v>
      </c>
      <c r="H9" s="37">
        <v>417705</v>
      </c>
      <c r="I9" s="37">
        <v>401743</v>
      </c>
      <c r="J9" s="37">
        <v>386180.99</v>
      </c>
      <c r="K9" s="37">
        <v>370035</v>
      </c>
      <c r="L9" s="37">
        <v>354693</v>
      </c>
      <c r="M9" s="37">
        <v>338786</v>
      </c>
      <c r="N9" s="37">
        <v>323378</v>
      </c>
      <c r="O9" s="37">
        <v>307021</v>
      </c>
      <c r="P9" s="37">
        <v>290839</v>
      </c>
      <c r="Q9" s="37">
        <v>274152</v>
      </c>
      <c r="R9" s="37">
        <v>257406</v>
      </c>
      <c r="S9" s="37">
        <v>237228</v>
      </c>
      <c r="T9" s="37">
        <v>211384</v>
      </c>
      <c r="U9" s="37">
        <v>191395</v>
      </c>
      <c r="V9" s="37">
        <v>172770.94</v>
      </c>
      <c r="W9" s="37">
        <v>142409</v>
      </c>
      <c r="X9" s="37">
        <v>115930</v>
      </c>
      <c r="Y9" s="37">
        <v>93711</v>
      </c>
      <c r="Z9" s="37">
        <v>72804</v>
      </c>
      <c r="AA9" s="37">
        <v>56098</v>
      </c>
      <c r="AB9" s="37">
        <v>52791</v>
      </c>
      <c r="AC9" s="37">
        <v>49591</v>
      </c>
      <c r="AD9" s="37">
        <v>46707</v>
      </c>
    </row>
    <row r="10" spans="1:30" ht="14.15" customHeight="1">
      <c r="A10" s="34">
        <v>8</v>
      </c>
      <c r="B10" s="35" t="s">
        <v>73</v>
      </c>
      <c r="C10" s="36">
        <v>541995</v>
      </c>
      <c r="D10" s="37">
        <v>552902.40000000002</v>
      </c>
      <c r="E10" s="37">
        <v>554649.84</v>
      </c>
      <c r="F10" s="37">
        <v>553983</v>
      </c>
      <c r="G10" s="37">
        <v>551344</v>
      </c>
      <c r="H10" s="37">
        <v>540161.1</v>
      </c>
      <c r="I10" s="37">
        <v>541824</v>
      </c>
      <c r="J10" s="37">
        <v>540740</v>
      </c>
      <c r="K10" s="37">
        <v>535981</v>
      </c>
      <c r="L10" s="37">
        <v>528747</v>
      </c>
      <c r="M10" s="37">
        <v>526374</v>
      </c>
      <c r="N10" s="37">
        <v>528088</v>
      </c>
      <c r="O10" s="37">
        <v>524964</v>
      </c>
      <c r="P10" s="37">
        <v>515514</v>
      </c>
      <c r="Q10" s="37">
        <v>506465</v>
      </c>
      <c r="R10" s="37">
        <v>495660</v>
      </c>
      <c r="S10" s="37">
        <v>486369</v>
      </c>
      <c r="T10" s="37">
        <v>475636</v>
      </c>
      <c r="U10" s="37">
        <v>468737</v>
      </c>
      <c r="V10" s="37">
        <v>458971.74</v>
      </c>
      <c r="W10" s="37">
        <v>427844</v>
      </c>
      <c r="X10" s="37">
        <v>387794</v>
      </c>
      <c r="Y10" s="37">
        <v>360929</v>
      </c>
      <c r="Z10" s="37">
        <v>336219</v>
      </c>
      <c r="AA10" s="37">
        <v>303773</v>
      </c>
      <c r="AB10" s="37">
        <v>294129</v>
      </c>
      <c r="AC10" s="37">
        <v>282714</v>
      </c>
      <c r="AD10" s="37">
        <v>273371</v>
      </c>
    </row>
    <row r="11" spans="1:30" ht="14.15" customHeight="1">
      <c r="A11" s="34">
        <v>9</v>
      </c>
      <c r="B11" s="35" t="s">
        <v>74</v>
      </c>
      <c r="C11" s="36">
        <v>9072</v>
      </c>
      <c r="D11" s="37">
        <v>9840</v>
      </c>
      <c r="E11" s="37">
        <v>11100</v>
      </c>
      <c r="F11" s="37">
        <v>12840</v>
      </c>
      <c r="G11" s="37">
        <v>14952</v>
      </c>
      <c r="H11" s="37">
        <v>17400</v>
      </c>
      <c r="I11" s="37">
        <v>19560</v>
      </c>
      <c r="J11" s="37">
        <v>21336</v>
      </c>
      <c r="K11" s="37">
        <v>22872</v>
      </c>
      <c r="L11" s="37">
        <v>24324</v>
      </c>
      <c r="M11" s="37">
        <v>26220</v>
      </c>
      <c r="N11" s="37">
        <v>29196</v>
      </c>
      <c r="O11" s="37">
        <v>31260</v>
      </c>
      <c r="P11" s="37">
        <v>32772</v>
      </c>
      <c r="Q11" s="37">
        <v>34416</v>
      </c>
      <c r="R11" s="37">
        <v>35856</v>
      </c>
      <c r="S11" s="37">
        <v>36996</v>
      </c>
      <c r="T11" s="37">
        <v>37908</v>
      </c>
      <c r="U11" s="37">
        <v>39192</v>
      </c>
      <c r="V11" s="37">
        <v>39804</v>
      </c>
      <c r="W11" s="37">
        <v>40344</v>
      </c>
      <c r="X11" s="37">
        <v>40451</v>
      </c>
      <c r="Y11" s="37">
        <v>40379</v>
      </c>
      <c r="Z11" s="37">
        <v>39563</v>
      </c>
      <c r="AA11" s="37">
        <v>38459</v>
      </c>
      <c r="AB11" s="37">
        <v>36767</v>
      </c>
      <c r="AC11" s="37">
        <v>35087</v>
      </c>
      <c r="AD11" s="37">
        <v>34187</v>
      </c>
    </row>
    <row r="12" spans="1:30" ht="14.15" customHeight="1">
      <c r="A12" s="34">
        <v>10</v>
      </c>
      <c r="B12" s="35" t="s">
        <v>16</v>
      </c>
      <c r="C12" s="36">
        <v>203699</v>
      </c>
      <c r="D12" s="37">
        <v>203206</v>
      </c>
      <c r="E12" s="37">
        <v>199970</v>
      </c>
      <c r="F12" s="37">
        <v>194596</v>
      </c>
      <c r="G12" s="37">
        <v>187562</v>
      </c>
      <c r="H12" s="37">
        <v>178207</v>
      </c>
      <c r="I12" s="37">
        <v>166813</v>
      </c>
      <c r="J12" s="37">
        <v>154611</v>
      </c>
      <c r="K12" s="37">
        <v>140280</v>
      </c>
      <c r="L12" s="37">
        <v>123855</v>
      </c>
      <c r="M12" s="37">
        <v>105543</v>
      </c>
      <c r="N12" s="37">
        <v>85526</v>
      </c>
      <c r="O12" s="37">
        <v>71614</v>
      </c>
      <c r="P12" s="37">
        <v>61410</v>
      </c>
      <c r="Q12" s="37">
        <v>53266</v>
      </c>
      <c r="R12" s="37">
        <v>47588</v>
      </c>
      <c r="S12" s="37">
        <v>42867</v>
      </c>
      <c r="T12" s="37">
        <v>38898</v>
      </c>
      <c r="U12" s="37">
        <v>35120</v>
      </c>
      <c r="V12" s="37">
        <v>30278</v>
      </c>
      <c r="W12" s="37">
        <v>25997</v>
      </c>
      <c r="X12" s="37">
        <v>22563</v>
      </c>
      <c r="Y12" s="37">
        <v>19921</v>
      </c>
      <c r="Z12" s="37">
        <v>17503</v>
      </c>
      <c r="AA12" s="37">
        <v>15131</v>
      </c>
      <c r="AB12" s="37">
        <v>13278</v>
      </c>
      <c r="AC12" s="37">
        <v>11708</v>
      </c>
      <c r="AD12" s="37">
        <v>9496</v>
      </c>
    </row>
    <row r="13" spans="1:30">
      <c r="A13" s="34" t="s">
        <v>72</v>
      </c>
      <c r="B13" s="35" t="s">
        <v>75</v>
      </c>
      <c r="C13" s="36">
        <v>25211</v>
      </c>
      <c r="D13" s="37">
        <v>31130.55</v>
      </c>
      <c r="E13" s="37">
        <v>35743.11</v>
      </c>
      <c r="F13" s="37">
        <v>38729.599999999999</v>
      </c>
      <c r="G13" s="37">
        <v>42156</v>
      </c>
      <c r="H13" s="37">
        <v>44103</v>
      </c>
      <c r="I13" s="37">
        <v>48084</v>
      </c>
      <c r="J13" s="37">
        <v>52559</v>
      </c>
      <c r="K13" s="37">
        <v>55577</v>
      </c>
      <c r="L13" s="37">
        <v>58734</v>
      </c>
      <c r="M13" s="37">
        <v>60485.14</v>
      </c>
      <c r="N13" s="37">
        <v>64351</v>
      </c>
      <c r="O13" s="37">
        <v>68838</v>
      </c>
      <c r="P13" s="37">
        <v>72360</v>
      </c>
      <c r="Q13" s="37">
        <v>72905</v>
      </c>
      <c r="R13" s="37">
        <v>75940.67</v>
      </c>
      <c r="S13" s="37">
        <v>79944</v>
      </c>
      <c r="T13" s="37">
        <v>82656</v>
      </c>
      <c r="U13" s="37">
        <v>87815</v>
      </c>
      <c r="V13" s="37">
        <v>91791</v>
      </c>
      <c r="W13" s="37">
        <v>97747</v>
      </c>
      <c r="X13" s="37">
        <v>94299</v>
      </c>
      <c r="Y13" s="37">
        <v>92343</v>
      </c>
      <c r="Z13" s="37">
        <v>92646</v>
      </c>
      <c r="AA13" s="37">
        <v>91124</v>
      </c>
      <c r="AB13" s="37">
        <v>88914</v>
      </c>
      <c r="AC13" s="37">
        <v>85049</v>
      </c>
      <c r="AD13" s="37">
        <v>81355</v>
      </c>
    </row>
    <row r="14" spans="1:30" ht="13.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1020.76</v>
      </c>
      <c r="L14" s="37">
        <v>2655</v>
      </c>
      <c r="M14" s="37">
        <v>6501.66</v>
      </c>
      <c r="N14" s="37">
        <v>15095</v>
      </c>
      <c r="O14" s="37">
        <v>25746</v>
      </c>
      <c r="P14" s="37">
        <v>37991</v>
      </c>
      <c r="Q14" s="37">
        <v>54044</v>
      </c>
      <c r="R14" s="37">
        <v>85089</v>
      </c>
      <c r="S14" s="37">
        <v>128998</v>
      </c>
      <c r="T14" s="37">
        <v>149285.37</v>
      </c>
      <c r="U14" s="37">
        <v>173144</v>
      </c>
      <c r="V14" s="37">
        <v>194136.9</v>
      </c>
      <c r="W14" s="37">
        <v>214108</v>
      </c>
      <c r="X14" s="37">
        <v>225180</v>
      </c>
      <c r="Y14" s="37">
        <v>241346</v>
      </c>
      <c r="Z14" s="37">
        <v>257976</v>
      </c>
      <c r="AA14" s="37">
        <v>272521</v>
      </c>
      <c r="AB14" s="37">
        <v>282978</v>
      </c>
      <c r="AC14" s="37">
        <v>292267</v>
      </c>
      <c r="AD14" s="37">
        <v>301952</v>
      </c>
    </row>
    <row r="15" spans="1:30" ht="25.15" customHeight="1">
      <c r="A15" s="34" t="s">
        <v>88</v>
      </c>
      <c r="B15" s="35" t="s">
        <v>76</v>
      </c>
      <c r="C15" s="36">
        <v>48174</v>
      </c>
      <c r="D15" s="37">
        <v>54584</v>
      </c>
      <c r="E15" s="37">
        <v>60634</v>
      </c>
      <c r="F15" s="37">
        <v>67928</v>
      </c>
      <c r="G15" s="37">
        <v>76022</v>
      </c>
      <c r="H15" s="37">
        <v>85396</v>
      </c>
      <c r="I15" s="37">
        <v>93746</v>
      </c>
      <c r="J15" s="37">
        <v>100487</v>
      </c>
      <c r="K15" s="37">
        <v>109361</v>
      </c>
      <c r="L15" s="37">
        <v>116862</v>
      </c>
      <c r="M15" s="37">
        <v>124127</v>
      </c>
      <c r="N15" s="37">
        <v>137541</v>
      </c>
      <c r="O15" s="37">
        <v>148037</v>
      </c>
      <c r="P15" s="37">
        <v>157413</v>
      </c>
      <c r="Q15" s="37">
        <v>166473</v>
      </c>
      <c r="R15" s="37">
        <v>178498</v>
      </c>
      <c r="S15" s="37">
        <v>199063</v>
      </c>
      <c r="T15" s="37">
        <v>211671</v>
      </c>
      <c r="U15" s="37">
        <v>220593</v>
      </c>
      <c r="V15" s="37">
        <v>227113</v>
      </c>
      <c r="W15" s="37">
        <v>238733</v>
      </c>
      <c r="X15" s="37">
        <v>249191</v>
      </c>
      <c r="Y15" s="37">
        <v>264663</v>
      </c>
      <c r="Z15" s="37">
        <v>276536</v>
      </c>
      <c r="AA15" s="37">
        <v>287097</v>
      </c>
      <c r="AB15" s="37">
        <v>303030</v>
      </c>
      <c r="AC15" s="37">
        <v>313886</v>
      </c>
      <c r="AD15" s="37">
        <v>323350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231</v>
      </c>
      <c r="N16" s="37">
        <v>744</v>
      </c>
      <c r="O16" s="37">
        <v>1108</v>
      </c>
      <c r="P16" s="37">
        <v>1448</v>
      </c>
      <c r="Q16" s="37">
        <v>3255</v>
      </c>
      <c r="R16" s="37">
        <v>8239</v>
      </c>
      <c r="S16" s="37">
        <v>14252</v>
      </c>
      <c r="T16" s="37">
        <v>23020</v>
      </c>
      <c r="U16" s="37">
        <v>28096</v>
      </c>
      <c r="V16" s="37">
        <v>33597</v>
      </c>
      <c r="W16" s="37">
        <v>37977</v>
      </c>
      <c r="X16" s="37">
        <v>43212</v>
      </c>
      <c r="Y16" s="37">
        <v>48844</v>
      </c>
      <c r="Z16" s="37">
        <v>53839</v>
      </c>
      <c r="AA16" s="37">
        <v>66078</v>
      </c>
      <c r="AB16" s="37">
        <v>79119</v>
      </c>
      <c r="AC16" s="37">
        <v>90238</v>
      </c>
      <c r="AD16" s="37">
        <v>106332</v>
      </c>
    </row>
    <row r="17" spans="1:30" ht="25.15" customHeight="1">
      <c r="A17" s="34">
        <v>13</v>
      </c>
      <c r="B17" s="35" t="s">
        <v>77</v>
      </c>
      <c r="C17" s="36">
        <v>97699</v>
      </c>
      <c r="D17" s="37">
        <v>106729</v>
      </c>
      <c r="E17" s="37">
        <v>112067</v>
      </c>
      <c r="F17" s="37">
        <v>117261</v>
      </c>
      <c r="G17" s="37">
        <v>121317</v>
      </c>
      <c r="H17" s="37">
        <v>125686</v>
      </c>
      <c r="I17" s="37">
        <v>131108</v>
      </c>
      <c r="J17" s="37">
        <v>133169</v>
      </c>
      <c r="K17" s="37">
        <v>133518</v>
      </c>
      <c r="L17" s="37">
        <v>134872</v>
      </c>
      <c r="M17" s="37">
        <v>134973</v>
      </c>
      <c r="N17" s="37">
        <v>137053</v>
      </c>
      <c r="O17" s="37">
        <v>137540</v>
      </c>
      <c r="P17" s="37">
        <v>137933</v>
      </c>
      <c r="Q17" s="37">
        <v>136725</v>
      </c>
      <c r="R17" s="37">
        <v>137871</v>
      </c>
      <c r="S17" s="37">
        <v>138700</v>
      </c>
      <c r="T17" s="37">
        <v>140117</v>
      </c>
      <c r="U17" s="37">
        <v>140022</v>
      </c>
      <c r="V17" s="37">
        <v>140489</v>
      </c>
      <c r="W17" s="37">
        <v>140919</v>
      </c>
      <c r="X17" s="37">
        <v>141214</v>
      </c>
      <c r="Y17" s="37">
        <v>141132</v>
      </c>
      <c r="Z17" s="37">
        <v>141892</v>
      </c>
      <c r="AA17" s="37">
        <v>143174</v>
      </c>
      <c r="AB17" s="37">
        <v>145007</v>
      </c>
      <c r="AC17" s="37">
        <v>146055</v>
      </c>
      <c r="AD17" s="37">
        <v>149622</v>
      </c>
    </row>
    <row r="18" spans="1:30" ht="25.15" customHeight="1">
      <c r="A18" s="34" t="s">
        <v>90</v>
      </c>
      <c r="B18" s="35" t="s">
        <v>17</v>
      </c>
      <c r="C18" s="36">
        <v>24530</v>
      </c>
      <c r="D18" s="37">
        <v>29173</v>
      </c>
      <c r="E18" s="37">
        <v>34934</v>
      </c>
      <c r="F18" s="37">
        <v>38335</v>
      </c>
      <c r="G18" s="37">
        <v>44582</v>
      </c>
      <c r="H18" s="37">
        <v>49658</v>
      </c>
      <c r="I18" s="37">
        <v>55166</v>
      </c>
      <c r="J18" s="37">
        <v>60153</v>
      </c>
      <c r="K18" s="37">
        <v>64463</v>
      </c>
      <c r="L18" s="37">
        <v>69014</v>
      </c>
      <c r="M18" s="37">
        <v>72124</v>
      </c>
      <c r="N18" s="37">
        <v>74254</v>
      </c>
      <c r="O18" s="37">
        <v>79012</v>
      </c>
      <c r="P18" s="37">
        <v>82268</v>
      </c>
      <c r="Q18" s="37">
        <v>86005</v>
      </c>
      <c r="R18" s="37">
        <v>90945</v>
      </c>
      <c r="S18" s="37">
        <v>98598</v>
      </c>
      <c r="T18" s="37">
        <v>107046</v>
      </c>
      <c r="U18" s="37">
        <v>114737</v>
      </c>
      <c r="V18" s="37">
        <v>119364</v>
      </c>
      <c r="W18" s="37">
        <v>123039</v>
      </c>
      <c r="X18" s="37">
        <v>129734</v>
      </c>
      <c r="Y18" s="37">
        <v>135579</v>
      </c>
      <c r="Z18" s="37">
        <v>140080</v>
      </c>
      <c r="AA18" s="37">
        <v>144972</v>
      </c>
      <c r="AB18" s="37">
        <v>151020</v>
      </c>
      <c r="AC18" s="37">
        <v>155198</v>
      </c>
      <c r="AD18" s="37">
        <v>157576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629</v>
      </c>
      <c r="Q19" s="37">
        <v>629</v>
      </c>
      <c r="R19" s="37">
        <v>1506</v>
      </c>
      <c r="S19" s="37">
        <v>4887</v>
      </c>
      <c r="T19" s="37">
        <v>6953</v>
      </c>
      <c r="U19" s="37">
        <v>11021</v>
      </c>
      <c r="V19" s="37">
        <v>13626</v>
      </c>
      <c r="W19" s="37">
        <v>15590</v>
      </c>
      <c r="X19" s="37">
        <v>18740</v>
      </c>
      <c r="Y19" s="37">
        <v>19514</v>
      </c>
      <c r="Z19" s="37">
        <v>19752</v>
      </c>
      <c r="AA19" s="37">
        <v>22218</v>
      </c>
      <c r="AB19" s="37">
        <v>23088</v>
      </c>
      <c r="AC19" s="37">
        <v>25260</v>
      </c>
      <c r="AD19" s="37">
        <v>26448</v>
      </c>
    </row>
    <row r="20" spans="1:30" ht="25.15" customHeight="1">
      <c r="A20" s="34">
        <v>15</v>
      </c>
      <c r="B20" s="35" t="s">
        <v>18</v>
      </c>
      <c r="C20" s="36">
        <v>42482</v>
      </c>
      <c r="D20" s="37">
        <v>46915</v>
      </c>
      <c r="E20" s="37">
        <v>51459</v>
      </c>
      <c r="F20" s="37">
        <v>53809</v>
      </c>
      <c r="G20" s="37">
        <v>55785</v>
      </c>
      <c r="H20" s="37">
        <v>57933</v>
      </c>
      <c r="I20" s="37">
        <v>58359</v>
      </c>
      <c r="J20" s="37">
        <v>60476</v>
      </c>
      <c r="K20" s="37">
        <v>59862</v>
      </c>
      <c r="L20" s="37">
        <v>60784</v>
      </c>
      <c r="M20" s="37">
        <v>61720</v>
      </c>
      <c r="N20" s="37">
        <v>62189</v>
      </c>
      <c r="O20" s="37">
        <v>62266</v>
      </c>
      <c r="P20" s="37">
        <v>62114</v>
      </c>
      <c r="Q20" s="37">
        <v>60726</v>
      </c>
      <c r="R20" s="37">
        <v>60735</v>
      </c>
      <c r="S20" s="37">
        <v>60761</v>
      </c>
      <c r="T20" s="37">
        <v>60906</v>
      </c>
      <c r="U20" s="37">
        <v>61708</v>
      </c>
      <c r="V20" s="37">
        <v>61030</v>
      </c>
      <c r="W20" s="37">
        <v>61196</v>
      </c>
      <c r="X20" s="37">
        <v>62299</v>
      </c>
      <c r="Y20" s="37">
        <v>61805</v>
      </c>
      <c r="Z20" s="37">
        <v>61983</v>
      </c>
      <c r="AA20" s="37">
        <v>61581</v>
      </c>
      <c r="AB20" s="37">
        <v>61449</v>
      </c>
      <c r="AC20" s="37">
        <v>61667</v>
      </c>
      <c r="AD20" s="37">
        <v>61288</v>
      </c>
    </row>
    <row r="21" spans="1:30" ht="25.15" customHeight="1">
      <c r="A21" s="34" t="s">
        <v>92</v>
      </c>
      <c r="B21" s="35" t="s">
        <v>19</v>
      </c>
      <c r="C21" s="36">
        <v>35731</v>
      </c>
      <c r="D21" s="37">
        <v>46129</v>
      </c>
      <c r="E21" s="37">
        <v>55456</v>
      </c>
      <c r="F21" s="37">
        <v>60671</v>
      </c>
      <c r="G21" s="37">
        <v>75453</v>
      </c>
      <c r="H21" s="37">
        <v>108728</v>
      </c>
      <c r="I21" s="37">
        <v>129182</v>
      </c>
      <c r="J21" s="37">
        <v>150965</v>
      </c>
      <c r="K21" s="37">
        <v>161905</v>
      </c>
      <c r="L21" s="37">
        <v>174369</v>
      </c>
      <c r="M21" s="37">
        <v>187302</v>
      </c>
      <c r="N21" s="37">
        <v>190774</v>
      </c>
      <c r="O21" s="37">
        <v>204896</v>
      </c>
      <c r="P21" s="37">
        <v>218185</v>
      </c>
      <c r="Q21" s="37">
        <v>234972</v>
      </c>
      <c r="R21" s="37">
        <v>243000</v>
      </c>
      <c r="S21" s="37">
        <v>270657</v>
      </c>
      <c r="T21" s="37">
        <v>306148</v>
      </c>
      <c r="U21" s="37">
        <v>347326</v>
      </c>
      <c r="V21" s="37">
        <v>381322</v>
      </c>
      <c r="W21" s="37">
        <v>395727</v>
      </c>
      <c r="X21" s="37">
        <v>436894</v>
      </c>
      <c r="Y21" s="37">
        <v>471050</v>
      </c>
      <c r="Z21" s="37">
        <v>500123</v>
      </c>
      <c r="AA21" s="37">
        <v>544395</v>
      </c>
      <c r="AB21" s="37">
        <v>577998</v>
      </c>
      <c r="AC21" s="37">
        <v>608303</v>
      </c>
      <c r="AD21" s="37">
        <v>641782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986</v>
      </c>
      <c r="R22" s="37">
        <v>986</v>
      </c>
      <c r="S22" s="37">
        <v>4145</v>
      </c>
      <c r="T22" s="37">
        <v>6623</v>
      </c>
      <c r="U22" s="37">
        <v>8695</v>
      </c>
      <c r="V22" s="37">
        <v>9226</v>
      </c>
      <c r="W22" s="37">
        <v>9226</v>
      </c>
      <c r="X22" s="37">
        <v>16925</v>
      </c>
      <c r="Y22" s="37">
        <v>17637</v>
      </c>
      <c r="Z22" s="37">
        <v>19295</v>
      </c>
      <c r="AA22" s="37">
        <v>23122</v>
      </c>
      <c r="AB22" s="37">
        <v>23620</v>
      </c>
      <c r="AC22" s="37">
        <v>25884</v>
      </c>
      <c r="AD22" s="37">
        <v>26299</v>
      </c>
    </row>
    <row r="23" spans="1:30" ht="25.15" customHeight="1">
      <c r="A23" s="34">
        <v>17</v>
      </c>
      <c r="B23" s="35" t="s">
        <v>20</v>
      </c>
      <c r="C23" s="36">
        <v>145232</v>
      </c>
      <c r="D23" s="37">
        <v>160384</v>
      </c>
      <c r="E23" s="37">
        <v>170534</v>
      </c>
      <c r="F23" s="37">
        <v>183152</v>
      </c>
      <c r="G23" s="37">
        <v>209200</v>
      </c>
      <c r="H23" s="37">
        <v>223245</v>
      </c>
      <c r="I23" s="37">
        <v>236541</v>
      </c>
      <c r="J23" s="37">
        <v>243667</v>
      </c>
      <c r="K23" s="37">
        <v>247986</v>
      </c>
      <c r="L23" s="37">
        <v>254192</v>
      </c>
      <c r="M23" s="37">
        <v>267725</v>
      </c>
      <c r="N23" s="37">
        <v>285080</v>
      </c>
      <c r="O23" s="37">
        <v>288429</v>
      </c>
      <c r="P23" s="37">
        <v>284350</v>
      </c>
      <c r="Q23" s="37">
        <v>283272</v>
      </c>
      <c r="R23" s="37">
        <v>283071</v>
      </c>
      <c r="S23" s="37">
        <v>283728</v>
      </c>
      <c r="T23" s="37">
        <v>287840</v>
      </c>
      <c r="U23" s="37">
        <v>283809</v>
      </c>
      <c r="V23" s="37">
        <v>284412</v>
      </c>
      <c r="W23" s="37">
        <v>298902</v>
      </c>
      <c r="X23" s="37">
        <v>298431</v>
      </c>
      <c r="Y23" s="37">
        <v>295241</v>
      </c>
      <c r="Z23" s="37">
        <v>294067</v>
      </c>
      <c r="AA23" s="37">
        <v>297171</v>
      </c>
      <c r="AB23" s="37">
        <v>287995</v>
      </c>
      <c r="AC23" s="37">
        <v>286060</v>
      </c>
      <c r="AD23" s="37">
        <v>280177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350</v>
      </c>
      <c r="I24" s="37">
        <v>2190</v>
      </c>
      <c r="J24" s="37">
        <v>9230</v>
      </c>
      <c r="K24" s="37">
        <v>18600</v>
      </c>
      <c r="L24" s="37">
        <v>18368</v>
      </c>
      <c r="M24" s="37">
        <v>18892</v>
      </c>
      <c r="N24" s="37">
        <v>17331</v>
      </c>
      <c r="O24" s="37">
        <v>14188</v>
      </c>
      <c r="P24" s="37">
        <v>12030</v>
      </c>
      <c r="Q24" s="37">
        <v>12588</v>
      </c>
      <c r="R24" s="37">
        <v>12886</v>
      </c>
      <c r="S24" s="37">
        <v>25871</v>
      </c>
      <c r="T24" s="37">
        <v>119608</v>
      </c>
      <c r="U24" s="37">
        <v>278084</v>
      </c>
      <c r="V24" s="37">
        <v>383989</v>
      </c>
      <c r="W24" s="37">
        <v>309923</v>
      </c>
      <c r="X24" s="37">
        <v>449416</v>
      </c>
      <c r="Y24" s="37">
        <v>570576</v>
      </c>
      <c r="Z24" s="37">
        <v>614562</v>
      </c>
      <c r="AA24" s="37">
        <v>607105</v>
      </c>
      <c r="AB24" s="37">
        <v>432921</v>
      </c>
      <c r="AC24" s="37">
        <v>456737</v>
      </c>
      <c r="AD24" s="37">
        <v>560126</v>
      </c>
    </row>
    <row r="25" spans="1:30" ht="14.15" customHeight="1">
      <c r="A25" s="34">
        <v>19</v>
      </c>
      <c r="B25" s="35" t="s">
        <v>22</v>
      </c>
      <c r="C25" s="36">
        <v>175006</v>
      </c>
      <c r="D25" s="37">
        <v>173280</v>
      </c>
      <c r="E25" s="37">
        <v>186009</v>
      </c>
      <c r="F25" s="37">
        <v>213937</v>
      </c>
      <c r="G25" s="37">
        <v>206871</v>
      </c>
      <c r="H25" s="37">
        <v>204567</v>
      </c>
      <c r="I25" s="37">
        <v>277669</v>
      </c>
      <c r="J25" s="37">
        <v>186040</v>
      </c>
      <c r="K25" s="37">
        <v>174633</v>
      </c>
      <c r="L25" s="37">
        <v>164264</v>
      </c>
      <c r="M25" s="37">
        <v>205390</v>
      </c>
      <c r="N25" s="37">
        <v>216360</v>
      </c>
      <c r="O25" s="37">
        <v>258136</v>
      </c>
      <c r="P25" s="37">
        <v>289863.92</v>
      </c>
      <c r="Q25" s="37">
        <v>315302</v>
      </c>
      <c r="R25" s="37">
        <v>324754</v>
      </c>
      <c r="S25" s="37">
        <v>342259</v>
      </c>
      <c r="T25" s="37">
        <v>402379</v>
      </c>
      <c r="U25" s="37">
        <v>419744</v>
      </c>
      <c r="V25" s="37">
        <v>472579</v>
      </c>
      <c r="W25" s="37">
        <v>553599</v>
      </c>
      <c r="X25" s="37">
        <v>543805</v>
      </c>
      <c r="Y25" s="37">
        <v>574386</v>
      </c>
      <c r="Z25" s="37">
        <v>640963</v>
      </c>
      <c r="AA25" s="37">
        <v>652111</v>
      </c>
      <c r="AB25" s="37">
        <v>655695</v>
      </c>
      <c r="AC25" s="37">
        <v>770932</v>
      </c>
      <c r="AD25" s="37">
        <v>799964</v>
      </c>
    </row>
    <row r="26" spans="1:30" ht="14.15" customHeight="1">
      <c r="A26" s="38">
        <v>20</v>
      </c>
      <c r="B26" s="39" t="s">
        <v>258</v>
      </c>
      <c r="C26" s="40">
        <v>235505</v>
      </c>
      <c r="D26" s="41">
        <v>237571</v>
      </c>
      <c r="E26" s="41">
        <v>238603</v>
      </c>
      <c r="F26" s="41">
        <v>238603</v>
      </c>
      <c r="G26" s="41">
        <v>232406</v>
      </c>
      <c r="H26" s="41">
        <v>235539</v>
      </c>
      <c r="I26" s="41">
        <v>238332</v>
      </c>
      <c r="J26" s="41">
        <v>244636</v>
      </c>
      <c r="K26" s="41">
        <v>254138</v>
      </c>
      <c r="L26" s="41">
        <v>272803</v>
      </c>
      <c r="M26" s="41">
        <v>296238</v>
      </c>
      <c r="N26" s="41">
        <v>309850</v>
      </c>
      <c r="O26" s="41">
        <v>320815</v>
      </c>
      <c r="P26" s="41">
        <v>319621</v>
      </c>
      <c r="Q26" s="41">
        <v>337132</v>
      </c>
      <c r="R26" s="41">
        <v>349253</v>
      </c>
      <c r="S26" s="41">
        <v>386112</v>
      </c>
      <c r="T26" s="41">
        <v>376347</v>
      </c>
      <c r="U26" s="41">
        <v>379259</v>
      </c>
      <c r="V26" s="41">
        <v>376707</v>
      </c>
      <c r="W26" s="41">
        <v>386765</v>
      </c>
      <c r="X26" s="41">
        <v>383338</v>
      </c>
      <c r="Y26" s="41">
        <v>394610</v>
      </c>
      <c r="Z26" s="41">
        <v>410360</v>
      </c>
      <c r="AA26" s="41">
        <v>412784</v>
      </c>
      <c r="AB26" s="41">
        <v>420615</v>
      </c>
      <c r="AC26" s="41">
        <v>433684</v>
      </c>
      <c r="AD26" s="41">
        <v>433794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1178028</v>
      </c>
      <c r="D28" s="49">
        <v>1155260</v>
      </c>
      <c r="E28" s="49">
        <v>1126293</v>
      </c>
      <c r="F28" s="49">
        <v>1091633</v>
      </c>
      <c r="G28" s="49">
        <v>1060821</v>
      </c>
      <c r="H28" s="49">
        <v>1018000</v>
      </c>
      <c r="I28" s="49">
        <v>1000009</v>
      </c>
      <c r="J28" s="49">
        <v>975818</v>
      </c>
      <c r="K28" s="49">
        <v>946460</v>
      </c>
      <c r="L28" s="49">
        <v>918871</v>
      </c>
      <c r="M28" s="49">
        <v>887906</v>
      </c>
      <c r="N28" s="49">
        <v>878749</v>
      </c>
      <c r="O28" s="49">
        <v>868995</v>
      </c>
      <c r="P28" s="49">
        <v>863336</v>
      </c>
      <c r="Q28" s="49">
        <v>853748</v>
      </c>
      <c r="R28" s="49">
        <v>848359</v>
      </c>
      <c r="S28" s="49">
        <v>840966</v>
      </c>
      <c r="T28" s="49">
        <v>830018</v>
      </c>
      <c r="U28" s="49">
        <v>822496</v>
      </c>
      <c r="V28" s="49">
        <v>836156</v>
      </c>
      <c r="W28" s="49">
        <v>837075</v>
      </c>
      <c r="X28" s="49">
        <v>843080</v>
      </c>
      <c r="Y28" s="49">
        <v>854962</v>
      </c>
      <c r="Z28" s="49">
        <v>872152</v>
      </c>
      <c r="AA28" s="49">
        <v>882662</v>
      </c>
      <c r="AB28" s="49">
        <v>890812</v>
      </c>
      <c r="AC28" s="49">
        <v>888174</v>
      </c>
      <c r="AD28" s="49">
        <v>881308</v>
      </c>
    </row>
    <row r="29" spans="1:30" ht="16" customHeight="1">
      <c r="A29" s="50" t="s">
        <v>25</v>
      </c>
      <c r="B29" s="51" t="s">
        <v>26</v>
      </c>
      <c r="C29" s="36">
        <v>1263214</v>
      </c>
      <c r="D29" s="37">
        <v>1269687</v>
      </c>
      <c r="E29" s="37">
        <v>1261244</v>
      </c>
      <c r="F29" s="37">
        <v>1246992</v>
      </c>
      <c r="G29" s="37">
        <v>1229553</v>
      </c>
      <c r="H29" s="37">
        <v>1197576</v>
      </c>
      <c r="I29" s="37">
        <v>1178024</v>
      </c>
      <c r="J29" s="37">
        <v>1155427</v>
      </c>
      <c r="K29" s="37">
        <v>1125766</v>
      </c>
      <c r="L29" s="37">
        <v>1093007</v>
      </c>
      <c r="M29" s="37">
        <v>1063910</v>
      </c>
      <c r="N29" s="37">
        <v>1045634</v>
      </c>
      <c r="O29" s="37">
        <v>1029443</v>
      </c>
      <c r="P29" s="37">
        <v>1010886</v>
      </c>
      <c r="Q29" s="37">
        <v>995248</v>
      </c>
      <c r="R29" s="37">
        <v>997540</v>
      </c>
      <c r="S29" s="37">
        <v>1012402</v>
      </c>
      <c r="T29" s="37">
        <v>995767</v>
      </c>
      <c r="U29" s="37">
        <v>995403</v>
      </c>
      <c r="V29" s="37">
        <v>987753</v>
      </c>
      <c r="W29" s="37">
        <v>948450</v>
      </c>
      <c r="X29" s="37">
        <v>886217</v>
      </c>
      <c r="Y29" s="37">
        <v>848629</v>
      </c>
      <c r="Z29" s="37">
        <v>816711</v>
      </c>
      <c r="AA29" s="37">
        <v>777107</v>
      </c>
      <c r="AB29" s="37">
        <v>768857</v>
      </c>
      <c r="AC29" s="37">
        <v>756416</v>
      </c>
      <c r="AD29" s="37">
        <v>747068</v>
      </c>
    </row>
    <row r="30" spans="1:30" ht="16" customHeight="1">
      <c r="A30" s="50" t="s">
        <v>27</v>
      </c>
      <c r="B30" s="51" t="s">
        <v>28</v>
      </c>
      <c r="C30" s="36">
        <v>393848</v>
      </c>
      <c r="D30" s="37">
        <v>443914</v>
      </c>
      <c r="E30" s="37">
        <v>485084</v>
      </c>
      <c r="F30" s="37">
        <v>521156</v>
      </c>
      <c r="G30" s="37">
        <v>582359</v>
      </c>
      <c r="H30" s="37">
        <v>650996</v>
      </c>
      <c r="I30" s="37">
        <v>706294</v>
      </c>
      <c r="J30" s="37">
        <v>758147</v>
      </c>
      <c r="K30" s="37">
        <v>795696</v>
      </c>
      <c r="L30" s="37">
        <v>828459</v>
      </c>
      <c r="M30" s="37">
        <v>867096</v>
      </c>
      <c r="N30" s="37">
        <v>904966</v>
      </c>
      <c r="O30" s="37">
        <v>935475</v>
      </c>
      <c r="P30" s="37">
        <v>956369</v>
      </c>
      <c r="Q30" s="37">
        <v>985632</v>
      </c>
      <c r="R30" s="37">
        <v>1017738</v>
      </c>
      <c r="S30" s="37">
        <v>1100661</v>
      </c>
      <c r="T30" s="37">
        <v>1269932</v>
      </c>
      <c r="U30" s="37">
        <v>1494091</v>
      </c>
      <c r="V30" s="37">
        <v>1654168</v>
      </c>
      <c r="W30" s="37">
        <v>1631233</v>
      </c>
      <c r="X30" s="37">
        <v>1846056</v>
      </c>
      <c r="Y30" s="37">
        <v>2026043</v>
      </c>
      <c r="Z30" s="37">
        <v>2122129</v>
      </c>
      <c r="AA30" s="37">
        <v>2196913</v>
      </c>
      <c r="AB30" s="37">
        <v>2085248</v>
      </c>
      <c r="AC30" s="37">
        <v>2169287</v>
      </c>
      <c r="AD30" s="37">
        <v>2333000</v>
      </c>
    </row>
    <row r="31" spans="1:30" ht="16" customHeight="1">
      <c r="A31" s="52" t="s">
        <v>29</v>
      </c>
      <c r="B31" s="53" t="s">
        <v>30</v>
      </c>
      <c r="C31" s="40">
        <v>410510</v>
      </c>
      <c r="D31" s="41">
        <v>410850</v>
      </c>
      <c r="E31" s="41">
        <v>424613</v>
      </c>
      <c r="F31" s="41">
        <v>452541</v>
      </c>
      <c r="G31" s="41">
        <v>439277</v>
      </c>
      <c r="H31" s="41">
        <v>440106</v>
      </c>
      <c r="I31" s="41">
        <v>516002</v>
      </c>
      <c r="J31" s="41">
        <v>430677</v>
      </c>
      <c r="K31" s="41">
        <v>428771</v>
      </c>
      <c r="L31" s="41">
        <v>437067</v>
      </c>
      <c r="M31" s="41">
        <v>501628</v>
      </c>
      <c r="N31" s="41">
        <v>526210</v>
      </c>
      <c r="O31" s="41">
        <v>578951</v>
      </c>
      <c r="P31" s="41">
        <v>609485</v>
      </c>
      <c r="Q31" s="41">
        <v>652433</v>
      </c>
      <c r="R31" s="41">
        <v>674007</v>
      </c>
      <c r="S31" s="41">
        <v>728371</v>
      </c>
      <c r="T31" s="41">
        <v>778726</v>
      </c>
      <c r="U31" s="41">
        <v>799003</v>
      </c>
      <c r="V31" s="41">
        <v>849285</v>
      </c>
      <c r="W31" s="41">
        <v>940365</v>
      </c>
      <c r="X31" s="41">
        <v>927143</v>
      </c>
      <c r="Y31" s="41">
        <v>968996</v>
      </c>
      <c r="Z31" s="41">
        <v>1051323</v>
      </c>
      <c r="AA31" s="41">
        <v>1064895</v>
      </c>
      <c r="AB31" s="41">
        <v>1076310</v>
      </c>
      <c r="AC31" s="41">
        <v>1204616</v>
      </c>
      <c r="AD31" s="41">
        <v>1233758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54" t="s">
        <v>31</v>
      </c>
      <c r="B33" s="55" t="s">
        <v>32</v>
      </c>
      <c r="C33" s="56">
        <v>3245600</v>
      </c>
      <c r="D33" s="56">
        <v>3279711</v>
      </c>
      <c r="E33" s="56">
        <v>3297233</v>
      </c>
      <c r="F33" s="56">
        <v>3312321</v>
      </c>
      <c r="G33" s="56">
        <v>3312011</v>
      </c>
      <c r="H33" s="56">
        <v>3306679</v>
      </c>
      <c r="I33" s="56">
        <v>3400329</v>
      </c>
      <c r="J33" s="56">
        <v>3320069</v>
      </c>
      <c r="K33" s="56">
        <v>3296694</v>
      </c>
      <c r="L33" s="56">
        <v>3277405</v>
      </c>
      <c r="M33" s="56">
        <v>3320540</v>
      </c>
      <c r="N33" s="56">
        <v>3355558</v>
      </c>
      <c r="O33" s="56">
        <v>3412864</v>
      </c>
      <c r="P33" s="56">
        <v>3440075</v>
      </c>
      <c r="Q33" s="56">
        <v>3487062</v>
      </c>
      <c r="R33" s="56">
        <v>3537644</v>
      </c>
      <c r="S33" s="56">
        <v>3682401</v>
      </c>
      <c r="T33" s="56">
        <v>3874443</v>
      </c>
      <c r="U33" s="56">
        <v>4110992</v>
      </c>
      <c r="V33" s="56">
        <v>4327363</v>
      </c>
      <c r="W33" s="56">
        <v>4357123</v>
      </c>
      <c r="X33" s="56">
        <v>4502496</v>
      </c>
      <c r="Y33" s="56">
        <v>4698630</v>
      </c>
      <c r="Z33" s="56">
        <v>4862316</v>
      </c>
      <c r="AA33" s="56">
        <v>4921576</v>
      </c>
      <c r="AB33" s="56">
        <v>4821227</v>
      </c>
      <c r="AC33" s="56">
        <v>5018492</v>
      </c>
      <c r="AD33" s="56">
        <v>5195134</v>
      </c>
    </row>
    <row r="34" spans="1:30" ht="3.25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6" customHeight="1">
      <c r="A35" s="46" t="s">
        <v>31</v>
      </c>
      <c r="B35" s="59" t="s">
        <v>86</v>
      </c>
      <c r="C35" s="49">
        <v>3010095</v>
      </c>
      <c r="D35" s="49">
        <v>3042141</v>
      </c>
      <c r="E35" s="49">
        <v>3058630</v>
      </c>
      <c r="F35" s="49">
        <v>3073718</v>
      </c>
      <c r="G35" s="49">
        <v>3079605</v>
      </c>
      <c r="H35" s="49">
        <v>3071140</v>
      </c>
      <c r="I35" s="49">
        <v>3161996</v>
      </c>
      <c r="J35" s="49">
        <v>3075433</v>
      </c>
      <c r="K35" s="49">
        <v>3042556</v>
      </c>
      <c r="L35" s="49">
        <v>3004602</v>
      </c>
      <c r="M35" s="49">
        <v>3024302</v>
      </c>
      <c r="N35" s="49">
        <v>3045708</v>
      </c>
      <c r="O35" s="49">
        <v>3092049</v>
      </c>
      <c r="P35" s="49">
        <v>3120455</v>
      </c>
      <c r="Q35" s="49">
        <v>3149930</v>
      </c>
      <c r="R35" s="49">
        <v>3188390</v>
      </c>
      <c r="S35" s="49">
        <v>3296288</v>
      </c>
      <c r="T35" s="49">
        <v>3498096</v>
      </c>
      <c r="U35" s="49">
        <v>3731733</v>
      </c>
      <c r="V35" s="49">
        <v>3950656</v>
      </c>
      <c r="W35" s="49">
        <v>3970357</v>
      </c>
      <c r="X35" s="49">
        <v>4119158</v>
      </c>
      <c r="Y35" s="49">
        <v>4304020</v>
      </c>
      <c r="Z35" s="49">
        <v>4451956</v>
      </c>
      <c r="AA35" s="49">
        <v>4508792</v>
      </c>
      <c r="AB35" s="49">
        <v>4400612</v>
      </c>
      <c r="AC35" s="49">
        <v>4584808</v>
      </c>
      <c r="AD35" s="49">
        <v>4761340</v>
      </c>
    </row>
    <row r="36" spans="1:30">
      <c r="P36" s="31"/>
    </row>
    <row r="39" spans="1:30">
      <c r="Y39" s="31"/>
      <c r="Z39" s="31"/>
      <c r="AA39" s="31"/>
    </row>
    <row r="40" spans="1:30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&amp;C&amp;"Arial,Fett"&amp;12Brennstoffumsatz/-input&amp;"Arial,Standard"
(&amp;10in Kubikmeter, witterungsbereinigt)&amp;R&amp;"Arial,Standard"Tabelle C&amp;LSchweizerische Holzenergiestatistik 2017</oddHeader>
    <oddFooter>&amp;R22.08.2018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D40"/>
  <sheetViews>
    <sheetView zoomScale="80" zoomScaleNormal="100" zoomScalePageLayoutView="80" workbookViewId="0">
      <selection activeCell="C1" sqref="C1:AD35"/>
    </sheetView>
  </sheetViews>
  <sheetFormatPr baseColWidth="10" defaultColWidth="11.453125" defaultRowHeight="11.5"/>
  <cols>
    <col min="1" max="1" width="5.26953125" style="32" customWidth="1"/>
    <col min="2" max="2" width="32.81640625" style="32" bestFit="1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48">
        <v>16181</v>
      </c>
      <c r="D2" s="49">
        <v>17272</v>
      </c>
      <c r="E2" s="49">
        <v>18011</v>
      </c>
      <c r="F2" s="49">
        <v>18404</v>
      </c>
      <c r="G2" s="49">
        <v>18572</v>
      </c>
      <c r="H2" s="49">
        <v>18548</v>
      </c>
      <c r="I2" s="49">
        <v>17940</v>
      </c>
      <c r="J2" s="49">
        <v>17191</v>
      </c>
      <c r="K2" s="49">
        <v>16294</v>
      </c>
      <c r="L2" s="49">
        <v>15458</v>
      </c>
      <c r="M2" s="49">
        <v>14549</v>
      </c>
      <c r="N2" s="49">
        <v>14081</v>
      </c>
      <c r="O2" s="49">
        <v>13814</v>
      </c>
      <c r="P2" s="49">
        <v>13278</v>
      </c>
      <c r="Q2" s="49">
        <v>12725</v>
      </c>
      <c r="R2" s="49">
        <v>12295</v>
      </c>
      <c r="S2" s="49">
        <v>11878</v>
      </c>
      <c r="T2" s="49">
        <v>11545</v>
      </c>
      <c r="U2" s="49">
        <v>10695</v>
      </c>
      <c r="V2" s="49">
        <v>9855</v>
      </c>
      <c r="W2" s="49">
        <v>8075</v>
      </c>
      <c r="X2" s="49">
        <v>6941</v>
      </c>
      <c r="Y2" s="49">
        <v>6082</v>
      </c>
      <c r="Z2" s="49">
        <v>5520</v>
      </c>
      <c r="AA2" s="49">
        <v>5143</v>
      </c>
      <c r="AB2" s="49">
        <v>4917</v>
      </c>
      <c r="AC2" s="49">
        <v>4930</v>
      </c>
      <c r="AD2" s="49">
        <v>4939</v>
      </c>
    </row>
    <row r="3" spans="1:30" ht="14.15" customHeight="1">
      <c r="A3" s="34">
        <v>2</v>
      </c>
      <c r="B3" s="35" t="s">
        <v>10</v>
      </c>
      <c r="C3" s="36">
        <v>18451</v>
      </c>
      <c r="D3" s="37">
        <v>22896</v>
      </c>
      <c r="E3" s="37">
        <v>27071</v>
      </c>
      <c r="F3" s="37">
        <v>30681</v>
      </c>
      <c r="G3" s="37">
        <v>33977</v>
      </c>
      <c r="H3" s="37">
        <v>37410</v>
      </c>
      <c r="I3" s="37">
        <v>41600</v>
      </c>
      <c r="J3" s="37">
        <v>45831</v>
      </c>
      <c r="K3" s="37">
        <v>50069</v>
      </c>
      <c r="L3" s="37">
        <v>53680</v>
      </c>
      <c r="M3" s="37">
        <v>57023</v>
      </c>
      <c r="N3" s="37">
        <v>59038</v>
      </c>
      <c r="O3" s="37">
        <v>60897</v>
      </c>
      <c r="P3" s="37">
        <v>62410</v>
      </c>
      <c r="Q3" s="37">
        <v>63707</v>
      </c>
      <c r="R3" s="37">
        <v>64897</v>
      </c>
      <c r="S3" s="37">
        <v>66998</v>
      </c>
      <c r="T3" s="37">
        <v>68627</v>
      </c>
      <c r="U3" s="37">
        <v>70486</v>
      </c>
      <c r="V3" s="37">
        <v>74110</v>
      </c>
      <c r="W3" s="37">
        <v>74255</v>
      </c>
      <c r="X3" s="37">
        <v>73805</v>
      </c>
      <c r="Y3" s="37">
        <v>73562</v>
      </c>
      <c r="Z3" s="37">
        <v>73821</v>
      </c>
      <c r="AA3" s="37">
        <v>73223</v>
      </c>
      <c r="AB3" s="37">
        <v>71441</v>
      </c>
      <c r="AC3" s="37">
        <v>67749</v>
      </c>
      <c r="AD3" s="37">
        <v>64063</v>
      </c>
    </row>
    <row r="4" spans="1:30" ht="14.15" customHeight="1">
      <c r="A4" s="34">
        <v>3</v>
      </c>
      <c r="B4" s="35" t="s">
        <v>11</v>
      </c>
      <c r="C4" s="36">
        <v>81726</v>
      </c>
      <c r="D4" s="37">
        <v>90670</v>
      </c>
      <c r="E4" s="37">
        <v>98947</v>
      </c>
      <c r="F4" s="37">
        <v>105110</v>
      </c>
      <c r="G4" s="37">
        <v>113417</v>
      </c>
      <c r="H4" s="37">
        <v>121407</v>
      </c>
      <c r="I4" s="37">
        <v>128768</v>
      </c>
      <c r="J4" s="37">
        <v>138205</v>
      </c>
      <c r="K4" s="37">
        <v>148525</v>
      </c>
      <c r="L4" s="37">
        <v>156098</v>
      </c>
      <c r="M4" s="37">
        <v>159977</v>
      </c>
      <c r="N4" s="37">
        <v>165913</v>
      </c>
      <c r="O4" s="37">
        <v>171028</v>
      </c>
      <c r="P4" s="37">
        <v>177542</v>
      </c>
      <c r="Q4" s="37">
        <v>182790</v>
      </c>
      <c r="R4" s="37">
        <v>189974</v>
      </c>
      <c r="S4" s="37">
        <v>200147</v>
      </c>
      <c r="T4" s="37">
        <v>208556</v>
      </c>
      <c r="U4" s="37">
        <v>216781</v>
      </c>
      <c r="V4" s="37">
        <v>229738</v>
      </c>
      <c r="W4" s="37">
        <v>237785</v>
      </c>
      <c r="X4" s="37">
        <v>241665</v>
      </c>
      <c r="Y4" s="37">
        <v>246149</v>
      </c>
      <c r="Z4" s="37">
        <v>252713</v>
      </c>
      <c r="AA4" s="37">
        <v>255372</v>
      </c>
      <c r="AB4" s="37">
        <v>257992</v>
      </c>
      <c r="AC4" s="37">
        <v>257119</v>
      </c>
      <c r="AD4" s="37">
        <v>254094</v>
      </c>
    </row>
    <row r="5" spans="1:30" ht="14.15" customHeight="1">
      <c r="A5" s="34" t="s">
        <v>70</v>
      </c>
      <c r="B5" s="35" t="s">
        <v>12</v>
      </c>
      <c r="C5" s="36">
        <v>139652</v>
      </c>
      <c r="D5" s="37">
        <v>136752</v>
      </c>
      <c r="E5" s="37">
        <v>133421</v>
      </c>
      <c r="F5" s="37">
        <v>130253</v>
      </c>
      <c r="G5" s="37">
        <v>126484</v>
      </c>
      <c r="H5" s="37">
        <v>113775</v>
      </c>
      <c r="I5" s="37">
        <v>111850</v>
      </c>
      <c r="J5" s="37">
        <v>107076</v>
      </c>
      <c r="K5" s="37">
        <v>98007</v>
      </c>
      <c r="L5" s="37">
        <v>89389</v>
      </c>
      <c r="M5" s="37">
        <v>80512</v>
      </c>
      <c r="N5" s="37">
        <v>70052</v>
      </c>
      <c r="O5" s="37">
        <v>60338</v>
      </c>
      <c r="P5" s="37">
        <v>53847</v>
      </c>
      <c r="Q5" s="37">
        <v>48029</v>
      </c>
      <c r="R5" s="37">
        <v>42487</v>
      </c>
      <c r="S5" s="37">
        <v>36875</v>
      </c>
      <c r="T5" s="37">
        <v>31178</v>
      </c>
      <c r="U5" s="37">
        <v>25014</v>
      </c>
      <c r="V5" s="37">
        <v>20740</v>
      </c>
      <c r="W5" s="37">
        <v>16486</v>
      </c>
      <c r="X5" s="37">
        <v>14921</v>
      </c>
      <c r="Y5" s="37">
        <v>13598</v>
      </c>
      <c r="Z5" s="37">
        <v>12133</v>
      </c>
      <c r="AA5" s="37">
        <v>10588</v>
      </c>
      <c r="AB5" s="37">
        <v>9231</v>
      </c>
      <c r="AC5" s="37">
        <v>8032</v>
      </c>
      <c r="AD5" s="37">
        <v>6593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168</v>
      </c>
      <c r="L6" s="37">
        <v>281</v>
      </c>
      <c r="M6" s="37">
        <v>518</v>
      </c>
      <c r="N6" s="37">
        <v>870</v>
      </c>
      <c r="O6" s="37">
        <v>1502</v>
      </c>
      <c r="P6" s="37">
        <v>2016</v>
      </c>
      <c r="Q6" s="37">
        <v>2657</v>
      </c>
      <c r="R6" s="37">
        <v>3428</v>
      </c>
      <c r="S6" s="37">
        <v>4775</v>
      </c>
      <c r="T6" s="37">
        <v>5880</v>
      </c>
      <c r="U6" s="37">
        <v>7036</v>
      </c>
      <c r="V6" s="37">
        <v>8346</v>
      </c>
      <c r="W6" s="37">
        <v>9669</v>
      </c>
      <c r="X6" s="37">
        <v>10777</v>
      </c>
      <c r="Y6" s="37">
        <v>11913</v>
      </c>
      <c r="Z6" s="37">
        <v>12912</v>
      </c>
      <c r="AA6" s="37">
        <v>13845</v>
      </c>
      <c r="AB6" s="37">
        <v>14685</v>
      </c>
      <c r="AC6" s="37">
        <v>15342</v>
      </c>
      <c r="AD6" s="37">
        <v>15776</v>
      </c>
    </row>
    <row r="7" spans="1:30" ht="14.15" customHeight="1">
      <c r="A7" s="34">
        <v>5</v>
      </c>
      <c r="B7" s="35" t="s">
        <v>13</v>
      </c>
      <c r="C7" s="36">
        <v>308427</v>
      </c>
      <c r="D7" s="37">
        <v>294803</v>
      </c>
      <c r="E7" s="37">
        <v>281003</v>
      </c>
      <c r="F7" s="37">
        <v>267217</v>
      </c>
      <c r="G7" s="37">
        <v>253745</v>
      </c>
      <c r="H7" s="37">
        <v>241890</v>
      </c>
      <c r="I7" s="37">
        <v>233467</v>
      </c>
      <c r="J7" s="37">
        <v>225485</v>
      </c>
      <c r="K7" s="37">
        <v>217044</v>
      </c>
      <c r="L7" s="37">
        <v>211115</v>
      </c>
      <c r="M7" s="37">
        <v>203798</v>
      </c>
      <c r="N7" s="37">
        <v>204108</v>
      </c>
      <c r="O7" s="37">
        <v>203814</v>
      </c>
      <c r="P7" s="37">
        <v>202633</v>
      </c>
      <c r="Q7" s="37">
        <v>200231</v>
      </c>
      <c r="R7" s="37">
        <v>197177</v>
      </c>
      <c r="S7" s="37">
        <v>193927</v>
      </c>
      <c r="T7" s="37">
        <v>189708</v>
      </c>
      <c r="U7" s="37">
        <v>187996</v>
      </c>
      <c r="V7" s="37">
        <v>195280</v>
      </c>
      <c r="W7" s="37">
        <v>203339</v>
      </c>
      <c r="X7" s="37">
        <v>210584</v>
      </c>
      <c r="Y7" s="37">
        <v>219619</v>
      </c>
      <c r="Z7" s="37">
        <v>229400</v>
      </c>
      <c r="AA7" s="37">
        <v>239343</v>
      </c>
      <c r="AB7" s="37">
        <v>247803</v>
      </c>
      <c r="AC7" s="37">
        <v>253497</v>
      </c>
      <c r="AD7" s="37">
        <v>258265</v>
      </c>
    </row>
    <row r="8" spans="1:30" ht="14.15" customHeight="1">
      <c r="A8" s="34">
        <v>6</v>
      </c>
      <c r="B8" s="35" t="s">
        <v>14</v>
      </c>
      <c r="C8" s="36">
        <v>295794</v>
      </c>
      <c r="D8" s="37">
        <v>280742</v>
      </c>
      <c r="E8" s="37">
        <v>263080</v>
      </c>
      <c r="F8" s="37">
        <v>244176</v>
      </c>
      <c r="G8" s="37">
        <v>226731</v>
      </c>
      <c r="H8" s="37">
        <v>208190</v>
      </c>
      <c r="I8" s="37">
        <v>194100</v>
      </c>
      <c r="J8" s="37">
        <v>175842</v>
      </c>
      <c r="K8" s="37">
        <v>157607</v>
      </c>
      <c r="L8" s="37">
        <v>141173</v>
      </c>
      <c r="M8" s="37">
        <v>127923</v>
      </c>
      <c r="N8" s="37">
        <v>123287</v>
      </c>
      <c r="O8" s="37">
        <v>118571</v>
      </c>
      <c r="P8" s="37">
        <v>113838</v>
      </c>
      <c r="Q8" s="37">
        <v>108181</v>
      </c>
      <c r="R8" s="37">
        <v>103826</v>
      </c>
      <c r="S8" s="37">
        <v>93629</v>
      </c>
      <c r="T8" s="37">
        <v>84352</v>
      </c>
      <c r="U8" s="37">
        <v>75975</v>
      </c>
      <c r="V8" s="37">
        <v>65384</v>
      </c>
      <c r="W8" s="37">
        <v>54235</v>
      </c>
      <c r="X8" s="37">
        <v>49400</v>
      </c>
      <c r="Y8" s="37">
        <v>45696</v>
      </c>
      <c r="Z8" s="37">
        <v>42469</v>
      </c>
      <c r="AA8" s="37">
        <v>39037</v>
      </c>
      <c r="AB8" s="37">
        <v>36373</v>
      </c>
      <c r="AC8" s="37">
        <v>33915</v>
      </c>
      <c r="AD8" s="37">
        <v>31978</v>
      </c>
    </row>
    <row r="9" spans="1:30" ht="14.15" customHeight="1">
      <c r="A9" s="34">
        <v>7</v>
      </c>
      <c r="B9" s="35" t="s">
        <v>15</v>
      </c>
      <c r="C9" s="36">
        <v>354213</v>
      </c>
      <c r="D9" s="37">
        <v>346422</v>
      </c>
      <c r="E9" s="37">
        <v>337019</v>
      </c>
      <c r="F9" s="37">
        <v>327536</v>
      </c>
      <c r="G9" s="37">
        <v>317784</v>
      </c>
      <c r="H9" s="37">
        <v>306178</v>
      </c>
      <c r="I9" s="37">
        <v>294477</v>
      </c>
      <c r="J9" s="37">
        <v>283071</v>
      </c>
      <c r="K9" s="37">
        <v>271236</v>
      </c>
      <c r="L9" s="37">
        <v>259990</v>
      </c>
      <c r="M9" s="37">
        <v>248330</v>
      </c>
      <c r="N9" s="37">
        <v>237036</v>
      </c>
      <c r="O9" s="37">
        <v>225046</v>
      </c>
      <c r="P9" s="37">
        <v>213185</v>
      </c>
      <c r="Q9" s="37">
        <v>200954</v>
      </c>
      <c r="R9" s="37">
        <v>188679</v>
      </c>
      <c r="S9" s="37">
        <v>173888</v>
      </c>
      <c r="T9" s="37">
        <v>154944</v>
      </c>
      <c r="U9" s="37">
        <v>140293</v>
      </c>
      <c r="V9" s="37">
        <v>126641</v>
      </c>
      <c r="W9" s="37">
        <v>104386</v>
      </c>
      <c r="X9" s="37">
        <v>84977</v>
      </c>
      <c r="Y9" s="37">
        <v>68690</v>
      </c>
      <c r="Z9" s="37">
        <v>53366</v>
      </c>
      <c r="AA9" s="37">
        <v>41119</v>
      </c>
      <c r="AB9" s="37">
        <v>38696</v>
      </c>
      <c r="AC9" s="37">
        <v>36350</v>
      </c>
      <c r="AD9" s="37">
        <v>34236</v>
      </c>
    </row>
    <row r="10" spans="1:30" ht="14.15" customHeight="1">
      <c r="A10" s="34">
        <v>8</v>
      </c>
      <c r="B10" s="35" t="s">
        <v>73</v>
      </c>
      <c r="C10" s="36">
        <v>397282</v>
      </c>
      <c r="D10" s="37">
        <v>405277</v>
      </c>
      <c r="E10" s="37">
        <v>406558</v>
      </c>
      <c r="F10" s="37">
        <v>406070</v>
      </c>
      <c r="G10" s="37">
        <v>404135</v>
      </c>
      <c r="H10" s="37">
        <v>395938</v>
      </c>
      <c r="I10" s="37">
        <v>397157</v>
      </c>
      <c r="J10" s="37">
        <v>396362</v>
      </c>
      <c r="K10" s="37">
        <v>392874</v>
      </c>
      <c r="L10" s="37">
        <v>387571</v>
      </c>
      <c r="M10" s="37">
        <v>385832</v>
      </c>
      <c r="N10" s="37">
        <v>387088</v>
      </c>
      <c r="O10" s="37">
        <v>384799</v>
      </c>
      <c r="P10" s="37">
        <v>377872</v>
      </c>
      <c r="Q10" s="37">
        <v>371239</v>
      </c>
      <c r="R10" s="37">
        <v>363319</v>
      </c>
      <c r="S10" s="37">
        <v>356509</v>
      </c>
      <c r="T10" s="37">
        <v>348641</v>
      </c>
      <c r="U10" s="37">
        <v>343584</v>
      </c>
      <c r="V10" s="37">
        <v>336426</v>
      </c>
      <c r="W10" s="37">
        <v>313610</v>
      </c>
      <c r="X10" s="37">
        <v>284253</v>
      </c>
      <c r="Y10" s="37">
        <v>264561</v>
      </c>
      <c r="Z10" s="37">
        <v>246448</v>
      </c>
      <c r="AA10" s="37">
        <v>222666</v>
      </c>
      <c r="AB10" s="37">
        <v>215596</v>
      </c>
      <c r="AC10" s="37">
        <v>207230</v>
      </c>
      <c r="AD10" s="37">
        <v>200381</v>
      </c>
    </row>
    <row r="11" spans="1:30" ht="14.15" customHeight="1">
      <c r="A11" s="34">
        <v>9</v>
      </c>
      <c r="B11" s="35" t="s">
        <v>74</v>
      </c>
      <c r="C11" s="36">
        <v>6650</v>
      </c>
      <c r="D11" s="37">
        <v>7212.72</v>
      </c>
      <c r="E11" s="37">
        <v>8136.3</v>
      </c>
      <c r="F11" s="37">
        <v>9412</v>
      </c>
      <c r="G11" s="37">
        <v>10960</v>
      </c>
      <c r="H11" s="37">
        <v>12754</v>
      </c>
      <c r="I11" s="37">
        <v>14337.48</v>
      </c>
      <c r="J11" s="37">
        <v>15639</v>
      </c>
      <c r="K11" s="37">
        <v>16765</v>
      </c>
      <c r="L11" s="37">
        <v>17829</v>
      </c>
      <c r="M11" s="37">
        <v>19219</v>
      </c>
      <c r="N11" s="37">
        <v>21401</v>
      </c>
      <c r="O11" s="37">
        <v>22914</v>
      </c>
      <c r="P11" s="37">
        <v>24022</v>
      </c>
      <c r="Q11" s="37">
        <v>25227</v>
      </c>
      <c r="R11" s="37">
        <v>26282</v>
      </c>
      <c r="S11" s="37">
        <v>27118</v>
      </c>
      <c r="T11" s="37">
        <v>27787</v>
      </c>
      <c r="U11" s="37">
        <v>28728</v>
      </c>
      <c r="V11" s="37">
        <v>29176</v>
      </c>
      <c r="W11" s="37">
        <v>29572</v>
      </c>
      <c r="X11" s="37">
        <v>29651</v>
      </c>
      <c r="Y11" s="37">
        <v>29598</v>
      </c>
      <c r="Z11" s="37">
        <v>29000</v>
      </c>
      <c r="AA11" s="37">
        <v>28191</v>
      </c>
      <c r="AB11" s="37">
        <v>26950</v>
      </c>
      <c r="AC11" s="37">
        <v>25719</v>
      </c>
      <c r="AD11" s="37">
        <v>25059</v>
      </c>
    </row>
    <row r="12" spans="1:30" ht="14.15" customHeight="1">
      <c r="A12" s="34">
        <v>10</v>
      </c>
      <c r="B12" s="35" t="s">
        <v>16</v>
      </c>
      <c r="C12" s="36">
        <v>149311</v>
      </c>
      <c r="D12" s="37">
        <v>148950</v>
      </c>
      <c r="E12" s="37">
        <v>146578</v>
      </c>
      <c r="F12" s="37">
        <v>142639</v>
      </c>
      <c r="G12" s="37">
        <v>137483</v>
      </c>
      <c r="H12" s="37">
        <v>130626</v>
      </c>
      <c r="I12" s="37">
        <v>122274</v>
      </c>
      <c r="J12" s="37">
        <v>113330</v>
      </c>
      <c r="K12" s="37">
        <v>102825</v>
      </c>
      <c r="L12" s="37">
        <v>90786</v>
      </c>
      <c r="M12" s="37">
        <v>77363</v>
      </c>
      <c r="N12" s="37">
        <v>62691</v>
      </c>
      <c r="O12" s="37">
        <v>52493</v>
      </c>
      <c r="P12" s="37">
        <v>45014</v>
      </c>
      <c r="Q12" s="37">
        <v>39044</v>
      </c>
      <c r="R12" s="37">
        <v>34882</v>
      </c>
      <c r="S12" s="37">
        <v>31421</v>
      </c>
      <c r="T12" s="37">
        <v>28513</v>
      </c>
      <c r="U12" s="37">
        <v>25743</v>
      </c>
      <c r="V12" s="37">
        <v>22194</v>
      </c>
      <c r="W12" s="37">
        <v>19056</v>
      </c>
      <c r="X12" s="37">
        <v>16539</v>
      </c>
      <c r="Y12" s="37">
        <v>14602</v>
      </c>
      <c r="Z12" s="37">
        <v>12830</v>
      </c>
      <c r="AA12" s="37">
        <v>11091</v>
      </c>
      <c r="AB12" s="37">
        <v>9733</v>
      </c>
      <c r="AC12" s="37">
        <v>8582</v>
      </c>
      <c r="AD12" s="37">
        <v>6960</v>
      </c>
    </row>
    <row r="13" spans="1:30">
      <c r="A13" s="34" t="s">
        <v>72</v>
      </c>
      <c r="B13" s="35" t="s">
        <v>75</v>
      </c>
      <c r="C13" s="36">
        <v>21328</v>
      </c>
      <c r="D13" s="37">
        <v>26336</v>
      </c>
      <c r="E13" s="37">
        <v>30239</v>
      </c>
      <c r="F13" s="37">
        <v>32765</v>
      </c>
      <c r="G13" s="37">
        <v>35664</v>
      </c>
      <c r="H13" s="37">
        <v>37311</v>
      </c>
      <c r="I13" s="37">
        <v>40679</v>
      </c>
      <c r="J13" s="37">
        <v>44465</v>
      </c>
      <c r="K13" s="37">
        <v>47019</v>
      </c>
      <c r="L13" s="37">
        <v>49689</v>
      </c>
      <c r="M13" s="37">
        <v>51170</v>
      </c>
      <c r="N13" s="37">
        <v>54441</v>
      </c>
      <c r="O13" s="37">
        <v>58237</v>
      </c>
      <c r="P13" s="37">
        <v>61217</v>
      </c>
      <c r="Q13" s="37">
        <v>61678</v>
      </c>
      <c r="R13" s="37">
        <v>64246</v>
      </c>
      <c r="S13" s="37">
        <v>67632</v>
      </c>
      <c r="T13" s="37">
        <v>69927</v>
      </c>
      <c r="U13" s="37">
        <v>74291</v>
      </c>
      <c r="V13" s="37">
        <v>77656</v>
      </c>
      <c r="W13" s="37">
        <v>82694</v>
      </c>
      <c r="X13" s="37">
        <v>79777</v>
      </c>
      <c r="Y13" s="37">
        <v>78122</v>
      </c>
      <c r="Z13" s="37">
        <v>78379</v>
      </c>
      <c r="AA13" s="37">
        <v>77091</v>
      </c>
      <c r="AB13" s="37">
        <v>75221</v>
      </c>
      <c r="AC13" s="37">
        <v>71951</v>
      </c>
      <c r="AD13" s="37">
        <v>68827</v>
      </c>
    </row>
    <row r="14" spans="1:30" ht="13.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694</v>
      </c>
      <c r="L14" s="37">
        <v>1806</v>
      </c>
      <c r="M14" s="37">
        <v>4421</v>
      </c>
      <c r="N14" s="37">
        <v>10265</v>
      </c>
      <c r="O14" s="37">
        <v>17507</v>
      </c>
      <c r="P14" s="37">
        <v>25834</v>
      </c>
      <c r="Q14" s="37">
        <v>36750</v>
      </c>
      <c r="R14" s="37">
        <v>57861</v>
      </c>
      <c r="S14" s="37">
        <v>87719</v>
      </c>
      <c r="T14" s="37">
        <v>101514</v>
      </c>
      <c r="U14" s="37">
        <v>117738</v>
      </c>
      <c r="V14" s="37">
        <v>132013</v>
      </c>
      <c r="W14" s="37">
        <v>145594</v>
      </c>
      <c r="X14" s="37">
        <v>153122</v>
      </c>
      <c r="Y14" s="37">
        <v>164115</v>
      </c>
      <c r="Z14" s="37">
        <v>175424</v>
      </c>
      <c r="AA14" s="37">
        <v>185314</v>
      </c>
      <c r="AB14" s="37">
        <v>192425</v>
      </c>
      <c r="AC14" s="37">
        <v>198742</v>
      </c>
      <c r="AD14" s="37">
        <v>205327</v>
      </c>
    </row>
    <row r="15" spans="1:30" ht="25.15" customHeight="1">
      <c r="A15" s="34" t="s">
        <v>88</v>
      </c>
      <c r="B15" s="35" t="s">
        <v>76</v>
      </c>
      <c r="C15" s="36">
        <v>40755</v>
      </c>
      <c r="D15" s="37">
        <v>46178</v>
      </c>
      <c r="E15" s="37">
        <v>51296</v>
      </c>
      <c r="F15" s="37">
        <v>57467</v>
      </c>
      <c r="G15" s="37">
        <v>64314</v>
      </c>
      <c r="H15" s="37">
        <v>72245</v>
      </c>
      <c r="I15" s="37">
        <v>79309</v>
      </c>
      <c r="J15" s="37">
        <v>85012</v>
      </c>
      <c r="K15" s="37">
        <v>92520</v>
      </c>
      <c r="L15" s="37">
        <v>98865</v>
      </c>
      <c r="M15" s="37">
        <v>105012</v>
      </c>
      <c r="N15" s="37">
        <v>116360</v>
      </c>
      <c r="O15" s="37">
        <v>125239</v>
      </c>
      <c r="P15" s="37">
        <v>133172</v>
      </c>
      <c r="Q15" s="37">
        <v>140837</v>
      </c>
      <c r="R15" s="37">
        <v>151009</v>
      </c>
      <c r="S15" s="37">
        <v>168408</v>
      </c>
      <c r="T15" s="37">
        <v>179074</v>
      </c>
      <c r="U15" s="37">
        <v>186622</v>
      </c>
      <c r="V15" s="37">
        <v>192138</v>
      </c>
      <c r="W15" s="37">
        <v>201968</v>
      </c>
      <c r="X15" s="37">
        <v>210816</v>
      </c>
      <c r="Y15" s="37">
        <v>223905</v>
      </c>
      <c r="Z15" s="37">
        <v>233949</v>
      </c>
      <c r="AA15" s="37">
        <v>242884</v>
      </c>
      <c r="AB15" s="37">
        <v>256364</v>
      </c>
      <c r="AC15" s="37">
        <v>265548</v>
      </c>
      <c r="AD15" s="37">
        <v>273554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157</v>
      </c>
      <c r="N16" s="37">
        <v>506</v>
      </c>
      <c r="O16" s="37">
        <v>754</v>
      </c>
      <c r="P16" s="37">
        <v>985</v>
      </c>
      <c r="Q16" s="37">
        <v>2214</v>
      </c>
      <c r="R16" s="37">
        <v>5603</v>
      </c>
      <c r="S16" s="37">
        <v>9691</v>
      </c>
      <c r="T16" s="37">
        <v>15653</v>
      </c>
      <c r="U16" s="37">
        <v>19105</v>
      </c>
      <c r="V16" s="37">
        <v>22846</v>
      </c>
      <c r="W16" s="37">
        <v>25824</v>
      </c>
      <c r="X16" s="37">
        <v>29384</v>
      </c>
      <c r="Y16" s="37">
        <v>33214</v>
      </c>
      <c r="Z16" s="37">
        <v>36610</v>
      </c>
      <c r="AA16" s="37">
        <v>44933</v>
      </c>
      <c r="AB16" s="37">
        <v>53801</v>
      </c>
      <c r="AC16" s="37">
        <v>61362</v>
      </c>
      <c r="AD16" s="37">
        <v>72306</v>
      </c>
    </row>
    <row r="17" spans="1:30" ht="25.15" customHeight="1">
      <c r="A17" s="34">
        <v>13</v>
      </c>
      <c r="B17" s="35" t="s">
        <v>77</v>
      </c>
      <c r="C17" s="36">
        <v>66435</v>
      </c>
      <c r="D17" s="37">
        <v>72576</v>
      </c>
      <c r="E17" s="37">
        <v>76206</v>
      </c>
      <c r="F17" s="37">
        <v>79738</v>
      </c>
      <c r="G17" s="37">
        <v>82496</v>
      </c>
      <c r="H17" s="37">
        <v>85467</v>
      </c>
      <c r="I17" s="37">
        <v>89154</v>
      </c>
      <c r="J17" s="37">
        <v>90555</v>
      </c>
      <c r="K17" s="37">
        <v>90792</v>
      </c>
      <c r="L17" s="37">
        <v>91713</v>
      </c>
      <c r="M17" s="37">
        <v>91782</v>
      </c>
      <c r="N17" s="37">
        <v>93196</v>
      </c>
      <c r="O17" s="37">
        <v>93527</v>
      </c>
      <c r="P17" s="37">
        <v>93794</v>
      </c>
      <c r="Q17" s="37">
        <v>92973</v>
      </c>
      <c r="R17" s="37">
        <v>93752</v>
      </c>
      <c r="S17" s="37">
        <v>94316</v>
      </c>
      <c r="T17" s="37">
        <v>95279</v>
      </c>
      <c r="U17" s="37">
        <v>95215</v>
      </c>
      <c r="V17" s="37">
        <v>95533</v>
      </c>
      <c r="W17" s="37">
        <v>95825</v>
      </c>
      <c r="X17" s="37">
        <v>96026</v>
      </c>
      <c r="Y17" s="37">
        <v>95970</v>
      </c>
      <c r="Z17" s="37">
        <v>96487</v>
      </c>
      <c r="AA17" s="37">
        <v>97358</v>
      </c>
      <c r="AB17" s="37">
        <v>98605</v>
      </c>
      <c r="AC17" s="37">
        <v>99317</v>
      </c>
      <c r="AD17" s="37">
        <v>101743</v>
      </c>
    </row>
    <row r="18" spans="1:30" ht="25.15" customHeight="1">
      <c r="A18" s="34" t="s">
        <v>90</v>
      </c>
      <c r="B18" s="35" t="s">
        <v>17</v>
      </c>
      <c r="C18" s="36">
        <v>20753</v>
      </c>
      <c r="D18" s="37">
        <v>24680</v>
      </c>
      <c r="E18" s="37">
        <v>29554</v>
      </c>
      <c r="F18" s="37">
        <v>32431</v>
      </c>
      <c r="G18" s="37">
        <v>37717</v>
      </c>
      <c r="H18" s="37">
        <v>42011</v>
      </c>
      <c r="I18" s="37">
        <v>46671</v>
      </c>
      <c r="J18" s="37">
        <v>50890</v>
      </c>
      <c r="K18" s="37">
        <v>54536</v>
      </c>
      <c r="L18" s="37">
        <v>58386</v>
      </c>
      <c r="M18" s="37">
        <v>61017</v>
      </c>
      <c r="N18" s="37">
        <v>62819</v>
      </c>
      <c r="O18" s="37">
        <v>66844</v>
      </c>
      <c r="P18" s="37">
        <v>69598</v>
      </c>
      <c r="Q18" s="37">
        <v>72760</v>
      </c>
      <c r="R18" s="37">
        <v>76939</v>
      </c>
      <c r="S18" s="37">
        <v>83414</v>
      </c>
      <c r="T18" s="37">
        <v>90561</v>
      </c>
      <c r="U18" s="37">
        <v>97068</v>
      </c>
      <c r="V18" s="37">
        <v>100982</v>
      </c>
      <c r="W18" s="37">
        <v>104091</v>
      </c>
      <c r="X18" s="37">
        <v>109755</v>
      </c>
      <c r="Y18" s="37">
        <v>114700</v>
      </c>
      <c r="Z18" s="37">
        <v>118508</v>
      </c>
      <c r="AA18" s="37">
        <v>122647</v>
      </c>
      <c r="AB18" s="37">
        <v>127763</v>
      </c>
      <c r="AC18" s="37">
        <v>131297</v>
      </c>
      <c r="AD18" s="37">
        <v>133309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428</v>
      </c>
      <c r="Q19" s="37">
        <v>428</v>
      </c>
      <c r="R19" s="37">
        <v>1024</v>
      </c>
      <c r="S19" s="37">
        <v>3323</v>
      </c>
      <c r="T19" s="37">
        <v>4728</v>
      </c>
      <c r="U19" s="37">
        <v>7494</v>
      </c>
      <c r="V19" s="37">
        <v>9266</v>
      </c>
      <c r="W19" s="37">
        <v>10601</v>
      </c>
      <c r="X19" s="37">
        <v>12743</v>
      </c>
      <c r="Y19" s="37">
        <v>13270</v>
      </c>
      <c r="Z19" s="37">
        <v>13431</v>
      </c>
      <c r="AA19" s="37">
        <v>15108</v>
      </c>
      <c r="AB19" s="37">
        <v>15700</v>
      </c>
      <c r="AC19" s="37">
        <v>17177</v>
      </c>
      <c r="AD19" s="37">
        <v>17984</v>
      </c>
    </row>
    <row r="20" spans="1:30" ht="25.15" customHeight="1">
      <c r="A20" s="34">
        <v>15</v>
      </c>
      <c r="B20" s="35" t="s">
        <v>18</v>
      </c>
      <c r="C20" s="36">
        <v>28888</v>
      </c>
      <c r="D20" s="37">
        <v>31902</v>
      </c>
      <c r="E20" s="37">
        <v>34992</v>
      </c>
      <c r="F20" s="37">
        <v>36590</v>
      </c>
      <c r="G20" s="37">
        <v>37934</v>
      </c>
      <c r="H20" s="37">
        <v>39394</v>
      </c>
      <c r="I20" s="37">
        <v>39684</v>
      </c>
      <c r="J20" s="37">
        <v>41123</v>
      </c>
      <c r="K20" s="37">
        <v>40706</v>
      </c>
      <c r="L20" s="37">
        <v>41333</v>
      </c>
      <c r="M20" s="37">
        <v>41970</v>
      </c>
      <c r="N20" s="37">
        <v>42288</v>
      </c>
      <c r="O20" s="37">
        <v>42341</v>
      </c>
      <c r="P20" s="37">
        <v>42237</v>
      </c>
      <c r="Q20" s="37">
        <v>41294</v>
      </c>
      <c r="R20" s="37">
        <v>41300</v>
      </c>
      <c r="S20" s="37">
        <v>41317</v>
      </c>
      <c r="T20" s="37">
        <v>41416</v>
      </c>
      <c r="U20" s="37">
        <v>41961</v>
      </c>
      <c r="V20" s="37">
        <v>41500</v>
      </c>
      <c r="W20" s="37">
        <v>41614</v>
      </c>
      <c r="X20" s="37">
        <v>42363</v>
      </c>
      <c r="Y20" s="37">
        <v>42027</v>
      </c>
      <c r="Z20" s="37">
        <v>42148</v>
      </c>
      <c r="AA20" s="37">
        <v>41875</v>
      </c>
      <c r="AB20" s="37">
        <v>41785</v>
      </c>
      <c r="AC20" s="37">
        <v>41933</v>
      </c>
      <c r="AD20" s="37">
        <v>41676</v>
      </c>
    </row>
    <row r="21" spans="1:30" ht="25.15" customHeight="1">
      <c r="A21" s="34" t="s">
        <v>92</v>
      </c>
      <c r="B21" s="35" t="s">
        <v>19</v>
      </c>
      <c r="C21" s="36">
        <v>30229</v>
      </c>
      <c r="D21" s="37">
        <v>39025</v>
      </c>
      <c r="E21" s="37">
        <v>46915</v>
      </c>
      <c r="F21" s="37">
        <v>51328</v>
      </c>
      <c r="G21" s="37">
        <v>63833</v>
      </c>
      <c r="H21" s="37">
        <v>91984</v>
      </c>
      <c r="I21" s="37">
        <v>109288</v>
      </c>
      <c r="J21" s="37">
        <v>127716</v>
      </c>
      <c r="K21" s="37">
        <v>136971</v>
      </c>
      <c r="L21" s="37">
        <v>147516</v>
      </c>
      <c r="M21" s="37">
        <v>158458</v>
      </c>
      <c r="N21" s="37">
        <v>161395</v>
      </c>
      <c r="O21" s="37">
        <v>173342</v>
      </c>
      <c r="P21" s="37">
        <v>184584</v>
      </c>
      <c r="Q21" s="37">
        <v>198786</v>
      </c>
      <c r="R21" s="37">
        <v>205578</v>
      </c>
      <c r="S21" s="37">
        <v>228976</v>
      </c>
      <c r="T21" s="37">
        <v>259001</v>
      </c>
      <c r="U21" s="37">
        <v>293838</v>
      </c>
      <c r="V21" s="37">
        <v>322599</v>
      </c>
      <c r="W21" s="37">
        <v>334785</v>
      </c>
      <c r="X21" s="37">
        <v>369612</v>
      </c>
      <c r="Y21" s="37">
        <v>398509</v>
      </c>
      <c r="Z21" s="37">
        <v>423104</v>
      </c>
      <c r="AA21" s="37">
        <v>460558</v>
      </c>
      <c r="AB21" s="37">
        <v>488987</v>
      </c>
      <c r="AC21" s="37">
        <v>514624</v>
      </c>
      <c r="AD21" s="37">
        <v>542947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671</v>
      </c>
      <c r="R22" s="37">
        <v>671</v>
      </c>
      <c r="S22" s="37">
        <v>2818</v>
      </c>
      <c r="T22" s="37">
        <v>4504</v>
      </c>
      <c r="U22" s="37">
        <v>5913</v>
      </c>
      <c r="V22" s="37">
        <v>6274</v>
      </c>
      <c r="W22" s="37">
        <v>6274</v>
      </c>
      <c r="X22" s="37">
        <v>11509</v>
      </c>
      <c r="Y22" s="37">
        <v>11993</v>
      </c>
      <c r="Z22" s="37">
        <v>13121</v>
      </c>
      <c r="AA22" s="37">
        <v>15723</v>
      </c>
      <c r="AB22" s="37">
        <v>16061</v>
      </c>
      <c r="AC22" s="37">
        <v>17601</v>
      </c>
      <c r="AD22" s="37">
        <v>17884</v>
      </c>
    </row>
    <row r="23" spans="1:30" ht="25.15" customHeight="1">
      <c r="A23" s="34">
        <v>17</v>
      </c>
      <c r="B23" s="35" t="s">
        <v>20</v>
      </c>
      <c r="C23" s="36">
        <v>98758</v>
      </c>
      <c r="D23" s="37">
        <v>109061</v>
      </c>
      <c r="E23" s="37">
        <v>115963</v>
      </c>
      <c r="F23" s="37">
        <v>124543</v>
      </c>
      <c r="G23" s="37">
        <v>142256</v>
      </c>
      <c r="H23" s="37">
        <v>151807</v>
      </c>
      <c r="I23" s="37">
        <v>160848</v>
      </c>
      <c r="J23" s="37">
        <v>165694</v>
      </c>
      <c r="K23" s="37">
        <v>168630</v>
      </c>
      <c r="L23" s="37">
        <v>172850</v>
      </c>
      <c r="M23" s="37">
        <v>182053</v>
      </c>
      <c r="N23" s="37">
        <v>193855</v>
      </c>
      <c r="O23" s="37">
        <v>196132</v>
      </c>
      <c r="P23" s="37">
        <v>193358</v>
      </c>
      <c r="Q23" s="37">
        <v>192625</v>
      </c>
      <c r="R23" s="37">
        <v>192488</v>
      </c>
      <c r="S23" s="37">
        <v>192935</v>
      </c>
      <c r="T23" s="37">
        <v>195731</v>
      </c>
      <c r="U23" s="37">
        <v>192990</v>
      </c>
      <c r="V23" s="37">
        <v>193400</v>
      </c>
      <c r="W23" s="37">
        <v>203253</v>
      </c>
      <c r="X23" s="37">
        <v>202933</v>
      </c>
      <c r="Y23" s="37">
        <v>200764</v>
      </c>
      <c r="Z23" s="37">
        <v>199965</v>
      </c>
      <c r="AA23" s="37">
        <v>202076</v>
      </c>
      <c r="AB23" s="37">
        <v>195837</v>
      </c>
      <c r="AC23" s="37">
        <v>194521</v>
      </c>
      <c r="AD23" s="37">
        <v>190520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296</v>
      </c>
      <c r="I24" s="37">
        <v>1852.74</v>
      </c>
      <c r="J24" s="37">
        <v>7808.58</v>
      </c>
      <c r="K24" s="37">
        <v>15735.6</v>
      </c>
      <c r="L24" s="37">
        <v>15540</v>
      </c>
      <c r="M24" s="37">
        <v>18892</v>
      </c>
      <c r="N24" s="37">
        <v>17331</v>
      </c>
      <c r="O24" s="37">
        <v>14188</v>
      </c>
      <c r="P24" s="37">
        <v>12030</v>
      </c>
      <c r="Q24" s="37">
        <v>12588</v>
      </c>
      <c r="R24" s="37">
        <v>12886</v>
      </c>
      <c r="S24" s="37">
        <v>25871</v>
      </c>
      <c r="T24" s="37">
        <v>119608</v>
      </c>
      <c r="U24" s="37">
        <v>278084</v>
      </c>
      <c r="V24" s="37">
        <v>383989</v>
      </c>
      <c r="W24" s="37">
        <v>309923</v>
      </c>
      <c r="X24" s="37">
        <v>449416</v>
      </c>
      <c r="Y24" s="37">
        <v>570576</v>
      </c>
      <c r="Z24" s="37">
        <v>614562</v>
      </c>
      <c r="AA24" s="37">
        <v>607105</v>
      </c>
      <c r="AB24" s="37">
        <v>432921</v>
      </c>
      <c r="AC24" s="37">
        <v>456737</v>
      </c>
      <c r="AD24" s="37">
        <v>560126</v>
      </c>
    </row>
    <row r="25" spans="1:30" ht="14.15" customHeight="1">
      <c r="A25" s="34">
        <v>19</v>
      </c>
      <c r="B25" s="35" t="s">
        <v>22</v>
      </c>
      <c r="C25" s="36">
        <v>131254</v>
      </c>
      <c r="D25" s="37">
        <v>129960</v>
      </c>
      <c r="E25" s="37">
        <v>139507</v>
      </c>
      <c r="F25" s="37">
        <v>160453</v>
      </c>
      <c r="G25" s="37">
        <v>155153.5</v>
      </c>
      <c r="H25" s="37">
        <v>153425.44</v>
      </c>
      <c r="I25" s="37">
        <v>208252</v>
      </c>
      <c r="J25" s="37">
        <v>139530</v>
      </c>
      <c r="K25" s="37">
        <v>130975</v>
      </c>
      <c r="L25" s="37">
        <v>123198</v>
      </c>
      <c r="M25" s="37">
        <v>154042.4</v>
      </c>
      <c r="N25" s="37">
        <v>162270</v>
      </c>
      <c r="O25" s="37">
        <v>193602</v>
      </c>
      <c r="P25" s="37">
        <v>217397.94</v>
      </c>
      <c r="Q25" s="37">
        <v>236476.16</v>
      </c>
      <c r="R25" s="37">
        <v>243565.5</v>
      </c>
      <c r="S25" s="37">
        <v>256694</v>
      </c>
      <c r="T25" s="37">
        <v>301784.2</v>
      </c>
      <c r="U25" s="37">
        <v>314807.7</v>
      </c>
      <c r="V25" s="37">
        <v>354434</v>
      </c>
      <c r="W25" s="37">
        <v>415200</v>
      </c>
      <c r="X25" s="37">
        <v>407853</v>
      </c>
      <c r="Y25" s="37">
        <v>430789.4</v>
      </c>
      <c r="Z25" s="37">
        <v>480722.4</v>
      </c>
      <c r="AA25" s="37">
        <v>489083</v>
      </c>
      <c r="AB25" s="37">
        <v>491771</v>
      </c>
      <c r="AC25" s="37">
        <v>578199</v>
      </c>
      <c r="AD25" s="37">
        <v>599973</v>
      </c>
    </row>
    <row r="26" spans="1:30" ht="14.15" customHeight="1">
      <c r="A26" s="38">
        <v>20</v>
      </c>
      <c r="B26" s="39" t="s">
        <v>258</v>
      </c>
      <c r="C26" s="40">
        <v>150252</v>
      </c>
      <c r="D26" s="41">
        <v>151570</v>
      </c>
      <c r="E26" s="41">
        <v>152229</v>
      </c>
      <c r="F26" s="41">
        <v>152229</v>
      </c>
      <c r="G26" s="41">
        <v>148275</v>
      </c>
      <c r="H26" s="41">
        <v>150274</v>
      </c>
      <c r="I26" s="41">
        <v>152056</v>
      </c>
      <c r="J26" s="41">
        <v>156078</v>
      </c>
      <c r="K26" s="41">
        <v>162140</v>
      </c>
      <c r="L26" s="41">
        <v>174048</v>
      </c>
      <c r="M26" s="41">
        <v>189000</v>
      </c>
      <c r="N26" s="41">
        <v>197684</v>
      </c>
      <c r="O26" s="41">
        <v>204680</v>
      </c>
      <c r="P26" s="41">
        <v>203918</v>
      </c>
      <c r="Q26" s="41">
        <v>215090</v>
      </c>
      <c r="R26" s="41">
        <v>222823.65</v>
      </c>
      <c r="S26" s="41">
        <v>246340</v>
      </c>
      <c r="T26" s="41">
        <v>240109</v>
      </c>
      <c r="U26" s="41">
        <v>241967</v>
      </c>
      <c r="V26" s="41">
        <v>240339</v>
      </c>
      <c r="W26" s="41">
        <v>246756</v>
      </c>
      <c r="X26" s="41">
        <v>244570</v>
      </c>
      <c r="Y26" s="41">
        <v>251761</v>
      </c>
      <c r="Z26" s="41">
        <v>261810</v>
      </c>
      <c r="AA26" s="41">
        <v>263356</v>
      </c>
      <c r="AB26" s="41">
        <v>268352</v>
      </c>
      <c r="AC26" s="41">
        <v>276690</v>
      </c>
      <c r="AD26" s="41">
        <v>276761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860230</v>
      </c>
      <c r="D28" s="49">
        <v>843135</v>
      </c>
      <c r="E28" s="49">
        <v>821533</v>
      </c>
      <c r="F28" s="49">
        <v>795841</v>
      </c>
      <c r="G28" s="49">
        <v>772926</v>
      </c>
      <c r="H28" s="49">
        <v>741219</v>
      </c>
      <c r="I28" s="49">
        <v>727725</v>
      </c>
      <c r="J28" s="49">
        <v>709630</v>
      </c>
      <c r="K28" s="49">
        <v>687715</v>
      </c>
      <c r="L28" s="49">
        <v>667193</v>
      </c>
      <c r="M28" s="49">
        <v>644300</v>
      </c>
      <c r="N28" s="49">
        <v>637350</v>
      </c>
      <c r="O28" s="49">
        <v>629963</v>
      </c>
      <c r="P28" s="49">
        <v>625565</v>
      </c>
      <c r="Q28" s="49">
        <v>618319</v>
      </c>
      <c r="R28" s="49">
        <v>614086</v>
      </c>
      <c r="S28" s="49">
        <v>608229</v>
      </c>
      <c r="T28" s="49">
        <v>599846</v>
      </c>
      <c r="U28" s="49">
        <v>593983</v>
      </c>
      <c r="V28" s="49">
        <v>603452</v>
      </c>
      <c r="W28" s="49">
        <v>603843</v>
      </c>
      <c r="X28" s="49">
        <v>608094</v>
      </c>
      <c r="Y28" s="49">
        <v>616620</v>
      </c>
      <c r="Z28" s="49">
        <v>628967</v>
      </c>
      <c r="AA28" s="49">
        <v>636550</v>
      </c>
      <c r="AB28" s="49">
        <v>642442</v>
      </c>
      <c r="AC28" s="49">
        <v>640584</v>
      </c>
      <c r="AD28" s="49">
        <v>635706</v>
      </c>
    </row>
    <row r="29" spans="1:30" ht="16" customHeight="1">
      <c r="A29" s="50" t="s">
        <v>25</v>
      </c>
      <c r="B29" s="51" t="s">
        <v>26</v>
      </c>
      <c r="C29" s="36">
        <v>928784</v>
      </c>
      <c r="D29" s="37">
        <v>934199</v>
      </c>
      <c r="E29" s="37">
        <v>928531</v>
      </c>
      <c r="F29" s="37">
        <v>918422</v>
      </c>
      <c r="G29" s="37">
        <v>906026</v>
      </c>
      <c r="H29" s="37">
        <v>882807</v>
      </c>
      <c r="I29" s="37">
        <v>868925</v>
      </c>
      <c r="J29" s="37">
        <v>852867</v>
      </c>
      <c r="K29" s="37">
        <v>831413</v>
      </c>
      <c r="L29" s="37">
        <v>807671</v>
      </c>
      <c r="M29" s="37">
        <v>786336</v>
      </c>
      <c r="N29" s="37">
        <v>772921</v>
      </c>
      <c r="O29" s="37">
        <v>760996</v>
      </c>
      <c r="P29" s="37">
        <v>747143</v>
      </c>
      <c r="Q29" s="37">
        <v>734891</v>
      </c>
      <c r="R29" s="37">
        <v>735268</v>
      </c>
      <c r="S29" s="37">
        <v>744287</v>
      </c>
      <c r="T29" s="37">
        <v>731325</v>
      </c>
      <c r="U29" s="37">
        <v>730376</v>
      </c>
      <c r="V29" s="37">
        <v>724106</v>
      </c>
      <c r="W29" s="37">
        <v>694911</v>
      </c>
      <c r="X29" s="37">
        <v>648319</v>
      </c>
      <c r="Y29" s="37">
        <v>619688</v>
      </c>
      <c r="Z29" s="37">
        <v>595446</v>
      </c>
      <c r="AA29" s="37">
        <v>565473</v>
      </c>
      <c r="AB29" s="37">
        <v>558622</v>
      </c>
      <c r="AC29" s="37">
        <v>548573</v>
      </c>
      <c r="AD29" s="37">
        <v>540791</v>
      </c>
    </row>
    <row r="30" spans="1:30" ht="16" customHeight="1">
      <c r="A30" s="50" t="s">
        <v>27</v>
      </c>
      <c r="B30" s="51" t="s">
        <v>28</v>
      </c>
      <c r="C30" s="36">
        <v>285817</v>
      </c>
      <c r="D30" s="37">
        <v>323422</v>
      </c>
      <c r="E30" s="37">
        <v>354927</v>
      </c>
      <c r="F30" s="37">
        <v>382097</v>
      </c>
      <c r="G30" s="37">
        <v>428550</v>
      </c>
      <c r="H30" s="37">
        <v>483203</v>
      </c>
      <c r="I30" s="37">
        <v>526807</v>
      </c>
      <c r="J30" s="37">
        <v>568799</v>
      </c>
      <c r="K30" s="37">
        <v>599892</v>
      </c>
      <c r="L30" s="37">
        <v>626202</v>
      </c>
      <c r="M30" s="37">
        <v>659341</v>
      </c>
      <c r="N30" s="37">
        <v>687749</v>
      </c>
      <c r="O30" s="37">
        <v>712366</v>
      </c>
      <c r="P30" s="37">
        <v>730186</v>
      </c>
      <c r="Q30" s="37">
        <v>755175</v>
      </c>
      <c r="R30" s="37">
        <v>781251</v>
      </c>
      <c r="S30" s="37">
        <v>851069</v>
      </c>
      <c r="T30" s="37">
        <v>1005556</v>
      </c>
      <c r="U30" s="37">
        <v>1218289</v>
      </c>
      <c r="V30" s="37">
        <v>1368526</v>
      </c>
      <c r="W30" s="37">
        <v>1334159</v>
      </c>
      <c r="X30" s="37">
        <v>1534557</v>
      </c>
      <c r="Y30" s="37">
        <v>1704928</v>
      </c>
      <c r="Z30" s="37">
        <v>1791886</v>
      </c>
      <c r="AA30" s="37">
        <v>1850268</v>
      </c>
      <c r="AB30" s="37">
        <v>1727823</v>
      </c>
      <c r="AC30" s="37">
        <v>1800117</v>
      </c>
      <c r="AD30" s="37">
        <v>1952050</v>
      </c>
    </row>
    <row r="31" spans="1:30" ht="16" customHeight="1">
      <c r="A31" s="52" t="s">
        <v>29</v>
      </c>
      <c r="B31" s="53" t="s">
        <v>30</v>
      </c>
      <c r="C31" s="40">
        <v>281506</v>
      </c>
      <c r="D31" s="41">
        <v>281530</v>
      </c>
      <c r="E31" s="41">
        <v>291736</v>
      </c>
      <c r="F31" s="41">
        <v>312682</v>
      </c>
      <c r="G31" s="41">
        <v>303428.5</v>
      </c>
      <c r="H31" s="41">
        <v>303699.44</v>
      </c>
      <c r="I31" s="41">
        <v>360307.92</v>
      </c>
      <c r="J31" s="41">
        <v>295608.2</v>
      </c>
      <c r="K31" s="41">
        <v>293115</v>
      </c>
      <c r="L31" s="41">
        <v>297246</v>
      </c>
      <c r="M31" s="41">
        <v>343042.4</v>
      </c>
      <c r="N31" s="41">
        <v>359954</v>
      </c>
      <c r="O31" s="41">
        <v>398282</v>
      </c>
      <c r="P31" s="41">
        <v>421316</v>
      </c>
      <c r="Q31" s="41">
        <v>451566</v>
      </c>
      <c r="R31" s="41">
        <v>466389.15</v>
      </c>
      <c r="S31" s="41">
        <v>503034</v>
      </c>
      <c r="T31" s="41">
        <v>541894</v>
      </c>
      <c r="U31" s="41">
        <v>556775</v>
      </c>
      <c r="V31" s="41">
        <v>594773</v>
      </c>
      <c r="W31" s="41">
        <v>661956</v>
      </c>
      <c r="X31" s="41">
        <v>652423</v>
      </c>
      <c r="Y31" s="41">
        <v>682551</v>
      </c>
      <c r="Z31" s="41">
        <v>742532</v>
      </c>
      <c r="AA31" s="41">
        <v>752439</v>
      </c>
      <c r="AB31" s="41">
        <v>760124</v>
      </c>
      <c r="AC31" s="41">
        <v>854889</v>
      </c>
      <c r="AD31" s="41">
        <v>876734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54" t="s">
        <v>31</v>
      </c>
      <c r="B33" s="55" t="s">
        <v>32</v>
      </c>
      <c r="C33" s="56">
        <v>2356338</v>
      </c>
      <c r="D33" s="56">
        <v>2382286</v>
      </c>
      <c r="E33" s="56">
        <v>2396726</v>
      </c>
      <c r="F33" s="56">
        <v>2409042</v>
      </c>
      <c r="G33" s="56">
        <v>2410930</v>
      </c>
      <c r="H33" s="56">
        <v>2410929</v>
      </c>
      <c r="I33" s="56">
        <v>2483765</v>
      </c>
      <c r="J33" s="56">
        <v>2426904</v>
      </c>
      <c r="K33" s="56">
        <v>2412134</v>
      </c>
      <c r="L33" s="56">
        <v>2398311</v>
      </c>
      <c r="M33" s="56">
        <v>2433019</v>
      </c>
      <c r="N33" s="56">
        <v>2457974</v>
      </c>
      <c r="O33" s="56">
        <v>2501607</v>
      </c>
      <c r="P33" s="56">
        <v>2524209</v>
      </c>
      <c r="Q33" s="56">
        <v>2559951</v>
      </c>
      <c r="R33" s="56">
        <v>2596994</v>
      </c>
      <c r="S33" s="56">
        <v>2706620</v>
      </c>
      <c r="T33" s="56">
        <v>2878621</v>
      </c>
      <c r="U33" s="56">
        <v>3099424</v>
      </c>
      <c r="V33" s="56">
        <v>3290857</v>
      </c>
      <c r="W33" s="56">
        <v>3294869</v>
      </c>
      <c r="X33" s="56">
        <v>3443393</v>
      </c>
      <c r="Y33" s="56">
        <v>3623788</v>
      </c>
      <c r="Z33" s="56">
        <v>3758831</v>
      </c>
      <c r="AA33" s="56">
        <v>3804730</v>
      </c>
      <c r="AB33" s="57">
        <v>3689010</v>
      </c>
      <c r="AC33" s="57">
        <v>3844164</v>
      </c>
      <c r="AD33" s="57">
        <v>4005280</v>
      </c>
    </row>
    <row r="34" spans="1:30" ht="3.25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6" customHeight="1">
      <c r="A35" s="46" t="s">
        <v>31</v>
      </c>
      <c r="B35" s="59" t="s">
        <v>86</v>
      </c>
      <c r="C35" s="49">
        <v>2206086</v>
      </c>
      <c r="D35" s="49">
        <v>2230716</v>
      </c>
      <c r="E35" s="49">
        <v>2244497</v>
      </c>
      <c r="F35" s="49">
        <v>2256813</v>
      </c>
      <c r="G35" s="49">
        <v>2262655</v>
      </c>
      <c r="H35" s="49">
        <v>2260655</v>
      </c>
      <c r="I35" s="49">
        <v>2331709</v>
      </c>
      <c r="J35" s="49">
        <v>2270826</v>
      </c>
      <c r="K35" s="49">
        <v>2249994</v>
      </c>
      <c r="L35" s="49">
        <v>2224263</v>
      </c>
      <c r="M35" s="49">
        <v>2244019</v>
      </c>
      <c r="N35" s="49">
        <v>2260290</v>
      </c>
      <c r="O35" s="49">
        <v>2296927</v>
      </c>
      <c r="P35" s="49">
        <v>2320291</v>
      </c>
      <c r="Q35" s="49">
        <v>2344861</v>
      </c>
      <c r="R35" s="49">
        <v>2374170</v>
      </c>
      <c r="S35" s="49">
        <v>2460280</v>
      </c>
      <c r="T35" s="49">
        <v>2638511</v>
      </c>
      <c r="U35" s="49">
        <v>2857457</v>
      </c>
      <c r="V35" s="49">
        <v>3050518</v>
      </c>
      <c r="W35" s="49">
        <v>3048113</v>
      </c>
      <c r="X35" s="49">
        <v>3198823</v>
      </c>
      <c r="Y35" s="49">
        <v>3372026</v>
      </c>
      <c r="Z35" s="49">
        <v>3497021</v>
      </c>
      <c r="AA35" s="49">
        <v>3541374</v>
      </c>
      <c r="AB35" s="60">
        <v>3420658</v>
      </c>
      <c r="AC35" s="60">
        <v>3567474</v>
      </c>
      <c r="AD35" s="60">
        <v>3728520</v>
      </c>
    </row>
    <row r="36" spans="1:30">
      <c r="P36" s="31"/>
    </row>
    <row r="39" spans="1:30">
      <c r="Y39" s="31"/>
      <c r="Z39" s="31"/>
      <c r="AA39" s="31"/>
    </row>
    <row r="40" spans="1:30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&amp;C&amp;"Arial,Fett"&amp;12Endenergie Brennstoffinput&amp;"Arial,Standard"
&amp;10(in Tonnen, witterungsbereinigt)&amp;R&amp;"Arial,Standard"Tabelle D&amp;LSchweizerische Holzenergiestatistik 2017</oddHeader>
    <oddFooter>&amp;R22.08.2018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D40"/>
  <sheetViews>
    <sheetView zoomScale="80" zoomScaleNormal="100" zoomScalePageLayoutView="80" workbookViewId="0">
      <selection activeCell="C1" sqref="C1"/>
    </sheetView>
  </sheetViews>
  <sheetFormatPr baseColWidth="10" defaultColWidth="11.453125" defaultRowHeight="11.5"/>
  <cols>
    <col min="1" max="1" width="5.26953125" style="32" customWidth="1"/>
    <col min="2" max="2" width="32.81640625" style="32" bestFit="1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48">
        <v>65694</v>
      </c>
      <c r="D2" s="49">
        <v>70124</v>
      </c>
      <c r="E2" s="49">
        <v>73123</v>
      </c>
      <c r="F2" s="49">
        <v>74721</v>
      </c>
      <c r="G2" s="49">
        <v>75404</v>
      </c>
      <c r="H2" s="49">
        <v>75306</v>
      </c>
      <c r="I2" s="49">
        <v>72836</v>
      </c>
      <c r="J2" s="49">
        <v>69795</v>
      </c>
      <c r="K2" s="49">
        <v>66154</v>
      </c>
      <c r="L2" s="49">
        <v>62758</v>
      </c>
      <c r="M2" s="49">
        <v>59069</v>
      </c>
      <c r="N2" s="49">
        <v>57168</v>
      </c>
      <c r="O2" s="49">
        <v>56085</v>
      </c>
      <c r="P2" s="49">
        <v>53909</v>
      </c>
      <c r="Q2" s="49">
        <v>51665</v>
      </c>
      <c r="R2" s="49">
        <v>49919</v>
      </c>
      <c r="S2" s="49">
        <v>48226</v>
      </c>
      <c r="T2" s="49">
        <v>46872</v>
      </c>
      <c r="U2" s="49">
        <v>43422</v>
      </c>
      <c r="V2" s="49">
        <v>40013</v>
      </c>
      <c r="W2" s="49">
        <v>32783</v>
      </c>
      <c r="X2" s="49">
        <v>28182</v>
      </c>
      <c r="Y2" s="49">
        <v>24694</v>
      </c>
      <c r="Z2" s="49">
        <v>22410</v>
      </c>
      <c r="AA2" s="49">
        <v>20882</v>
      </c>
      <c r="AB2" s="49">
        <v>19962</v>
      </c>
      <c r="AC2" s="49">
        <v>20016</v>
      </c>
      <c r="AD2" s="49">
        <v>20053</v>
      </c>
    </row>
    <row r="3" spans="1:30" ht="14.15" customHeight="1">
      <c r="A3" s="34">
        <v>2</v>
      </c>
      <c r="B3" s="35" t="s">
        <v>10</v>
      </c>
      <c r="C3" s="36">
        <v>74909</v>
      </c>
      <c r="D3" s="37">
        <v>92958</v>
      </c>
      <c r="E3" s="37">
        <v>109907</v>
      </c>
      <c r="F3" s="37">
        <v>124564</v>
      </c>
      <c r="G3" s="37">
        <v>137947</v>
      </c>
      <c r="H3" s="37">
        <v>151883</v>
      </c>
      <c r="I3" s="37">
        <v>168895</v>
      </c>
      <c r="J3" s="37">
        <v>186074</v>
      </c>
      <c r="K3" s="37">
        <v>203281</v>
      </c>
      <c r="L3" s="37">
        <v>217941</v>
      </c>
      <c r="M3" s="37">
        <v>231512</v>
      </c>
      <c r="N3" s="37">
        <v>239695</v>
      </c>
      <c r="O3" s="37">
        <v>247241</v>
      </c>
      <c r="P3" s="37">
        <v>253387</v>
      </c>
      <c r="Q3" s="37">
        <v>258649</v>
      </c>
      <c r="R3" s="37">
        <v>263481</v>
      </c>
      <c r="S3" s="37">
        <v>272010</v>
      </c>
      <c r="T3" s="37">
        <v>278626</v>
      </c>
      <c r="U3" s="37">
        <v>286174</v>
      </c>
      <c r="V3" s="37">
        <v>300889</v>
      </c>
      <c r="W3" s="37">
        <v>301473</v>
      </c>
      <c r="X3" s="37">
        <v>299648</v>
      </c>
      <c r="Y3" s="37">
        <v>298660</v>
      </c>
      <c r="Z3" s="37">
        <v>299714</v>
      </c>
      <c r="AA3" s="37">
        <v>297284</v>
      </c>
      <c r="AB3" s="37">
        <v>290052</v>
      </c>
      <c r="AC3" s="37">
        <v>275061</v>
      </c>
      <c r="AD3" s="37">
        <v>260096</v>
      </c>
    </row>
    <row r="4" spans="1:30" ht="14.15" customHeight="1">
      <c r="A4" s="34">
        <v>3</v>
      </c>
      <c r="B4" s="35" t="s">
        <v>11</v>
      </c>
      <c r="C4" s="36">
        <v>331809</v>
      </c>
      <c r="D4" s="37">
        <v>368122</v>
      </c>
      <c r="E4" s="37">
        <v>401724</v>
      </c>
      <c r="F4" s="37">
        <v>426746</v>
      </c>
      <c r="G4" s="37">
        <v>460475</v>
      </c>
      <c r="H4" s="37">
        <v>492912</v>
      </c>
      <c r="I4" s="37">
        <v>522798</v>
      </c>
      <c r="J4" s="37">
        <v>561114</v>
      </c>
      <c r="K4" s="37">
        <v>603012</v>
      </c>
      <c r="L4" s="37">
        <v>633758</v>
      </c>
      <c r="M4" s="37">
        <v>649508</v>
      </c>
      <c r="N4" s="37">
        <v>673606</v>
      </c>
      <c r="O4" s="37">
        <v>694374</v>
      </c>
      <c r="P4" s="37">
        <v>720822</v>
      </c>
      <c r="Q4" s="37">
        <v>742125</v>
      </c>
      <c r="R4" s="37">
        <v>771296</v>
      </c>
      <c r="S4" s="37">
        <v>812597</v>
      </c>
      <c r="T4" s="37">
        <v>846738</v>
      </c>
      <c r="U4" s="37">
        <v>880130</v>
      </c>
      <c r="V4" s="37">
        <v>932736</v>
      </c>
      <c r="W4" s="37">
        <v>965409</v>
      </c>
      <c r="X4" s="37">
        <v>981162</v>
      </c>
      <c r="Y4" s="37">
        <v>999367</v>
      </c>
      <c r="Z4" s="37">
        <v>1026015</v>
      </c>
      <c r="AA4" s="37">
        <v>1036810</v>
      </c>
      <c r="AB4" s="37">
        <v>1047446</v>
      </c>
      <c r="AC4" s="37">
        <v>1043904</v>
      </c>
      <c r="AD4" s="37">
        <v>1031620</v>
      </c>
    </row>
    <row r="5" spans="1:30" ht="14.15" customHeight="1">
      <c r="A5" s="34" t="s">
        <v>70</v>
      </c>
      <c r="B5" s="35" t="s">
        <v>12</v>
      </c>
      <c r="C5" s="36">
        <v>530676</v>
      </c>
      <c r="D5" s="37">
        <v>519656</v>
      </c>
      <c r="E5" s="37">
        <v>506999</v>
      </c>
      <c r="F5" s="37">
        <v>494961</v>
      </c>
      <c r="G5" s="37">
        <v>480638</v>
      </c>
      <c r="H5" s="37">
        <v>432343</v>
      </c>
      <c r="I5" s="37">
        <v>425031</v>
      </c>
      <c r="J5" s="37">
        <v>406889</v>
      </c>
      <c r="K5" s="37">
        <v>372427</v>
      </c>
      <c r="L5" s="37">
        <v>339677</v>
      </c>
      <c r="M5" s="37">
        <v>305945</v>
      </c>
      <c r="N5" s="37">
        <v>266199</v>
      </c>
      <c r="O5" s="37">
        <v>229285</v>
      </c>
      <c r="P5" s="37">
        <v>204620</v>
      </c>
      <c r="Q5" s="37">
        <v>182510</v>
      </c>
      <c r="R5" s="37">
        <v>161452</v>
      </c>
      <c r="S5" s="37">
        <v>140126</v>
      </c>
      <c r="T5" s="37">
        <v>118476</v>
      </c>
      <c r="U5" s="37">
        <v>95055</v>
      </c>
      <c r="V5" s="37">
        <v>78811</v>
      </c>
      <c r="W5" s="37">
        <v>62647</v>
      </c>
      <c r="X5" s="37">
        <v>56701</v>
      </c>
      <c r="Y5" s="37">
        <v>51674</v>
      </c>
      <c r="Z5" s="37">
        <v>46106</v>
      </c>
      <c r="AA5" s="37">
        <v>40233</v>
      </c>
      <c r="AB5" s="37">
        <v>35076</v>
      </c>
      <c r="AC5" s="37">
        <v>30520</v>
      </c>
      <c r="AD5" s="37">
        <v>25052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646</v>
      </c>
      <c r="L6" s="37">
        <v>1078</v>
      </c>
      <c r="M6" s="37">
        <v>1988</v>
      </c>
      <c r="N6" s="37">
        <v>3342</v>
      </c>
      <c r="O6" s="37">
        <v>5766</v>
      </c>
      <c r="P6" s="37">
        <v>7740</v>
      </c>
      <c r="Q6" s="37">
        <v>10203</v>
      </c>
      <c r="R6" s="37">
        <v>13165</v>
      </c>
      <c r="S6" s="37">
        <v>18336</v>
      </c>
      <c r="T6" s="37">
        <v>22580</v>
      </c>
      <c r="U6" s="37">
        <v>27020</v>
      </c>
      <c r="V6" s="37">
        <v>32047</v>
      </c>
      <c r="W6" s="37">
        <v>37129</v>
      </c>
      <c r="X6" s="37">
        <v>41382</v>
      </c>
      <c r="Y6" s="37">
        <v>45748</v>
      </c>
      <c r="Z6" s="37">
        <v>49581</v>
      </c>
      <c r="AA6" s="37">
        <v>53163</v>
      </c>
      <c r="AB6" s="37">
        <v>56391</v>
      </c>
      <c r="AC6" s="37">
        <v>58915</v>
      </c>
      <c r="AD6" s="37">
        <v>60580</v>
      </c>
    </row>
    <row r="7" spans="1:30" ht="14.15" customHeight="1">
      <c r="A7" s="34">
        <v>5</v>
      </c>
      <c r="B7" s="35" t="s">
        <v>13</v>
      </c>
      <c r="C7" s="36">
        <v>1172021</v>
      </c>
      <c r="D7" s="37">
        <v>1120253</v>
      </c>
      <c r="E7" s="37">
        <v>1067813</v>
      </c>
      <c r="F7" s="37">
        <v>1015426</v>
      </c>
      <c r="G7" s="37">
        <v>964230</v>
      </c>
      <c r="H7" s="37">
        <v>919181</v>
      </c>
      <c r="I7" s="37">
        <v>887173</v>
      </c>
      <c r="J7" s="37">
        <v>856843</v>
      </c>
      <c r="K7" s="37">
        <v>824766</v>
      </c>
      <c r="L7" s="37">
        <v>802237</v>
      </c>
      <c r="M7" s="37">
        <v>774431</v>
      </c>
      <c r="N7" s="37">
        <v>775611</v>
      </c>
      <c r="O7" s="37">
        <v>774492</v>
      </c>
      <c r="P7" s="37">
        <v>770005</v>
      </c>
      <c r="Q7" s="37">
        <v>760876</v>
      </c>
      <c r="R7" s="37">
        <v>749273</v>
      </c>
      <c r="S7" s="37">
        <v>736924</v>
      </c>
      <c r="T7" s="37">
        <v>720891</v>
      </c>
      <c r="U7" s="37">
        <v>714383</v>
      </c>
      <c r="V7" s="37">
        <v>742063</v>
      </c>
      <c r="W7" s="37">
        <v>772688</v>
      </c>
      <c r="X7" s="37">
        <v>800220</v>
      </c>
      <c r="Y7" s="37">
        <v>834554</v>
      </c>
      <c r="Z7" s="37">
        <v>871718</v>
      </c>
      <c r="AA7" s="37">
        <v>909504</v>
      </c>
      <c r="AB7" s="37">
        <v>941651</v>
      </c>
      <c r="AC7" s="37">
        <v>963289</v>
      </c>
      <c r="AD7" s="37">
        <v>981406</v>
      </c>
    </row>
    <row r="8" spans="1:30" ht="14.15" customHeight="1">
      <c r="A8" s="34">
        <v>6</v>
      </c>
      <c r="B8" s="35" t="s">
        <v>14</v>
      </c>
      <c r="C8" s="36">
        <v>1124018</v>
      </c>
      <c r="D8" s="37">
        <v>1066820</v>
      </c>
      <c r="E8" s="37">
        <v>999705</v>
      </c>
      <c r="F8" s="37">
        <v>927870</v>
      </c>
      <c r="G8" s="37">
        <v>861578</v>
      </c>
      <c r="H8" s="37">
        <v>791122</v>
      </c>
      <c r="I8" s="37">
        <v>737582</v>
      </c>
      <c r="J8" s="37">
        <v>668200</v>
      </c>
      <c r="K8" s="37">
        <v>598907</v>
      </c>
      <c r="L8" s="37">
        <v>536456</v>
      </c>
      <c r="M8" s="37">
        <v>486109</v>
      </c>
      <c r="N8" s="37">
        <v>468492</v>
      </c>
      <c r="O8" s="37">
        <v>450570</v>
      </c>
      <c r="P8" s="37">
        <v>432583</v>
      </c>
      <c r="Q8" s="37">
        <v>411088</v>
      </c>
      <c r="R8" s="37">
        <v>394540</v>
      </c>
      <c r="S8" s="37">
        <v>355789</v>
      </c>
      <c r="T8" s="37">
        <v>320536</v>
      </c>
      <c r="U8" s="37">
        <v>288703</v>
      </c>
      <c r="V8" s="37">
        <v>248457</v>
      </c>
      <c r="W8" s="37">
        <v>206091</v>
      </c>
      <c r="X8" s="37">
        <v>187721</v>
      </c>
      <c r="Y8" s="37">
        <v>173643</v>
      </c>
      <c r="Z8" s="37">
        <v>161382</v>
      </c>
      <c r="AA8" s="37">
        <v>148341</v>
      </c>
      <c r="AB8" s="37">
        <v>138219</v>
      </c>
      <c r="AC8" s="37">
        <v>128876</v>
      </c>
      <c r="AD8" s="37">
        <v>121515</v>
      </c>
    </row>
    <row r="9" spans="1:30" ht="14.15" customHeight="1">
      <c r="A9" s="34">
        <v>7</v>
      </c>
      <c r="B9" s="35" t="s">
        <v>15</v>
      </c>
      <c r="C9" s="36">
        <v>1346010</v>
      </c>
      <c r="D9" s="37">
        <v>1316403</v>
      </c>
      <c r="E9" s="37">
        <v>1280673</v>
      </c>
      <c r="F9" s="37">
        <v>1244636</v>
      </c>
      <c r="G9" s="37">
        <v>1207579</v>
      </c>
      <c r="H9" s="37">
        <v>1163475</v>
      </c>
      <c r="I9" s="37">
        <v>1119014</v>
      </c>
      <c r="J9" s="37">
        <v>1075669</v>
      </c>
      <c r="K9" s="37">
        <v>1030696</v>
      </c>
      <c r="L9" s="37">
        <v>987961</v>
      </c>
      <c r="M9" s="37">
        <v>943654</v>
      </c>
      <c r="N9" s="37">
        <v>900737</v>
      </c>
      <c r="O9" s="37">
        <v>855176</v>
      </c>
      <c r="P9" s="37">
        <v>810103</v>
      </c>
      <c r="Q9" s="37">
        <v>763624</v>
      </c>
      <c r="R9" s="37">
        <v>716979</v>
      </c>
      <c r="S9" s="37">
        <v>660776</v>
      </c>
      <c r="T9" s="37">
        <v>588788</v>
      </c>
      <c r="U9" s="37">
        <v>533112</v>
      </c>
      <c r="V9" s="37">
        <v>481236</v>
      </c>
      <c r="W9" s="37">
        <v>396665</v>
      </c>
      <c r="X9" s="37">
        <v>322911</v>
      </c>
      <c r="Y9" s="37">
        <v>261022</v>
      </c>
      <c r="Z9" s="37">
        <v>202789</v>
      </c>
      <c r="AA9" s="37">
        <v>156254</v>
      </c>
      <c r="AB9" s="37">
        <v>147043</v>
      </c>
      <c r="AC9" s="37">
        <v>138130</v>
      </c>
      <c r="AD9" s="37">
        <v>130098</v>
      </c>
    </row>
    <row r="10" spans="1:30" ht="14.15" customHeight="1">
      <c r="A10" s="34">
        <v>8</v>
      </c>
      <c r="B10" s="35" t="s">
        <v>73</v>
      </c>
      <c r="C10" s="36">
        <v>1509672</v>
      </c>
      <c r="D10" s="37">
        <v>1540054</v>
      </c>
      <c r="E10" s="37">
        <v>1544922</v>
      </c>
      <c r="F10" s="37">
        <v>1543066</v>
      </c>
      <c r="G10" s="37">
        <v>1535714</v>
      </c>
      <c r="H10" s="37">
        <v>1504565</v>
      </c>
      <c r="I10" s="37">
        <v>1509197</v>
      </c>
      <c r="J10" s="37">
        <v>1506177</v>
      </c>
      <c r="K10" s="37">
        <v>1492923</v>
      </c>
      <c r="L10" s="37">
        <v>1472771</v>
      </c>
      <c r="M10" s="37">
        <v>1466163</v>
      </c>
      <c r="N10" s="37">
        <v>1470935</v>
      </c>
      <c r="O10" s="37">
        <v>1462235</v>
      </c>
      <c r="P10" s="37">
        <v>1435912</v>
      </c>
      <c r="Q10" s="37">
        <v>1410707</v>
      </c>
      <c r="R10" s="37">
        <v>1380611</v>
      </c>
      <c r="S10" s="37">
        <v>1354733</v>
      </c>
      <c r="T10" s="37">
        <v>1324836</v>
      </c>
      <c r="U10" s="37">
        <v>1305619</v>
      </c>
      <c r="V10" s="37">
        <v>1278420</v>
      </c>
      <c r="W10" s="37">
        <v>1191717</v>
      </c>
      <c r="X10" s="37">
        <v>1080161</v>
      </c>
      <c r="Y10" s="37">
        <v>1005332</v>
      </c>
      <c r="Z10" s="37">
        <v>936504</v>
      </c>
      <c r="AA10" s="37">
        <v>846130</v>
      </c>
      <c r="AB10" s="37">
        <v>819266</v>
      </c>
      <c r="AC10" s="37">
        <v>787472</v>
      </c>
      <c r="AD10" s="37">
        <v>761449</v>
      </c>
    </row>
    <row r="11" spans="1:30" ht="14.15" customHeight="1">
      <c r="A11" s="34">
        <v>9</v>
      </c>
      <c r="B11" s="35" t="s">
        <v>74</v>
      </c>
      <c r="C11" s="36">
        <v>25269</v>
      </c>
      <c r="D11" s="37">
        <v>27408</v>
      </c>
      <c r="E11" s="37">
        <v>30918</v>
      </c>
      <c r="F11" s="37">
        <v>35765</v>
      </c>
      <c r="G11" s="37">
        <v>41647</v>
      </c>
      <c r="H11" s="37">
        <v>48466</v>
      </c>
      <c r="I11" s="37">
        <v>54482</v>
      </c>
      <c r="J11" s="37">
        <v>59429</v>
      </c>
      <c r="K11" s="37">
        <v>63708</v>
      </c>
      <c r="L11" s="37">
        <v>67752</v>
      </c>
      <c r="M11" s="37">
        <v>73033</v>
      </c>
      <c r="N11" s="37">
        <v>81323</v>
      </c>
      <c r="O11" s="37">
        <v>87072</v>
      </c>
      <c r="P11" s="37">
        <v>91283</v>
      </c>
      <c r="Q11" s="37">
        <v>95862</v>
      </c>
      <c r="R11" s="37">
        <v>99873</v>
      </c>
      <c r="S11" s="37">
        <v>103049</v>
      </c>
      <c r="T11" s="37">
        <v>105589</v>
      </c>
      <c r="U11" s="37">
        <v>109165</v>
      </c>
      <c r="V11" s="37">
        <v>110870</v>
      </c>
      <c r="W11" s="37">
        <v>112374</v>
      </c>
      <c r="X11" s="37">
        <v>112673</v>
      </c>
      <c r="Y11" s="37">
        <v>112472</v>
      </c>
      <c r="Z11" s="37">
        <v>110200</v>
      </c>
      <c r="AA11" s="37">
        <v>107125</v>
      </c>
      <c r="AB11" s="37">
        <v>102412</v>
      </c>
      <c r="AC11" s="37">
        <v>97732</v>
      </c>
      <c r="AD11" s="37">
        <v>95225</v>
      </c>
    </row>
    <row r="12" spans="1:30" ht="14.15" customHeight="1">
      <c r="A12" s="34">
        <v>10</v>
      </c>
      <c r="B12" s="35" t="s">
        <v>16</v>
      </c>
      <c r="C12" s="36">
        <v>567383</v>
      </c>
      <c r="D12" s="37">
        <v>566010</v>
      </c>
      <c r="E12" s="37">
        <v>556996</v>
      </c>
      <c r="F12" s="37">
        <v>542028</v>
      </c>
      <c r="G12" s="37">
        <v>522436</v>
      </c>
      <c r="H12" s="37">
        <v>496378</v>
      </c>
      <c r="I12" s="37">
        <v>464642</v>
      </c>
      <c r="J12" s="37">
        <v>430653</v>
      </c>
      <c r="K12" s="37">
        <v>390735</v>
      </c>
      <c r="L12" s="37">
        <v>344987</v>
      </c>
      <c r="M12" s="37">
        <v>293980</v>
      </c>
      <c r="N12" s="37">
        <v>238225</v>
      </c>
      <c r="O12" s="37">
        <v>199472</v>
      </c>
      <c r="P12" s="37">
        <v>171052</v>
      </c>
      <c r="Q12" s="37">
        <v>148367</v>
      </c>
      <c r="R12" s="37">
        <v>132551</v>
      </c>
      <c r="S12" s="37">
        <v>119401</v>
      </c>
      <c r="T12" s="37">
        <v>108348</v>
      </c>
      <c r="U12" s="37">
        <v>97822</v>
      </c>
      <c r="V12" s="37">
        <v>84337</v>
      </c>
      <c r="W12" s="37">
        <v>72413</v>
      </c>
      <c r="X12" s="37">
        <v>62847</v>
      </c>
      <c r="Y12" s="37">
        <v>55487</v>
      </c>
      <c r="Z12" s="37">
        <v>48752</v>
      </c>
      <c r="AA12" s="37">
        <v>42146</v>
      </c>
      <c r="AB12" s="37">
        <v>36985</v>
      </c>
      <c r="AC12" s="37">
        <v>32611</v>
      </c>
      <c r="AD12" s="37">
        <v>26449</v>
      </c>
    </row>
    <row r="13" spans="1:30">
      <c r="A13" s="34" t="s">
        <v>72</v>
      </c>
      <c r="B13" s="35" t="s">
        <v>75</v>
      </c>
      <c r="C13" s="36">
        <v>69103</v>
      </c>
      <c r="D13" s="37">
        <v>85330</v>
      </c>
      <c r="E13" s="37">
        <v>97973</v>
      </c>
      <c r="F13" s="37">
        <v>106159</v>
      </c>
      <c r="G13" s="37">
        <v>115551</v>
      </c>
      <c r="H13" s="37">
        <v>120889</v>
      </c>
      <c r="I13" s="37">
        <v>131799</v>
      </c>
      <c r="J13" s="37">
        <v>144067</v>
      </c>
      <c r="K13" s="37">
        <v>152340</v>
      </c>
      <c r="L13" s="37">
        <v>160991</v>
      </c>
      <c r="M13" s="37">
        <v>165792</v>
      </c>
      <c r="N13" s="37">
        <v>176389</v>
      </c>
      <c r="O13" s="37">
        <v>188688</v>
      </c>
      <c r="P13" s="37">
        <v>198343</v>
      </c>
      <c r="Q13" s="37">
        <v>199837</v>
      </c>
      <c r="R13" s="37">
        <v>208156</v>
      </c>
      <c r="S13" s="37">
        <v>219128</v>
      </c>
      <c r="T13" s="37">
        <v>226563</v>
      </c>
      <c r="U13" s="37">
        <v>240704</v>
      </c>
      <c r="V13" s="37">
        <v>251604</v>
      </c>
      <c r="W13" s="37">
        <v>267930</v>
      </c>
      <c r="X13" s="37">
        <v>258478</v>
      </c>
      <c r="Y13" s="37">
        <v>253115</v>
      </c>
      <c r="Z13" s="37">
        <v>253947</v>
      </c>
      <c r="AA13" s="37">
        <v>249775</v>
      </c>
      <c r="AB13" s="37">
        <v>243718</v>
      </c>
      <c r="AC13" s="37">
        <v>233122</v>
      </c>
      <c r="AD13" s="37">
        <v>222998</v>
      </c>
    </row>
    <row r="14" spans="1:30" ht="13.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2665</v>
      </c>
      <c r="L14" s="37">
        <v>6933</v>
      </c>
      <c r="M14" s="37">
        <v>16977</v>
      </c>
      <c r="N14" s="37">
        <v>39416</v>
      </c>
      <c r="O14" s="37">
        <v>67227</v>
      </c>
      <c r="P14" s="37">
        <v>99202</v>
      </c>
      <c r="Q14" s="37">
        <v>141119</v>
      </c>
      <c r="R14" s="37">
        <v>222185</v>
      </c>
      <c r="S14" s="37">
        <v>336840</v>
      </c>
      <c r="T14" s="37">
        <v>389814</v>
      </c>
      <c r="U14" s="37">
        <v>452114</v>
      </c>
      <c r="V14" s="37">
        <v>506930</v>
      </c>
      <c r="W14" s="37">
        <v>559080</v>
      </c>
      <c r="X14" s="37">
        <v>587989</v>
      </c>
      <c r="Y14" s="37">
        <v>630203</v>
      </c>
      <c r="Z14" s="37">
        <v>673627</v>
      </c>
      <c r="AA14" s="37">
        <v>711607</v>
      </c>
      <c r="AB14" s="37">
        <v>738912</v>
      </c>
      <c r="AC14" s="37">
        <v>763167</v>
      </c>
      <c r="AD14" s="37">
        <v>788456</v>
      </c>
    </row>
    <row r="15" spans="1:30" ht="25.15" customHeight="1">
      <c r="A15" s="34" t="s">
        <v>88</v>
      </c>
      <c r="B15" s="35" t="s">
        <v>76</v>
      </c>
      <c r="C15" s="36">
        <v>131667</v>
      </c>
      <c r="D15" s="37">
        <v>149189</v>
      </c>
      <c r="E15" s="37">
        <v>165757</v>
      </c>
      <c r="F15" s="37">
        <v>185644</v>
      </c>
      <c r="G15" s="37">
        <v>207846</v>
      </c>
      <c r="H15" s="37">
        <v>233392</v>
      </c>
      <c r="I15" s="37">
        <v>256225</v>
      </c>
      <c r="J15" s="37">
        <v>274649</v>
      </c>
      <c r="K15" s="37">
        <v>298957</v>
      </c>
      <c r="L15" s="37">
        <v>319517</v>
      </c>
      <c r="M15" s="37">
        <v>339454</v>
      </c>
      <c r="N15" s="37">
        <v>376192</v>
      </c>
      <c r="O15" s="37">
        <v>404951</v>
      </c>
      <c r="P15" s="37">
        <v>430613</v>
      </c>
      <c r="Q15" s="37">
        <v>455452</v>
      </c>
      <c r="R15" s="37">
        <v>488401</v>
      </c>
      <c r="S15" s="37">
        <v>544769</v>
      </c>
      <c r="T15" s="37">
        <v>579307</v>
      </c>
      <c r="U15" s="37">
        <v>603753</v>
      </c>
      <c r="V15" s="37">
        <v>621676</v>
      </c>
      <c r="W15" s="37">
        <v>653527</v>
      </c>
      <c r="X15" s="37">
        <v>682183</v>
      </c>
      <c r="Y15" s="37">
        <v>724615</v>
      </c>
      <c r="Z15" s="37">
        <v>757161</v>
      </c>
      <c r="AA15" s="37">
        <v>786112</v>
      </c>
      <c r="AB15" s="37">
        <v>829784</v>
      </c>
      <c r="AC15" s="37">
        <v>859542</v>
      </c>
      <c r="AD15" s="37">
        <v>885491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614</v>
      </c>
      <c r="N16" s="37">
        <v>1974</v>
      </c>
      <c r="O16" s="37">
        <v>2942</v>
      </c>
      <c r="P16" s="37">
        <v>3844</v>
      </c>
      <c r="Q16" s="37">
        <v>8641</v>
      </c>
      <c r="R16" s="37">
        <v>21870</v>
      </c>
      <c r="S16" s="37">
        <v>37830</v>
      </c>
      <c r="T16" s="37">
        <v>61104</v>
      </c>
      <c r="U16" s="37">
        <v>74578</v>
      </c>
      <c r="V16" s="37">
        <v>89179</v>
      </c>
      <c r="W16" s="37">
        <v>100806</v>
      </c>
      <c r="X16" s="37">
        <v>114701</v>
      </c>
      <c r="Y16" s="37">
        <v>129653</v>
      </c>
      <c r="Z16" s="37">
        <v>142909</v>
      </c>
      <c r="AA16" s="37">
        <v>175397</v>
      </c>
      <c r="AB16" s="37">
        <v>210014</v>
      </c>
      <c r="AC16" s="37">
        <v>239527</v>
      </c>
      <c r="AD16" s="37">
        <v>282247</v>
      </c>
    </row>
    <row r="17" spans="1:30" ht="25.15" customHeight="1">
      <c r="A17" s="34">
        <v>13</v>
      </c>
      <c r="B17" s="35" t="s">
        <v>77</v>
      </c>
      <c r="C17" s="36">
        <v>255397</v>
      </c>
      <c r="D17" s="37">
        <v>279002</v>
      </c>
      <c r="E17" s="37">
        <v>292958</v>
      </c>
      <c r="F17" s="37">
        <v>306539</v>
      </c>
      <c r="G17" s="37">
        <v>317135</v>
      </c>
      <c r="H17" s="37">
        <v>328553</v>
      </c>
      <c r="I17" s="37">
        <v>342717</v>
      </c>
      <c r="J17" s="37">
        <v>348106</v>
      </c>
      <c r="K17" s="37">
        <v>349022</v>
      </c>
      <c r="L17" s="37">
        <v>352562</v>
      </c>
      <c r="M17" s="37">
        <v>352836</v>
      </c>
      <c r="N17" s="37">
        <v>358264</v>
      </c>
      <c r="O17" s="37">
        <v>359547</v>
      </c>
      <c r="P17" s="37">
        <v>360569</v>
      </c>
      <c r="Q17" s="37">
        <v>357415</v>
      </c>
      <c r="R17" s="37">
        <v>360572</v>
      </c>
      <c r="S17" s="37">
        <v>362738</v>
      </c>
      <c r="T17" s="37">
        <v>366421</v>
      </c>
      <c r="U17" s="37">
        <v>366173</v>
      </c>
      <c r="V17" s="37">
        <v>367394</v>
      </c>
      <c r="W17" s="37">
        <v>368499</v>
      </c>
      <c r="X17" s="37">
        <v>369270</v>
      </c>
      <c r="Y17" s="37">
        <v>369056</v>
      </c>
      <c r="Z17" s="37">
        <v>371043</v>
      </c>
      <c r="AA17" s="37">
        <v>374390</v>
      </c>
      <c r="AB17" s="37">
        <v>379180</v>
      </c>
      <c r="AC17" s="37">
        <v>381917</v>
      </c>
      <c r="AD17" s="37">
        <v>391236</v>
      </c>
    </row>
    <row r="18" spans="1:30" ht="25.15" customHeight="1">
      <c r="A18" s="34" t="s">
        <v>90</v>
      </c>
      <c r="B18" s="35" t="s">
        <v>17</v>
      </c>
      <c r="C18" s="36">
        <v>67067</v>
      </c>
      <c r="D18" s="37">
        <v>79754</v>
      </c>
      <c r="E18" s="37">
        <v>95478</v>
      </c>
      <c r="F18" s="37">
        <v>104802</v>
      </c>
      <c r="G18" s="37">
        <v>121918</v>
      </c>
      <c r="H18" s="37">
        <v>135789</v>
      </c>
      <c r="I18" s="37">
        <v>150814</v>
      </c>
      <c r="J18" s="37">
        <v>164434</v>
      </c>
      <c r="K18" s="37">
        <v>176217</v>
      </c>
      <c r="L18" s="37">
        <v>188691</v>
      </c>
      <c r="M18" s="37">
        <v>197222</v>
      </c>
      <c r="N18" s="37">
        <v>203060</v>
      </c>
      <c r="O18" s="37">
        <v>216128</v>
      </c>
      <c r="P18" s="37">
        <v>224993</v>
      </c>
      <c r="Q18" s="37">
        <v>235275</v>
      </c>
      <c r="R18" s="37">
        <v>248809</v>
      </c>
      <c r="S18" s="37">
        <v>269788</v>
      </c>
      <c r="T18" s="37">
        <v>292911</v>
      </c>
      <c r="U18" s="37">
        <v>313994</v>
      </c>
      <c r="V18" s="37">
        <v>326679</v>
      </c>
      <c r="W18" s="37">
        <v>336483</v>
      </c>
      <c r="X18" s="37">
        <v>354837</v>
      </c>
      <c r="Y18" s="37">
        <v>370899</v>
      </c>
      <c r="Z18" s="37">
        <v>383236</v>
      </c>
      <c r="AA18" s="37">
        <v>396646</v>
      </c>
      <c r="AB18" s="37">
        <v>413223</v>
      </c>
      <c r="AC18" s="37">
        <v>424712</v>
      </c>
      <c r="AD18" s="37">
        <v>431275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1670</v>
      </c>
      <c r="Q19" s="37">
        <v>1670</v>
      </c>
      <c r="R19" s="37">
        <v>3998</v>
      </c>
      <c r="S19" s="37">
        <v>12973</v>
      </c>
      <c r="T19" s="37">
        <v>18456</v>
      </c>
      <c r="U19" s="37">
        <v>29254</v>
      </c>
      <c r="V19" s="37">
        <v>36168</v>
      </c>
      <c r="W19" s="37">
        <v>41383</v>
      </c>
      <c r="X19" s="37">
        <v>49744</v>
      </c>
      <c r="Y19" s="37">
        <v>51799</v>
      </c>
      <c r="Z19" s="37">
        <v>52429</v>
      </c>
      <c r="AA19" s="37">
        <v>58975</v>
      </c>
      <c r="AB19" s="37">
        <v>61286</v>
      </c>
      <c r="AC19" s="37">
        <v>67051</v>
      </c>
      <c r="AD19" s="37">
        <v>70202</v>
      </c>
    </row>
    <row r="20" spans="1:30" ht="25.15" customHeight="1">
      <c r="A20" s="34">
        <v>15</v>
      </c>
      <c r="B20" s="35" t="s">
        <v>18</v>
      </c>
      <c r="C20" s="36">
        <v>111006</v>
      </c>
      <c r="D20" s="37">
        <v>122603</v>
      </c>
      <c r="E20" s="37">
        <v>134548</v>
      </c>
      <c r="F20" s="37">
        <v>140700</v>
      </c>
      <c r="G20" s="37">
        <v>145881</v>
      </c>
      <c r="H20" s="37">
        <v>151492</v>
      </c>
      <c r="I20" s="37">
        <v>152607</v>
      </c>
      <c r="J20" s="37">
        <v>158157</v>
      </c>
      <c r="K20" s="37">
        <v>156582</v>
      </c>
      <c r="L20" s="37">
        <v>158989</v>
      </c>
      <c r="M20" s="37">
        <v>161436</v>
      </c>
      <c r="N20" s="37">
        <v>162660</v>
      </c>
      <c r="O20" s="37">
        <v>162940</v>
      </c>
      <c r="P20" s="37">
        <v>162567</v>
      </c>
      <c r="Q20" s="37">
        <v>158964</v>
      </c>
      <c r="R20" s="37">
        <v>158986</v>
      </c>
      <c r="S20" s="37">
        <v>159053</v>
      </c>
      <c r="T20" s="37">
        <v>159457</v>
      </c>
      <c r="U20" s="37">
        <v>161549</v>
      </c>
      <c r="V20" s="37">
        <v>159779</v>
      </c>
      <c r="W20" s="37">
        <v>160214</v>
      </c>
      <c r="X20" s="37">
        <v>163095</v>
      </c>
      <c r="Y20" s="37">
        <v>161803</v>
      </c>
      <c r="Z20" s="37">
        <v>162268</v>
      </c>
      <c r="AA20" s="37">
        <v>161218</v>
      </c>
      <c r="AB20" s="37">
        <v>160873</v>
      </c>
      <c r="AC20" s="37">
        <v>161443</v>
      </c>
      <c r="AD20" s="37">
        <v>160443</v>
      </c>
    </row>
    <row r="21" spans="1:30" ht="25.15" customHeight="1">
      <c r="A21" s="34" t="s">
        <v>92</v>
      </c>
      <c r="B21" s="35" t="s">
        <v>19</v>
      </c>
      <c r="C21" s="36">
        <v>94217</v>
      </c>
      <c r="D21" s="37">
        <v>122197</v>
      </c>
      <c r="E21" s="37">
        <v>144661</v>
      </c>
      <c r="F21" s="37">
        <v>158877</v>
      </c>
      <c r="G21" s="37">
        <v>197688</v>
      </c>
      <c r="H21" s="37">
        <v>279986</v>
      </c>
      <c r="I21" s="37">
        <v>332550</v>
      </c>
      <c r="J21" s="37">
        <v>388848</v>
      </c>
      <c r="K21" s="37">
        <v>417617</v>
      </c>
      <c r="L21" s="37">
        <v>451721</v>
      </c>
      <c r="M21" s="37">
        <v>486410</v>
      </c>
      <c r="N21" s="37">
        <v>495993</v>
      </c>
      <c r="O21" s="37">
        <v>532781</v>
      </c>
      <c r="P21" s="37">
        <v>563593</v>
      </c>
      <c r="Q21" s="37">
        <v>597683</v>
      </c>
      <c r="R21" s="37">
        <v>619610</v>
      </c>
      <c r="S21" s="37">
        <v>693366</v>
      </c>
      <c r="T21" s="37">
        <v>784590</v>
      </c>
      <c r="U21" s="37">
        <v>889618</v>
      </c>
      <c r="V21" s="37">
        <v>980238</v>
      </c>
      <c r="W21" s="37">
        <v>1019021</v>
      </c>
      <c r="X21" s="37">
        <v>1131876</v>
      </c>
      <c r="Y21" s="37">
        <v>1225371</v>
      </c>
      <c r="Z21" s="37">
        <v>1306516</v>
      </c>
      <c r="AA21" s="37">
        <v>1430340</v>
      </c>
      <c r="AB21" s="37">
        <v>1522416</v>
      </c>
      <c r="AC21" s="37">
        <v>1606161</v>
      </c>
      <c r="AD21" s="37">
        <v>1698505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2618</v>
      </c>
      <c r="R22" s="37">
        <v>2618</v>
      </c>
      <c r="S22" s="37">
        <v>11001</v>
      </c>
      <c r="T22" s="37">
        <v>17580</v>
      </c>
      <c r="U22" s="37">
        <v>23081</v>
      </c>
      <c r="V22" s="37">
        <v>24489</v>
      </c>
      <c r="W22" s="37">
        <v>24489</v>
      </c>
      <c r="X22" s="37">
        <v>44924</v>
      </c>
      <c r="Y22" s="37">
        <v>46817</v>
      </c>
      <c r="Z22" s="37">
        <v>51217</v>
      </c>
      <c r="AA22" s="37">
        <v>61376</v>
      </c>
      <c r="AB22" s="37">
        <v>62696</v>
      </c>
      <c r="AC22" s="37">
        <v>68707</v>
      </c>
      <c r="AD22" s="37">
        <v>69809</v>
      </c>
    </row>
    <row r="23" spans="1:30" ht="25.15" customHeight="1">
      <c r="A23" s="34">
        <v>17</v>
      </c>
      <c r="B23" s="35" t="s">
        <v>20</v>
      </c>
      <c r="C23" s="36">
        <v>365999</v>
      </c>
      <c r="D23" s="37">
        <v>406309</v>
      </c>
      <c r="E23" s="37">
        <v>433073</v>
      </c>
      <c r="F23" s="37">
        <v>461251</v>
      </c>
      <c r="G23" s="37">
        <v>520630</v>
      </c>
      <c r="H23" s="37">
        <v>558376</v>
      </c>
      <c r="I23" s="37">
        <v>589832</v>
      </c>
      <c r="J23" s="37">
        <v>608593</v>
      </c>
      <c r="K23" s="37">
        <v>603734</v>
      </c>
      <c r="L23" s="37">
        <v>619717</v>
      </c>
      <c r="M23" s="37">
        <v>644038</v>
      </c>
      <c r="N23" s="37">
        <v>681099</v>
      </c>
      <c r="O23" s="37">
        <v>690001</v>
      </c>
      <c r="P23" s="37">
        <v>679162</v>
      </c>
      <c r="Q23" s="37">
        <v>676419</v>
      </c>
      <c r="R23" s="37">
        <v>675951</v>
      </c>
      <c r="S23" s="37">
        <v>676584</v>
      </c>
      <c r="T23" s="37">
        <v>680681</v>
      </c>
      <c r="U23" s="37">
        <v>669725</v>
      </c>
      <c r="V23" s="37">
        <v>671206</v>
      </c>
      <c r="W23" s="37">
        <v>703203</v>
      </c>
      <c r="X23" s="37">
        <v>701974</v>
      </c>
      <c r="Y23" s="37">
        <v>693350</v>
      </c>
      <c r="Z23" s="37">
        <v>690191</v>
      </c>
      <c r="AA23" s="37">
        <v>698789</v>
      </c>
      <c r="AB23" s="37">
        <v>681657</v>
      </c>
      <c r="AC23" s="37">
        <v>676772</v>
      </c>
      <c r="AD23" s="37">
        <v>663726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959</v>
      </c>
      <c r="I24" s="37">
        <v>6003</v>
      </c>
      <c r="J24" s="37">
        <v>25300</v>
      </c>
      <c r="K24" s="37">
        <v>50983</v>
      </c>
      <c r="L24" s="37">
        <v>50349</v>
      </c>
      <c r="M24" s="37">
        <v>51757</v>
      </c>
      <c r="N24" s="37">
        <v>47474</v>
      </c>
      <c r="O24" s="37">
        <v>38853</v>
      </c>
      <c r="P24" s="37">
        <v>32889</v>
      </c>
      <c r="Q24" s="37">
        <v>34418</v>
      </c>
      <c r="R24" s="37">
        <v>35241</v>
      </c>
      <c r="S24" s="37">
        <v>67316</v>
      </c>
      <c r="T24" s="37">
        <v>293788</v>
      </c>
      <c r="U24" s="37">
        <v>684616</v>
      </c>
      <c r="V24" s="37">
        <v>949853</v>
      </c>
      <c r="W24" s="37">
        <v>765542</v>
      </c>
      <c r="X24" s="37">
        <v>1083274</v>
      </c>
      <c r="Y24" s="37">
        <v>1390248</v>
      </c>
      <c r="Z24" s="37">
        <v>1505821</v>
      </c>
      <c r="AA24" s="37">
        <v>1479230</v>
      </c>
      <c r="AB24" s="37">
        <v>1053331</v>
      </c>
      <c r="AC24" s="37">
        <v>1092095</v>
      </c>
      <c r="AD24" s="37">
        <v>1348152</v>
      </c>
    </row>
    <row r="25" spans="1:30" ht="14.15" customHeight="1">
      <c r="A25" s="34">
        <v>19</v>
      </c>
      <c r="B25" s="35" t="s">
        <v>22</v>
      </c>
      <c r="C25" s="36">
        <v>316771</v>
      </c>
      <c r="D25" s="37">
        <v>311999</v>
      </c>
      <c r="E25" s="37">
        <v>378802</v>
      </c>
      <c r="F25" s="37">
        <v>425100</v>
      </c>
      <c r="G25" s="37">
        <v>463773</v>
      </c>
      <c r="H25" s="37">
        <v>489860</v>
      </c>
      <c r="I25" s="37">
        <v>667331</v>
      </c>
      <c r="J25" s="37">
        <v>481870</v>
      </c>
      <c r="K25" s="37">
        <v>437572</v>
      </c>
      <c r="L25" s="37">
        <v>417409</v>
      </c>
      <c r="M25" s="37">
        <v>558897</v>
      </c>
      <c r="N25" s="37">
        <v>598522</v>
      </c>
      <c r="O25" s="37">
        <v>712090</v>
      </c>
      <c r="P25" s="37">
        <v>804169</v>
      </c>
      <c r="Q25" s="37">
        <v>844652</v>
      </c>
      <c r="R25" s="37">
        <v>876932</v>
      </c>
      <c r="S25" s="37">
        <v>965155</v>
      </c>
      <c r="T25" s="37">
        <v>1128339</v>
      </c>
      <c r="U25" s="37">
        <v>1170585</v>
      </c>
      <c r="V25" s="37">
        <v>1270339</v>
      </c>
      <c r="W25" s="37">
        <v>1477609</v>
      </c>
      <c r="X25" s="37">
        <v>1475721</v>
      </c>
      <c r="Y25" s="37">
        <v>1539633</v>
      </c>
      <c r="Z25" s="37">
        <v>1716337</v>
      </c>
      <c r="AA25" s="37">
        <v>1745625</v>
      </c>
      <c r="AB25" s="37">
        <v>1740271</v>
      </c>
      <c r="AC25" s="37">
        <v>1979703</v>
      </c>
      <c r="AD25" s="37">
        <v>2105331</v>
      </c>
    </row>
    <row r="26" spans="1:30" ht="14.15" customHeight="1">
      <c r="A26" s="38">
        <v>20</v>
      </c>
      <c r="B26" s="39" t="s">
        <v>258</v>
      </c>
      <c r="C26" s="40">
        <v>619038</v>
      </c>
      <c r="D26" s="41">
        <v>624468</v>
      </c>
      <c r="E26" s="41">
        <v>627183</v>
      </c>
      <c r="F26" s="41">
        <v>627183</v>
      </c>
      <c r="G26" s="41">
        <v>610893</v>
      </c>
      <c r="H26" s="41">
        <v>619129</v>
      </c>
      <c r="I26" s="41">
        <v>626471</v>
      </c>
      <c r="J26" s="41">
        <v>643041</v>
      </c>
      <c r="K26" s="41">
        <v>668017</v>
      </c>
      <c r="L26" s="41">
        <v>717078</v>
      </c>
      <c r="M26" s="41">
        <v>778680</v>
      </c>
      <c r="N26" s="41">
        <v>814458</v>
      </c>
      <c r="O26" s="41">
        <v>843282</v>
      </c>
      <c r="P26" s="41">
        <v>840142</v>
      </c>
      <c r="Q26" s="41">
        <v>886171</v>
      </c>
      <c r="R26" s="41">
        <v>918033</v>
      </c>
      <c r="S26" s="41">
        <v>1014920</v>
      </c>
      <c r="T26" s="41">
        <v>989251</v>
      </c>
      <c r="U26" s="41">
        <v>996905</v>
      </c>
      <c r="V26" s="41">
        <v>990196</v>
      </c>
      <c r="W26" s="41">
        <v>1016636</v>
      </c>
      <c r="X26" s="41">
        <v>1007627</v>
      </c>
      <c r="Y26" s="41">
        <v>1037257</v>
      </c>
      <c r="Z26" s="41">
        <v>1078656</v>
      </c>
      <c r="AA26" s="41">
        <v>1085027</v>
      </c>
      <c r="AB26" s="41">
        <v>1105611</v>
      </c>
      <c r="AC26" s="41">
        <v>1139965</v>
      </c>
      <c r="AD26" s="41">
        <v>1140254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3299128</v>
      </c>
      <c r="D28" s="49">
        <v>3237932</v>
      </c>
      <c r="E28" s="49">
        <v>3159271</v>
      </c>
      <c r="F28" s="49">
        <v>3064288</v>
      </c>
      <c r="G28" s="49">
        <v>2980272</v>
      </c>
      <c r="H28" s="49">
        <v>2862746</v>
      </c>
      <c r="I28" s="49">
        <v>2814314</v>
      </c>
      <c r="J28" s="49">
        <v>2748914</v>
      </c>
      <c r="K28" s="49">
        <v>2669193</v>
      </c>
      <c r="L28" s="49">
        <v>2593905</v>
      </c>
      <c r="M28" s="49">
        <v>2508563</v>
      </c>
      <c r="N28" s="49">
        <v>2484113</v>
      </c>
      <c r="O28" s="49">
        <v>2457813</v>
      </c>
      <c r="P28" s="49">
        <v>2443066</v>
      </c>
      <c r="Q28" s="49">
        <v>2417116</v>
      </c>
      <c r="R28" s="49">
        <v>2403126</v>
      </c>
      <c r="S28" s="49">
        <v>2384008</v>
      </c>
      <c r="T28" s="49">
        <v>2354720</v>
      </c>
      <c r="U28" s="49">
        <v>2334887</v>
      </c>
      <c r="V28" s="49">
        <v>2375016</v>
      </c>
      <c r="W28" s="49">
        <v>2378220</v>
      </c>
      <c r="X28" s="49">
        <v>2395016</v>
      </c>
      <c r="Y28" s="49">
        <v>2428339</v>
      </c>
      <c r="Z28" s="49">
        <v>2476925</v>
      </c>
      <c r="AA28" s="49">
        <v>2506217</v>
      </c>
      <c r="AB28" s="49">
        <v>2528798</v>
      </c>
      <c r="AC28" s="49">
        <v>2520582</v>
      </c>
      <c r="AD28" s="49">
        <v>2500319</v>
      </c>
    </row>
    <row r="29" spans="1:30" ht="16" customHeight="1">
      <c r="A29" s="50" t="s">
        <v>25</v>
      </c>
      <c r="B29" s="51" t="s">
        <v>26</v>
      </c>
      <c r="C29" s="36">
        <v>3517437</v>
      </c>
      <c r="D29" s="37">
        <v>3535206</v>
      </c>
      <c r="E29" s="37">
        <v>3511483</v>
      </c>
      <c r="F29" s="37">
        <v>3471653</v>
      </c>
      <c r="G29" s="37">
        <v>3422927</v>
      </c>
      <c r="H29" s="37">
        <v>3333773</v>
      </c>
      <c r="I29" s="37">
        <v>3279134</v>
      </c>
      <c r="J29" s="37">
        <v>3215995</v>
      </c>
      <c r="K29" s="37">
        <v>3133067</v>
      </c>
      <c r="L29" s="37">
        <v>3041395</v>
      </c>
      <c r="M29" s="37">
        <v>2959600</v>
      </c>
      <c r="N29" s="37">
        <v>2907024</v>
      </c>
      <c r="O29" s="37">
        <v>2859871</v>
      </c>
      <c r="P29" s="37">
        <v>2805895</v>
      </c>
      <c r="Q29" s="37">
        <v>2759516</v>
      </c>
      <c r="R29" s="37">
        <v>2760356</v>
      </c>
      <c r="S29" s="37">
        <v>2793927</v>
      </c>
      <c r="T29" s="37">
        <v>2743938</v>
      </c>
      <c r="U29" s="37">
        <v>2738537</v>
      </c>
      <c r="V29" s="37">
        <v>2713397</v>
      </c>
      <c r="W29" s="37">
        <v>2600178</v>
      </c>
      <c r="X29" s="37">
        <v>2425060</v>
      </c>
      <c r="Y29" s="37">
        <v>2317632</v>
      </c>
      <c r="Z29" s="37">
        <v>2225818</v>
      </c>
      <c r="AA29" s="37">
        <v>2113037</v>
      </c>
      <c r="AB29" s="37">
        <v>2088335</v>
      </c>
      <c r="AC29" s="37">
        <v>2052235</v>
      </c>
      <c r="AD29" s="37">
        <v>2024675</v>
      </c>
    </row>
    <row r="30" spans="1:30" ht="16" customHeight="1">
      <c r="A30" s="50" t="s">
        <v>27</v>
      </c>
      <c r="B30" s="51" t="s">
        <v>28</v>
      </c>
      <c r="C30" s="36">
        <v>1025353</v>
      </c>
      <c r="D30" s="37">
        <v>1159053</v>
      </c>
      <c r="E30" s="37">
        <v>1266475</v>
      </c>
      <c r="F30" s="37">
        <v>1357812</v>
      </c>
      <c r="G30" s="37">
        <v>1511099</v>
      </c>
      <c r="H30" s="37">
        <v>1688548</v>
      </c>
      <c r="I30" s="37">
        <v>1830747</v>
      </c>
      <c r="J30" s="37">
        <v>1968086</v>
      </c>
      <c r="K30" s="37">
        <v>2053113</v>
      </c>
      <c r="L30" s="37">
        <v>2141545</v>
      </c>
      <c r="M30" s="37">
        <v>2233768</v>
      </c>
      <c r="N30" s="37">
        <v>2326717</v>
      </c>
      <c r="O30" s="37">
        <v>2408142</v>
      </c>
      <c r="P30" s="37">
        <v>2459900</v>
      </c>
      <c r="Q30" s="37">
        <v>2528557</v>
      </c>
      <c r="R30" s="37">
        <v>2616058</v>
      </c>
      <c r="S30" s="37">
        <v>2835419</v>
      </c>
      <c r="T30" s="37">
        <v>3254294</v>
      </c>
      <c r="U30" s="37">
        <v>3816342</v>
      </c>
      <c r="V30" s="37">
        <v>4226661</v>
      </c>
      <c r="W30" s="37">
        <v>4173168</v>
      </c>
      <c r="X30" s="37">
        <v>4695878</v>
      </c>
      <c r="Y30" s="37">
        <v>5163610</v>
      </c>
      <c r="Z30" s="37">
        <v>5422792</v>
      </c>
      <c r="AA30" s="37">
        <v>5622474</v>
      </c>
      <c r="AB30" s="37">
        <v>5374460</v>
      </c>
      <c r="AC30" s="37">
        <v>5577928</v>
      </c>
      <c r="AD30" s="37">
        <v>6001086</v>
      </c>
    </row>
    <row r="31" spans="1:30" ht="16" customHeight="1">
      <c r="A31" s="52" t="s">
        <v>29</v>
      </c>
      <c r="B31" s="53" t="s">
        <v>30</v>
      </c>
      <c r="C31" s="40">
        <v>935810</v>
      </c>
      <c r="D31" s="41">
        <v>936468</v>
      </c>
      <c r="E31" s="41">
        <v>1005986</v>
      </c>
      <c r="F31" s="41">
        <v>1052284</v>
      </c>
      <c r="G31" s="41">
        <v>1074666</v>
      </c>
      <c r="H31" s="41">
        <v>1108989</v>
      </c>
      <c r="I31" s="41">
        <v>1293802</v>
      </c>
      <c r="J31" s="41">
        <v>1124911</v>
      </c>
      <c r="K31" s="41">
        <v>1105589</v>
      </c>
      <c r="L31" s="41">
        <v>1134487</v>
      </c>
      <c r="M31" s="41">
        <v>1337577</v>
      </c>
      <c r="N31" s="41">
        <v>1412980</v>
      </c>
      <c r="O31" s="41">
        <v>1555371</v>
      </c>
      <c r="P31" s="41">
        <v>1644311</v>
      </c>
      <c r="Q31" s="41">
        <v>1730823</v>
      </c>
      <c r="R31" s="41">
        <v>1794965</v>
      </c>
      <c r="S31" s="41">
        <v>1980075</v>
      </c>
      <c r="T31" s="41">
        <v>2117589</v>
      </c>
      <c r="U31" s="41">
        <v>2167491</v>
      </c>
      <c r="V31" s="41">
        <v>2260535</v>
      </c>
      <c r="W31" s="41">
        <v>2494245</v>
      </c>
      <c r="X31" s="41">
        <v>2483348</v>
      </c>
      <c r="Y31" s="41">
        <v>2576890</v>
      </c>
      <c r="Z31" s="41">
        <v>2794993</v>
      </c>
      <c r="AA31" s="41">
        <v>2830651</v>
      </c>
      <c r="AB31" s="41">
        <v>2845882</v>
      </c>
      <c r="AC31" s="41">
        <v>3119667</v>
      </c>
      <c r="AD31" s="41">
        <v>3245586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54" t="s">
        <v>31</v>
      </c>
      <c r="B33" s="55" t="s">
        <v>32</v>
      </c>
      <c r="C33" s="158">
        <v>8777728</v>
      </c>
      <c r="D33" s="158">
        <v>8868659</v>
      </c>
      <c r="E33" s="158">
        <v>8943215</v>
      </c>
      <c r="F33" s="158">
        <v>8946037</v>
      </c>
      <c r="G33" s="158">
        <v>8988964</v>
      </c>
      <c r="H33" s="158">
        <v>8994057</v>
      </c>
      <c r="I33" s="158">
        <v>9217997</v>
      </c>
      <c r="J33" s="158">
        <v>9057906</v>
      </c>
      <c r="K33" s="158">
        <v>8960962</v>
      </c>
      <c r="L33" s="158">
        <v>8911332</v>
      </c>
      <c r="M33" s="158">
        <v>9039507</v>
      </c>
      <c r="N33" s="158">
        <v>9130834</v>
      </c>
      <c r="O33" s="158">
        <v>9281197</v>
      </c>
      <c r="P33" s="158">
        <v>9353172</v>
      </c>
      <c r="Q33" s="158">
        <v>9436011</v>
      </c>
      <c r="R33" s="158">
        <v>9574506</v>
      </c>
      <c r="S33" s="158">
        <v>9993428</v>
      </c>
      <c r="T33" s="158">
        <v>10470541</v>
      </c>
      <c r="U33" s="158">
        <v>11057257</v>
      </c>
      <c r="V33" s="158">
        <v>11575609</v>
      </c>
      <c r="W33" s="158">
        <v>11645812</v>
      </c>
      <c r="X33" s="158">
        <v>11999302</v>
      </c>
      <c r="Y33" s="158">
        <v>12486470</v>
      </c>
      <c r="Z33" s="158">
        <v>12920528</v>
      </c>
      <c r="AA33" s="158">
        <v>13072380</v>
      </c>
      <c r="AB33" s="159">
        <v>12837475</v>
      </c>
      <c r="AC33" s="159">
        <v>13270412</v>
      </c>
      <c r="AD33" s="159">
        <v>13771667</v>
      </c>
    </row>
    <row r="34" spans="1:30" ht="3.25" customHeight="1">
      <c r="A34" s="3"/>
      <c r="B34" s="2"/>
      <c r="C34" s="160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</row>
    <row r="35" spans="1:30" ht="16" customHeight="1">
      <c r="A35" s="46" t="s">
        <v>31</v>
      </c>
      <c r="B35" s="59" t="s">
        <v>86</v>
      </c>
      <c r="C35" s="162">
        <v>8158690</v>
      </c>
      <c r="D35" s="162">
        <v>8244191</v>
      </c>
      <c r="E35" s="162">
        <v>8316031</v>
      </c>
      <c r="F35" s="162">
        <v>8318853</v>
      </c>
      <c r="G35" s="162">
        <v>8378071</v>
      </c>
      <c r="H35" s="162">
        <v>8374928</v>
      </c>
      <c r="I35" s="162">
        <v>8591526</v>
      </c>
      <c r="J35" s="162">
        <v>8414865</v>
      </c>
      <c r="K35" s="162">
        <v>8292945</v>
      </c>
      <c r="L35" s="162">
        <v>8194254</v>
      </c>
      <c r="M35" s="162">
        <v>8260827</v>
      </c>
      <c r="N35" s="162">
        <v>8316376</v>
      </c>
      <c r="O35" s="162">
        <v>8437915</v>
      </c>
      <c r="P35" s="162">
        <v>8513030</v>
      </c>
      <c r="Q35" s="162">
        <v>8549840</v>
      </c>
      <c r="R35" s="162">
        <v>8656473</v>
      </c>
      <c r="S35" s="162">
        <v>8978509</v>
      </c>
      <c r="T35" s="162">
        <v>9481290</v>
      </c>
      <c r="U35" s="162">
        <v>10060351</v>
      </c>
      <c r="V35" s="162">
        <v>10585413</v>
      </c>
      <c r="W35" s="162">
        <v>10629176</v>
      </c>
      <c r="X35" s="162">
        <v>10991675</v>
      </c>
      <c r="Y35" s="162">
        <v>11449213</v>
      </c>
      <c r="Z35" s="162">
        <v>11841873</v>
      </c>
      <c r="AA35" s="162">
        <v>11987353</v>
      </c>
      <c r="AB35" s="163">
        <v>11731865</v>
      </c>
      <c r="AC35" s="163">
        <v>12130448</v>
      </c>
      <c r="AD35" s="163">
        <v>12631413</v>
      </c>
    </row>
    <row r="36" spans="1:30">
      <c r="P36" s="31"/>
    </row>
    <row r="39" spans="1:30">
      <c r="Y39" s="31"/>
      <c r="Z39" s="31"/>
      <c r="AA39" s="31"/>
    </row>
    <row r="40" spans="1:30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&amp;C&amp;"Arial,Fett"&amp;12Endenergie&amp;"Arial,Standard"
&amp;10(in MWh, witterungsbereinigt)&amp;R&amp;"Arial,Standard"Tabelle E&amp;LSchweizerische Holzenergiestatistik 2017</oddHeader>
    <oddFooter>&amp;R22.08.2018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D40"/>
  <sheetViews>
    <sheetView topLeftCell="E1" zoomScale="80" zoomScaleNormal="100" zoomScalePageLayoutView="80" workbookViewId="0">
      <selection activeCell="C1" sqref="C1:AD35"/>
    </sheetView>
  </sheetViews>
  <sheetFormatPr baseColWidth="10" defaultColWidth="11.453125" defaultRowHeight="11.5"/>
  <cols>
    <col min="1" max="1" width="5.26953125" style="32" customWidth="1"/>
    <col min="2" max="2" width="32.81640625" style="32" bestFit="1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  <c r="AD2" s="49">
        <v>0</v>
      </c>
    </row>
    <row r="3" spans="1:30" ht="14.15" customHeight="1">
      <c r="A3" s="34">
        <v>2</v>
      </c>
      <c r="B3" s="35" t="s">
        <v>10</v>
      </c>
      <c r="C3" s="36">
        <v>29964</v>
      </c>
      <c r="D3" s="37">
        <v>37183</v>
      </c>
      <c r="E3" s="37">
        <v>43963</v>
      </c>
      <c r="F3" s="37">
        <v>49826</v>
      </c>
      <c r="G3" s="37">
        <v>55179</v>
      </c>
      <c r="H3" s="37">
        <v>60753</v>
      </c>
      <c r="I3" s="37">
        <v>67558</v>
      </c>
      <c r="J3" s="37">
        <v>74430</v>
      </c>
      <c r="K3" s="37">
        <v>81312</v>
      </c>
      <c r="L3" s="37">
        <v>87176</v>
      </c>
      <c r="M3" s="37">
        <v>92605</v>
      </c>
      <c r="N3" s="37">
        <v>95878</v>
      </c>
      <c r="O3" s="37">
        <v>98896</v>
      </c>
      <c r="P3" s="37">
        <v>101355</v>
      </c>
      <c r="Q3" s="37">
        <v>103460</v>
      </c>
      <c r="R3" s="37">
        <v>105393</v>
      </c>
      <c r="S3" s="37">
        <v>108804</v>
      </c>
      <c r="T3" s="37">
        <v>111451</v>
      </c>
      <c r="U3" s="37">
        <v>114470</v>
      </c>
      <c r="V3" s="37">
        <v>120355</v>
      </c>
      <c r="W3" s="37">
        <v>120589</v>
      </c>
      <c r="X3" s="37">
        <v>119859</v>
      </c>
      <c r="Y3" s="37">
        <v>119464</v>
      </c>
      <c r="Z3" s="37">
        <v>119885</v>
      </c>
      <c r="AA3" s="37">
        <v>118914</v>
      </c>
      <c r="AB3" s="37">
        <v>116021</v>
      </c>
      <c r="AC3" s="37">
        <v>110025</v>
      </c>
      <c r="AD3" s="37">
        <v>104038</v>
      </c>
    </row>
    <row r="4" spans="1:30" ht="14.15" customHeight="1">
      <c r="A4" s="34">
        <v>3</v>
      </c>
      <c r="B4" s="35" t="s">
        <v>11</v>
      </c>
      <c r="C4" s="36">
        <v>165904</v>
      </c>
      <c r="D4" s="37">
        <v>184061</v>
      </c>
      <c r="E4" s="37">
        <v>200862</v>
      </c>
      <c r="F4" s="37">
        <v>213373</v>
      </c>
      <c r="G4" s="37">
        <v>230237</v>
      </c>
      <c r="H4" s="37">
        <v>246456</v>
      </c>
      <c r="I4" s="37">
        <v>261399</v>
      </c>
      <c r="J4" s="37">
        <v>280557</v>
      </c>
      <c r="K4" s="37">
        <v>301506</v>
      </c>
      <c r="L4" s="37">
        <v>316879</v>
      </c>
      <c r="M4" s="37">
        <v>324754</v>
      </c>
      <c r="N4" s="37">
        <v>336803</v>
      </c>
      <c r="O4" s="37">
        <v>347187</v>
      </c>
      <c r="P4" s="37">
        <v>360411</v>
      </c>
      <c r="Q4" s="37">
        <v>371063</v>
      </c>
      <c r="R4" s="37">
        <v>385648</v>
      </c>
      <c r="S4" s="37">
        <v>406298</v>
      </c>
      <c r="T4" s="37">
        <v>423369</v>
      </c>
      <c r="U4" s="37">
        <v>440065</v>
      </c>
      <c r="V4" s="37">
        <v>466368</v>
      </c>
      <c r="W4" s="37">
        <v>482704</v>
      </c>
      <c r="X4" s="37">
        <v>490581</v>
      </c>
      <c r="Y4" s="37">
        <v>499683</v>
      </c>
      <c r="Z4" s="37">
        <v>513007</v>
      </c>
      <c r="AA4" s="37">
        <v>518405</v>
      </c>
      <c r="AB4" s="37">
        <v>523723</v>
      </c>
      <c r="AC4" s="37">
        <v>521952</v>
      </c>
      <c r="AD4" s="37">
        <v>515810</v>
      </c>
    </row>
    <row r="5" spans="1:30" ht="14.15" customHeight="1">
      <c r="A5" s="34" t="s">
        <v>70</v>
      </c>
      <c r="B5" s="35" t="s">
        <v>12</v>
      </c>
      <c r="C5" s="36">
        <v>325951</v>
      </c>
      <c r="D5" s="37">
        <v>320300</v>
      </c>
      <c r="E5" s="37">
        <v>313527</v>
      </c>
      <c r="F5" s="37">
        <v>307218</v>
      </c>
      <c r="G5" s="37">
        <v>299518</v>
      </c>
      <c r="H5" s="37">
        <v>270525</v>
      </c>
      <c r="I5" s="37">
        <v>266888</v>
      </c>
      <c r="J5" s="37">
        <v>257055</v>
      </c>
      <c r="K5" s="37">
        <v>236704</v>
      </c>
      <c r="L5" s="37">
        <v>217397</v>
      </c>
      <c r="M5" s="37">
        <v>197653</v>
      </c>
      <c r="N5" s="37">
        <v>173708</v>
      </c>
      <c r="O5" s="37">
        <v>151246</v>
      </c>
      <c r="P5" s="37">
        <v>136113</v>
      </c>
      <c r="Q5" s="37">
        <v>122441</v>
      </c>
      <c r="R5" s="37">
        <v>109390</v>
      </c>
      <c r="S5" s="37">
        <v>96354</v>
      </c>
      <c r="T5" s="37">
        <v>82630</v>
      </c>
      <c r="U5" s="37">
        <v>67343</v>
      </c>
      <c r="V5" s="37">
        <v>56560</v>
      </c>
      <c r="W5" s="37">
        <v>45406</v>
      </c>
      <c r="X5" s="37">
        <v>41303</v>
      </c>
      <c r="Y5" s="37">
        <v>37810</v>
      </c>
      <c r="Z5" s="37">
        <v>33906</v>
      </c>
      <c r="AA5" s="37">
        <v>29730</v>
      </c>
      <c r="AB5" s="37">
        <v>26034</v>
      </c>
      <c r="AC5" s="37">
        <v>22736</v>
      </c>
      <c r="AD5" s="37">
        <v>18753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517</v>
      </c>
      <c r="L6" s="37">
        <v>863</v>
      </c>
      <c r="M6" s="37">
        <v>1590</v>
      </c>
      <c r="N6" s="37">
        <v>2674</v>
      </c>
      <c r="O6" s="37">
        <v>4613</v>
      </c>
      <c r="P6" s="37">
        <v>6192</v>
      </c>
      <c r="Q6" s="37">
        <v>8162</v>
      </c>
      <c r="R6" s="37">
        <v>10532</v>
      </c>
      <c r="S6" s="37">
        <v>14669</v>
      </c>
      <c r="T6" s="37">
        <v>18064</v>
      </c>
      <c r="U6" s="37">
        <v>21616</v>
      </c>
      <c r="V6" s="37">
        <v>25638</v>
      </c>
      <c r="W6" s="37">
        <v>29703</v>
      </c>
      <c r="X6" s="37">
        <v>33106</v>
      </c>
      <c r="Y6" s="37">
        <v>36598</v>
      </c>
      <c r="Z6" s="37">
        <v>39665</v>
      </c>
      <c r="AA6" s="37">
        <v>42531</v>
      </c>
      <c r="AB6" s="37">
        <v>45113</v>
      </c>
      <c r="AC6" s="37">
        <v>47132</v>
      </c>
      <c r="AD6" s="37">
        <v>48464</v>
      </c>
    </row>
    <row r="7" spans="1:30" ht="14.15" customHeight="1">
      <c r="A7" s="34">
        <v>5</v>
      </c>
      <c r="B7" s="35" t="s">
        <v>13</v>
      </c>
      <c r="C7" s="36">
        <v>743627</v>
      </c>
      <c r="D7" s="37">
        <v>713061</v>
      </c>
      <c r="E7" s="37">
        <v>681957</v>
      </c>
      <c r="F7" s="37">
        <v>650357</v>
      </c>
      <c r="G7" s="37">
        <v>619405</v>
      </c>
      <c r="H7" s="37">
        <v>592349</v>
      </c>
      <c r="I7" s="37">
        <v>573424</v>
      </c>
      <c r="J7" s="37">
        <v>556475</v>
      </c>
      <c r="K7" s="37">
        <v>538386</v>
      </c>
      <c r="L7" s="37">
        <v>526973</v>
      </c>
      <c r="M7" s="37">
        <v>511786</v>
      </c>
      <c r="N7" s="37">
        <v>515990</v>
      </c>
      <c r="O7" s="37">
        <v>519275</v>
      </c>
      <c r="P7" s="37">
        <v>520816</v>
      </c>
      <c r="Q7" s="37">
        <v>519903</v>
      </c>
      <c r="R7" s="37">
        <v>518113</v>
      </c>
      <c r="S7" s="37">
        <v>515505</v>
      </c>
      <c r="T7" s="37">
        <v>510150</v>
      </c>
      <c r="U7" s="37">
        <v>510363</v>
      </c>
      <c r="V7" s="37">
        <v>534994</v>
      </c>
      <c r="W7" s="37">
        <v>560820</v>
      </c>
      <c r="X7" s="37">
        <v>583978</v>
      </c>
      <c r="Y7" s="37">
        <v>611109</v>
      </c>
      <c r="Z7" s="37">
        <v>640256</v>
      </c>
      <c r="AA7" s="37">
        <v>669763</v>
      </c>
      <c r="AB7" s="37">
        <v>695616</v>
      </c>
      <c r="AC7" s="37">
        <v>713198</v>
      </c>
      <c r="AD7" s="37">
        <v>728348</v>
      </c>
    </row>
    <row r="8" spans="1:30" ht="14.15" customHeight="1">
      <c r="A8" s="34">
        <v>6</v>
      </c>
      <c r="B8" s="35" t="s">
        <v>14</v>
      </c>
      <c r="C8" s="36">
        <v>571190</v>
      </c>
      <c r="D8" s="37">
        <v>544041</v>
      </c>
      <c r="E8" s="37">
        <v>511587</v>
      </c>
      <c r="F8" s="37">
        <v>476557</v>
      </c>
      <c r="G8" s="37">
        <v>444255</v>
      </c>
      <c r="H8" s="37">
        <v>409536</v>
      </c>
      <c r="I8" s="37">
        <v>383394</v>
      </c>
      <c r="J8" s="37">
        <v>349179</v>
      </c>
      <c r="K8" s="37">
        <v>314884</v>
      </c>
      <c r="L8" s="37">
        <v>283911</v>
      </c>
      <c r="M8" s="37">
        <v>258993</v>
      </c>
      <c r="N8" s="37">
        <v>251069</v>
      </c>
      <c r="O8" s="37">
        <v>242872</v>
      </c>
      <c r="P8" s="37">
        <v>234741</v>
      </c>
      <c r="Q8" s="37">
        <v>224713</v>
      </c>
      <c r="R8" s="37">
        <v>217144</v>
      </c>
      <c r="S8" s="37">
        <v>198086</v>
      </c>
      <c r="T8" s="37">
        <v>180379</v>
      </c>
      <c r="U8" s="37">
        <v>164197</v>
      </c>
      <c r="V8" s="37">
        <v>142862</v>
      </c>
      <c r="W8" s="37">
        <v>119919</v>
      </c>
      <c r="X8" s="37">
        <v>109934</v>
      </c>
      <c r="Y8" s="37">
        <v>102246</v>
      </c>
      <c r="Z8" s="37">
        <v>95474</v>
      </c>
      <c r="AA8" s="37">
        <v>88142</v>
      </c>
      <c r="AB8" s="37">
        <v>82399</v>
      </c>
      <c r="AC8" s="37">
        <v>77037</v>
      </c>
      <c r="AD8" s="37">
        <v>72777</v>
      </c>
    </row>
    <row r="9" spans="1:30" ht="14.15" customHeight="1">
      <c r="A9" s="34">
        <v>7</v>
      </c>
      <c r="B9" s="35" t="s">
        <v>15</v>
      </c>
      <c r="C9" s="36">
        <v>942207</v>
      </c>
      <c r="D9" s="37">
        <v>921621</v>
      </c>
      <c r="E9" s="37">
        <v>896834</v>
      </c>
      <c r="F9" s="37">
        <v>871946</v>
      </c>
      <c r="G9" s="37">
        <v>846410</v>
      </c>
      <c r="H9" s="37">
        <v>815870</v>
      </c>
      <c r="I9" s="37">
        <v>785126</v>
      </c>
      <c r="J9" s="37">
        <v>755192</v>
      </c>
      <c r="K9" s="37">
        <v>724099</v>
      </c>
      <c r="L9" s="37">
        <v>694642</v>
      </c>
      <c r="M9" s="37">
        <v>664075</v>
      </c>
      <c r="N9" s="37">
        <v>634569</v>
      </c>
      <c r="O9" s="37">
        <v>603066</v>
      </c>
      <c r="P9" s="37">
        <v>571935</v>
      </c>
      <c r="Q9" s="37">
        <v>539836</v>
      </c>
      <c r="R9" s="37">
        <v>507637</v>
      </c>
      <c r="S9" s="37">
        <v>468678</v>
      </c>
      <c r="T9" s="37">
        <v>418637</v>
      </c>
      <c r="U9" s="37">
        <v>380119</v>
      </c>
      <c r="V9" s="37">
        <v>343969</v>
      </c>
      <c r="W9" s="37">
        <v>284917</v>
      </c>
      <c r="X9" s="37">
        <v>233294</v>
      </c>
      <c r="Y9" s="37">
        <v>189891</v>
      </c>
      <c r="Z9" s="37">
        <v>148930</v>
      </c>
      <c r="AA9" s="37">
        <v>116273</v>
      </c>
      <c r="AB9" s="37">
        <v>109701</v>
      </c>
      <c r="AC9" s="37">
        <v>103273</v>
      </c>
      <c r="AD9" s="37">
        <v>97426</v>
      </c>
    </row>
    <row r="10" spans="1:30" ht="14.15" customHeight="1">
      <c r="A10" s="34">
        <v>8</v>
      </c>
      <c r="B10" s="35" t="s">
        <v>73</v>
      </c>
      <c r="C10" s="36">
        <v>852343</v>
      </c>
      <c r="D10" s="37">
        <v>874737</v>
      </c>
      <c r="E10" s="37">
        <v>883468</v>
      </c>
      <c r="F10" s="37">
        <v>890095</v>
      </c>
      <c r="G10" s="37">
        <v>895365</v>
      </c>
      <c r="H10" s="37">
        <v>887606</v>
      </c>
      <c r="I10" s="37">
        <v>897676</v>
      </c>
      <c r="J10" s="37">
        <v>902921</v>
      </c>
      <c r="K10" s="37">
        <v>901590</v>
      </c>
      <c r="L10" s="37">
        <v>895582</v>
      </c>
      <c r="M10" s="37">
        <v>899331</v>
      </c>
      <c r="N10" s="37">
        <v>910945</v>
      </c>
      <c r="O10" s="37">
        <v>912873</v>
      </c>
      <c r="P10" s="37">
        <v>902213</v>
      </c>
      <c r="Q10" s="37">
        <v>892246</v>
      </c>
      <c r="R10" s="37">
        <v>878529</v>
      </c>
      <c r="S10" s="37">
        <v>867746</v>
      </c>
      <c r="T10" s="37">
        <v>853912</v>
      </c>
      <c r="U10" s="37">
        <v>847999</v>
      </c>
      <c r="V10" s="37">
        <v>835820</v>
      </c>
      <c r="W10" s="37">
        <v>787584</v>
      </c>
      <c r="X10" s="37">
        <v>721504</v>
      </c>
      <c r="Y10" s="37">
        <v>678723</v>
      </c>
      <c r="Z10" s="37">
        <v>639047</v>
      </c>
      <c r="AA10" s="37">
        <v>584976</v>
      </c>
      <c r="AB10" s="37">
        <v>568886</v>
      </c>
      <c r="AC10" s="37">
        <v>548776</v>
      </c>
      <c r="AD10" s="37">
        <v>531939</v>
      </c>
    </row>
    <row r="11" spans="1:30" ht="14.15" customHeight="1">
      <c r="A11" s="34">
        <v>9</v>
      </c>
      <c r="B11" s="35" t="s">
        <v>74</v>
      </c>
      <c r="C11" s="36">
        <v>14684</v>
      </c>
      <c r="D11" s="37">
        <v>15988</v>
      </c>
      <c r="E11" s="37">
        <v>18164</v>
      </c>
      <c r="F11" s="37">
        <v>21222</v>
      </c>
      <c r="G11" s="37">
        <v>25039</v>
      </c>
      <c r="H11" s="37">
        <v>29586</v>
      </c>
      <c r="I11" s="37">
        <v>33637</v>
      </c>
      <c r="J11" s="37">
        <v>37047</v>
      </c>
      <c r="K11" s="37">
        <v>40066</v>
      </c>
      <c r="L11" s="37">
        <v>42982</v>
      </c>
      <c r="M11" s="37">
        <v>46819</v>
      </c>
      <c r="N11" s="37">
        <v>52767</v>
      </c>
      <c r="O11" s="37">
        <v>56939</v>
      </c>
      <c r="P11" s="37">
        <v>60036</v>
      </c>
      <c r="Q11" s="37">
        <v>63388</v>
      </c>
      <c r="R11" s="37">
        <v>66340</v>
      </c>
      <c r="S11" s="37">
        <v>68856</v>
      </c>
      <c r="T11" s="37">
        <v>70935</v>
      </c>
      <c r="U11" s="37">
        <v>73690</v>
      </c>
      <c r="V11" s="37">
        <v>75267</v>
      </c>
      <c r="W11" s="37">
        <v>76514</v>
      </c>
      <c r="X11" s="37">
        <v>76916</v>
      </c>
      <c r="Y11" s="37">
        <v>77056</v>
      </c>
      <c r="Z11" s="37">
        <v>75807</v>
      </c>
      <c r="AA11" s="37">
        <v>74029</v>
      </c>
      <c r="AB11" s="37">
        <v>71110</v>
      </c>
      <c r="AC11" s="37">
        <v>68096</v>
      </c>
      <c r="AD11" s="37">
        <v>66509</v>
      </c>
    </row>
    <row r="12" spans="1:30" ht="14.15" customHeight="1">
      <c r="A12" s="34">
        <v>10</v>
      </c>
      <c r="B12" s="35" t="s">
        <v>16</v>
      </c>
      <c r="C12" s="36">
        <v>226953</v>
      </c>
      <c r="D12" s="37">
        <v>226452</v>
      </c>
      <c r="E12" s="37">
        <v>222920</v>
      </c>
      <c r="F12" s="37">
        <v>217033</v>
      </c>
      <c r="G12" s="37">
        <v>209326</v>
      </c>
      <c r="H12" s="37">
        <v>199031</v>
      </c>
      <c r="I12" s="37">
        <v>186463</v>
      </c>
      <c r="J12" s="37">
        <v>173081</v>
      </c>
      <c r="K12" s="37">
        <v>157313</v>
      </c>
      <c r="L12" s="37">
        <v>139173</v>
      </c>
      <c r="M12" s="37">
        <v>118948</v>
      </c>
      <c r="N12" s="37">
        <v>96807</v>
      </c>
      <c r="O12" s="37">
        <v>81412</v>
      </c>
      <c r="P12" s="37">
        <v>70146</v>
      </c>
      <c r="Q12" s="37">
        <v>61153</v>
      </c>
      <c r="R12" s="37">
        <v>54917</v>
      </c>
      <c r="S12" s="37">
        <v>49749</v>
      </c>
      <c r="T12" s="37">
        <v>45400</v>
      </c>
      <c r="U12" s="37">
        <v>41216</v>
      </c>
      <c r="V12" s="37">
        <v>35824</v>
      </c>
      <c r="W12" s="37">
        <v>31053</v>
      </c>
      <c r="X12" s="37">
        <v>27179</v>
      </c>
      <c r="Y12" s="37">
        <v>24161</v>
      </c>
      <c r="Z12" s="37">
        <v>21366</v>
      </c>
      <c r="AA12" s="37">
        <v>18591</v>
      </c>
      <c r="AB12" s="37">
        <v>16397</v>
      </c>
      <c r="AC12" s="37">
        <v>14515</v>
      </c>
      <c r="AD12" s="37">
        <v>11834</v>
      </c>
    </row>
    <row r="13" spans="1:30">
      <c r="A13" s="34" t="s">
        <v>72</v>
      </c>
      <c r="B13" s="35" t="s">
        <v>75</v>
      </c>
      <c r="C13" s="36">
        <v>41462</v>
      </c>
      <c r="D13" s="37">
        <v>51361</v>
      </c>
      <c r="E13" s="37">
        <v>59204</v>
      </c>
      <c r="F13" s="37">
        <v>64368</v>
      </c>
      <c r="G13" s="37">
        <v>70385</v>
      </c>
      <c r="H13" s="37">
        <v>73899</v>
      </c>
      <c r="I13" s="37">
        <v>81133</v>
      </c>
      <c r="J13" s="37">
        <v>89402</v>
      </c>
      <c r="K13" s="37">
        <v>95189</v>
      </c>
      <c r="L13" s="37">
        <v>101581</v>
      </c>
      <c r="M13" s="37">
        <v>105828</v>
      </c>
      <c r="N13" s="37">
        <v>113933</v>
      </c>
      <c r="O13" s="37">
        <v>123193</v>
      </c>
      <c r="P13" s="37">
        <v>130712</v>
      </c>
      <c r="Q13" s="37">
        <v>133306</v>
      </c>
      <c r="R13" s="37">
        <v>140533</v>
      </c>
      <c r="S13" s="37">
        <v>149681</v>
      </c>
      <c r="T13" s="37">
        <v>155911</v>
      </c>
      <c r="U13" s="37">
        <v>166401</v>
      </c>
      <c r="V13" s="37">
        <v>174608</v>
      </c>
      <c r="W13" s="37">
        <v>186352</v>
      </c>
      <c r="X13" s="37">
        <v>180200</v>
      </c>
      <c r="Y13" s="37">
        <v>176839</v>
      </c>
      <c r="Z13" s="37">
        <v>177629</v>
      </c>
      <c r="AA13" s="37">
        <v>174843</v>
      </c>
      <c r="AB13" s="37">
        <v>170602</v>
      </c>
      <c r="AC13" s="37">
        <v>163186</v>
      </c>
      <c r="AD13" s="37">
        <v>156099</v>
      </c>
    </row>
    <row r="14" spans="1:30" ht="13.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2132</v>
      </c>
      <c r="L14" s="37">
        <v>5547</v>
      </c>
      <c r="M14" s="37">
        <v>13582</v>
      </c>
      <c r="N14" s="37">
        <v>31533</v>
      </c>
      <c r="O14" s="37">
        <v>53782</v>
      </c>
      <c r="P14" s="37">
        <v>79362</v>
      </c>
      <c r="Q14" s="37">
        <v>112895</v>
      </c>
      <c r="R14" s="37">
        <v>177748</v>
      </c>
      <c r="S14" s="37">
        <v>269472</v>
      </c>
      <c r="T14" s="37">
        <v>311851</v>
      </c>
      <c r="U14" s="37">
        <v>361691</v>
      </c>
      <c r="V14" s="37">
        <v>405544</v>
      </c>
      <c r="W14" s="37">
        <v>447264</v>
      </c>
      <c r="X14" s="37">
        <v>470391</v>
      </c>
      <c r="Y14" s="37">
        <v>504163</v>
      </c>
      <c r="Z14" s="37">
        <v>538901</v>
      </c>
      <c r="AA14" s="37">
        <v>569286</v>
      </c>
      <c r="AB14" s="37">
        <v>591130</v>
      </c>
      <c r="AC14" s="37">
        <v>610534</v>
      </c>
      <c r="AD14" s="37">
        <v>630765</v>
      </c>
    </row>
    <row r="15" spans="1:30" ht="25.15" customHeight="1">
      <c r="A15" s="34" t="s">
        <v>88</v>
      </c>
      <c r="B15" s="35" t="s">
        <v>76</v>
      </c>
      <c r="C15" s="36">
        <v>93694</v>
      </c>
      <c r="D15" s="37">
        <v>106997</v>
      </c>
      <c r="E15" s="37">
        <v>119589</v>
      </c>
      <c r="F15" s="37">
        <v>134830</v>
      </c>
      <c r="G15" s="37">
        <v>151986</v>
      </c>
      <c r="H15" s="37">
        <v>171808</v>
      </c>
      <c r="I15" s="37">
        <v>189734</v>
      </c>
      <c r="J15" s="37">
        <v>204197</v>
      </c>
      <c r="K15" s="37">
        <v>223558</v>
      </c>
      <c r="L15" s="37">
        <v>239998</v>
      </c>
      <c r="M15" s="37">
        <v>256598</v>
      </c>
      <c r="N15" s="37">
        <v>286252</v>
      </c>
      <c r="O15" s="37">
        <v>309567</v>
      </c>
      <c r="P15" s="37">
        <v>330569</v>
      </c>
      <c r="Q15" s="37">
        <v>351247</v>
      </c>
      <c r="R15" s="37">
        <v>378657</v>
      </c>
      <c r="S15" s="37">
        <v>425515</v>
      </c>
      <c r="T15" s="37">
        <v>454721</v>
      </c>
      <c r="U15" s="37">
        <v>475453</v>
      </c>
      <c r="V15" s="37">
        <v>490752</v>
      </c>
      <c r="W15" s="37">
        <v>518056</v>
      </c>
      <c r="X15" s="37">
        <v>542507</v>
      </c>
      <c r="Y15" s="37">
        <v>578911</v>
      </c>
      <c r="Z15" s="37">
        <v>607031</v>
      </c>
      <c r="AA15" s="37">
        <v>631679</v>
      </c>
      <c r="AB15" s="37">
        <v>668941</v>
      </c>
      <c r="AC15" s="37">
        <v>694346</v>
      </c>
      <c r="AD15" s="37">
        <v>716653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491</v>
      </c>
      <c r="N16" s="37">
        <v>1586</v>
      </c>
      <c r="O16" s="37">
        <v>2370</v>
      </c>
      <c r="P16" s="37">
        <v>3105</v>
      </c>
      <c r="Q16" s="37">
        <v>7038</v>
      </c>
      <c r="R16" s="37">
        <v>17953</v>
      </c>
      <c r="S16" s="37">
        <v>31200</v>
      </c>
      <c r="T16" s="37">
        <v>50633</v>
      </c>
      <c r="U16" s="37">
        <v>61951</v>
      </c>
      <c r="V16" s="37">
        <v>74289</v>
      </c>
      <c r="W16" s="37">
        <v>84173</v>
      </c>
      <c r="X16" s="37">
        <v>95983</v>
      </c>
      <c r="Y16" s="37">
        <v>108692</v>
      </c>
      <c r="Z16" s="37">
        <v>119963</v>
      </c>
      <c r="AA16" s="37">
        <v>147577</v>
      </c>
      <c r="AB16" s="37">
        <v>177002</v>
      </c>
      <c r="AC16" s="37">
        <v>202088</v>
      </c>
      <c r="AD16" s="37">
        <v>238400</v>
      </c>
    </row>
    <row r="17" spans="1:30" ht="25.15" customHeight="1">
      <c r="A17" s="34">
        <v>13</v>
      </c>
      <c r="B17" s="35" t="s">
        <v>77</v>
      </c>
      <c r="C17" s="36">
        <v>172216</v>
      </c>
      <c r="D17" s="37">
        <v>188871</v>
      </c>
      <c r="E17" s="37">
        <v>198787</v>
      </c>
      <c r="F17" s="37">
        <v>208530</v>
      </c>
      <c r="G17" s="37">
        <v>216209</v>
      </c>
      <c r="H17" s="37">
        <v>224516</v>
      </c>
      <c r="I17" s="37">
        <v>234924</v>
      </c>
      <c r="J17" s="37">
        <v>238933</v>
      </c>
      <c r="K17" s="37">
        <v>239932</v>
      </c>
      <c r="L17" s="37">
        <v>242581</v>
      </c>
      <c r="M17" s="37">
        <v>243220</v>
      </c>
      <c r="N17" s="37">
        <v>247338</v>
      </c>
      <c r="O17" s="37">
        <v>248423</v>
      </c>
      <c r="P17" s="37">
        <v>249344</v>
      </c>
      <c r="Q17" s="37">
        <v>247372</v>
      </c>
      <c r="R17" s="37">
        <v>250100</v>
      </c>
      <c r="S17" s="37">
        <v>252102</v>
      </c>
      <c r="T17" s="37">
        <v>255213</v>
      </c>
      <c r="U17" s="37">
        <v>255297</v>
      </c>
      <c r="V17" s="37">
        <v>256314</v>
      </c>
      <c r="W17" s="37">
        <v>257476</v>
      </c>
      <c r="X17" s="37">
        <v>258276</v>
      </c>
      <c r="Y17" s="37">
        <v>258947</v>
      </c>
      <c r="Z17" s="37">
        <v>261156</v>
      </c>
      <c r="AA17" s="37">
        <v>264102</v>
      </c>
      <c r="AB17" s="37">
        <v>268083</v>
      </c>
      <c r="AC17" s="37">
        <v>270392</v>
      </c>
      <c r="AD17" s="37">
        <v>277950</v>
      </c>
    </row>
    <row r="18" spans="1:30" ht="25.15" customHeight="1">
      <c r="A18" s="34" t="s">
        <v>90</v>
      </c>
      <c r="B18" s="35" t="s">
        <v>17</v>
      </c>
      <c r="C18" s="36">
        <v>47834</v>
      </c>
      <c r="D18" s="37">
        <v>57412</v>
      </c>
      <c r="E18" s="37">
        <v>69363</v>
      </c>
      <c r="F18" s="37">
        <v>76495</v>
      </c>
      <c r="G18" s="37">
        <v>89719</v>
      </c>
      <c r="H18" s="37">
        <v>100469</v>
      </c>
      <c r="I18" s="37">
        <v>112243</v>
      </c>
      <c r="J18" s="37">
        <v>123027</v>
      </c>
      <c r="K18" s="37">
        <v>132587</v>
      </c>
      <c r="L18" s="37">
        <v>142503</v>
      </c>
      <c r="M18" s="37">
        <v>149670</v>
      </c>
      <c r="N18" s="37">
        <v>154370</v>
      </c>
      <c r="O18" s="37">
        <v>164973</v>
      </c>
      <c r="P18" s="37">
        <v>172230</v>
      </c>
      <c r="Q18" s="37">
        <v>181080</v>
      </c>
      <c r="R18" s="37">
        <v>192550</v>
      </c>
      <c r="S18" s="37">
        <v>210208</v>
      </c>
      <c r="T18" s="37">
        <v>229664</v>
      </c>
      <c r="U18" s="37">
        <v>247550</v>
      </c>
      <c r="V18" s="37">
        <v>258116</v>
      </c>
      <c r="W18" s="37">
        <v>266595</v>
      </c>
      <c r="X18" s="37">
        <v>282468</v>
      </c>
      <c r="Y18" s="37">
        <v>296367</v>
      </c>
      <c r="Z18" s="37">
        <v>307293</v>
      </c>
      <c r="AA18" s="37">
        <v>318757</v>
      </c>
      <c r="AB18" s="37">
        <v>332923</v>
      </c>
      <c r="AC18" s="37">
        <v>343006</v>
      </c>
      <c r="AD18" s="37">
        <v>349044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1361</v>
      </c>
      <c r="Q19" s="37">
        <v>1361</v>
      </c>
      <c r="R19" s="37">
        <v>3282</v>
      </c>
      <c r="S19" s="37">
        <v>10731</v>
      </c>
      <c r="T19" s="37">
        <v>15309</v>
      </c>
      <c r="U19" s="37">
        <v>24379</v>
      </c>
      <c r="V19" s="37">
        <v>30251</v>
      </c>
      <c r="W19" s="37">
        <v>34683</v>
      </c>
      <c r="X19" s="37">
        <v>41790</v>
      </c>
      <c r="Y19" s="37">
        <v>43614</v>
      </c>
      <c r="Z19" s="37">
        <v>44149</v>
      </c>
      <c r="AA19" s="37">
        <v>49713</v>
      </c>
      <c r="AB19" s="37">
        <v>51678</v>
      </c>
      <c r="AC19" s="37">
        <v>56578</v>
      </c>
      <c r="AD19" s="37">
        <v>59256</v>
      </c>
    </row>
    <row r="20" spans="1:30" ht="25.15" customHeight="1">
      <c r="A20" s="34">
        <v>15</v>
      </c>
      <c r="B20" s="35" t="s">
        <v>18</v>
      </c>
      <c r="C20" s="36">
        <v>74789</v>
      </c>
      <c r="D20" s="37">
        <v>82965</v>
      </c>
      <c r="E20" s="37">
        <v>91481</v>
      </c>
      <c r="F20" s="37">
        <v>95880</v>
      </c>
      <c r="G20" s="37">
        <v>99610</v>
      </c>
      <c r="H20" s="37">
        <v>103742</v>
      </c>
      <c r="I20" s="37">
        <v>104703</v>
      </c>
      <c r="J20" s="37">
        <v>108835</v>
      </c>
      <c r="K20" s="37">
        <v>107897</v>
      </c>
      <c r="L20" s="37">
        <v>109787</v>
      </c>
      <c r="M20" s="37">
        <v>111967</v>
      </c>
      <c r="N20" s="37">
        <v>113089</v>
      </c>
      <c r="O20" s="37">
        <v>113549</v>
      </c>
      <c r="P20" s="37">
        <v>113455</v>
      </c>
      <c r="Q20" s="37">
        <v>111127</v>
      </c>
      <c r="R20" s="37">
        <v>111500</v>
      </c>
      <c r="S20" s="37">
        <v>111758</v>
      </c>
      <c r="T20" s="37">
        <v>112282</v>
      </c>
      <c r="U20" s="37">
        <v>114087</v>
      </c>
      <c r="V20" s="37">
        <v>112885</v>
      </c>
      <c r="W20" s="37">
        <v>113457</v>
      </c>
      <c r="X20" s="37">
        <v>115806</v>
      </c>
      <c r="Y20" s="37">
        <v>115391</v>
      </c>
      <c r="Z20" s="37">
        <v>116071</v>
      </c>
      <c r="AA20" s="37">
        <v>115435</v>
      </c>
      <c r="AB20" s="37">
        <v>115439</v>
      </c>
      <c r="AC20" s="37">
        <v>115959</v>
      </c>
      <c r="AD20" s="37">
        <v>115532</v>
      </c>
    </row>
    <row r="21" spans="1:30" ht="25.15" customHeight="1">
      <c r="A21" s="34" t="s">
        <v>92</v>
      </c>
      <c r="B21" s="35" t="s">
        <v>19</v>
      </c>
      <c r="C21" s="36">
        <v>66578</v>
      </c>
      <c r="D21" s="37">
        <v>87702</v>
      </c>
      <c r="E21" s="37">
        <v>104746</v>
      </c>
      <c r="F21" s="37">
        <v>115132</v>
      </c>
      <c r="G21" s="37">
        <v>145015</v>
      </c>
      <c r="H21" s="37">
        <v>206813</v>
      </c>
      <c r="I21" s="37">
        <v>248665</v>
      </c>
      <c r="J21" s="37">
        <v>293300</v>
      </c>
      <c r="K21" s="37">
        <v>317073</v>
      </c>
      <c r="L21" s="37">
        <v>344265</v>
      </c>
      <c r="M21" s="37">
        <v>372382</v>
      </c>
      <c r="N21" s="37">
        <v>380296</v>
      </c>
      <c r="O21" s="37">
        <v>410424</v>
      </c>
      <c r="P21" s="37">
        <v>436396</v>
      </c>
      <c r="Q21" s="37">
        <v>465417</v>
      </c>
      <c r="R21" s="37">
        <v>483665</v>
      </c>
      <c r="S21" s="37">
        <v>544142</v>
      </c>
      <c r="T21" s="37">
        <v>618449</v>
      </c>
      <c r="U21" s="37">
        <v>700878</v>
      </c>
      <c r="V21" s="37">
        <v>777074</v>
      </c>
      <c r="W21" s="37">
        <v>811130</v>
      </c>
      <c r="X21" s="37">
        <v>905452</v>
      </c>
      <c r="Y21" s="37">
        <v>985166</v>
      </c>
      <c r="Z21" s="37">
        <v>1061061</v>
      </c>
      <c r="AA21" s="37">
        <v>1165763</v>
      </c>
      <c r="AB21" s="37">
        <v>1244082</v>
      </c>
      <c r="AC21" s="37">
        <v>1316065</v>
      </c>
      <c r="AD21" s="37">
        <v>1396009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2147</v>
      </c>
      <c r="R22" s="37">
        <v>2147</v>
      </c>
      <c r="S22" s="37">
        <v>9105</v>
      </c>
      <c r="T22" s="37">
        <v>14598</v>
      </c>
      <c r="U22" s="37">
        <v>19219</v>
      </c>
      <c r="V22" s="37">
        <v>20409</v>
      </c>
      <c r="W22" s="37">
        <v>20445</v>
      </c>
      <c r="X22" s="37">
        <v>37815</v>
      </c>
      <c r="Y22" s="37">
        <v>39424</v>
      </c>
      <c r="Z22" s="37">
        <v>43164</v>
      </c>
      <c r="AA22" s="37">
        <v>51799</v>
      </c>
      <c r="AB22" s="37">
        <v>52921</v>
      </c>
      <c r="AC22" s="37">
        <v>58030</v>
      </c>
      <c r="AD22" s="37">
        <v>58967</v>
      </c>
    </row>
    <row r="23" spans="1:30" ht="25.15" customHeight="1">
      <c r="A23" s="34">
        <v>17</v>
      </c>
      <c r="B23" s="35" t="s">
        <v>20</v>
      </c>
      <c r="C23" s="36">
        <v>238207</v>
      </c>
      <c r="D23" s="37">
        <v>266905</v>
      </c>
      <c r="E23" s="37">
        <v>285908</v>
      </c>
      <c r="F23" s="37">
        <v>306055</v>
      </c>
      <c r="G23" s="37">
        <v>350177</v>
      </c>
      <c r="H23" s="37">
        <v>377689</v>
      </c>
      <c r="I23" s="37">
        <v>401981</v>
      </c>
      <c r="J23" s="37">
        <v>415771</v>
      </c>
      <c r="K23" s="37">
        <v>415988</v>
      </c>
      <c r="L23" s="37">
        <v>428889</v>
      </c>
      <c r="M23" s="37">
        <v>448271</v>
      </c>
      <c r="N23" s="37">
        <v>474815</v>
      </c>
      <c r="O23" s="37">
        <v>484726</v>
      </c>
      <c r="P23" s="37">
        <v>478532</v>
      </c>
      <c r="Q23" s="37">
        <v>477435</v>
      </c>
      <c r="R23" s="37">
        <v>477467</v>
      </c>
      <c r="S23" s="37">
        <v>479024</v>
      </c>
      <c r="T23" s="37">
        <v>484090</v>
      </c>
      <c r="U23" s="37">
        <v>478438</v>
      </c>
      <c r="V23" s="37">
        <v>480312</v>
      </c>
      <c r="W23" s="37">
        <v>507380</v>
      </c>
      <c r="X23" s="37">
        <v>508011</v>
      </c>
      <c r="Y23" s="37">
        <v>504575</v>
      </c>
      <c r="Z23" s="37">
        <v>503034</v>
      </c>
      <c r="AA23" s="37">
        <v>511055</v>
      </c>
      <c r="AB23" s="37">
        <v>500319</v>
      </c>
      <c r="AC23" s="37">
        <v>499481</v>
      </c>
      <c r="AD23" s="37">
        <v>490148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767</v>
      </c>
      <c r="I24" s="37">
        <v>4802</v>
      </c>
      <c r="J24" s="37">
        <v>20240</v>
      </c>
      <c r="K24" s="37">
        <v>37560</v>
      </c>
      <c r="L24" s="37">
        <v>41730</v>
      </c>
      <c r="M24" s="37">
        <v>44584.3</v>
      </c>
      <c r="N24" s="37">
        <v>37432</v>
      </c>
      <c r="O24" s="37">
        <v>29298</v>
      </c>
      <c r="P24" s="37">
        <v>20587</v>
      </c>
      <c r="Q24" s="37">
        <v>21642</v>
      </c>
      <c r="R24" s="37">
        <v>23303</v>
      </c>
      <c r="S24" s="37">
        <v>50320</v>
      </c>
      <c r="T24" s="37">
        <v>138850</v>
      </c>
      <c r="U24" s="37">
        <v>246190</v>
      </c>
      <c r="V24" s="37">
        <v>357687</v>
      </c>
      <c r="W24" s="37">
        <v>446928</v>
      </c>
      <c r="X24" s="37">
        <v>503605</v>
      </c>
      <c r="Y24" s="37">
        <v>626008</v>
      </c>
      <c r="Z24" s="37">
        <v>706227</v>
      </c>
      <c r="AA24" s="37">
        <v>683876</v>
      </c>
      <c r="AB24" s="37">
        <v>682182</v>
      </c>
      <c r="AC24" s="37">
        <v>705597</v>
      </c>
      <c r="AD24" s="37">
        <v>843332</v>
      </c>
    </row>
    <row r="25" spans="1:30" ht="14.15" customHeight="1">
      <c r="A25" s="34">
        <v>19</v>
      </c>
      <c r="B25" s="35" t="s">
        <v>22</v>
      </c>
      <c r="C25" s="36">
        <v>186682</v>
      </c>
      <c r="D25" s="37">
        <v>184951</v>
      </c>
      <c r="E25" s="37">
        <v>221467</v>
      </c>
      <c r="F25" s="37">
        <v>246126</v>
      </c>
      <c r="G25" s="37">
        <v>294354</v>
      </c>
      <c r="H25" s="37">
        <v>351403</v>
      </c>
      <c r="I25" s="37">
        <v>502698</v>
      </c>
      <c r="J25" s="37">
        <v>360457</v>
      </c>
      <c r="K25" s="37">
        <v>325871</v>
      </c>
      <c r="L25" s="37">
        <v>299333</v>
      </c>
      <c r="M25" s="37">
        <v>417731</v>
      </c>
      <c r="N25" s="37">
        <v>432608</v>
      </c>
      <c r="O25" s="37">
        <v>471571</v>
      </c>
      <c r="P25" s="37">
        <v>506109</v>
      </c>
      <c r="Q25" s="37">
        <v>523358</v>
      </c>
      <c r="R25" s="37">
        <v>540444</v>
      </c>
      <c r="S25" s="37">
        <v>590303</v>
      </c>
      <c r="T25" s="37">
        <v>708625</v>
      </c>
      <c r="U25" s="37">
        <v>730250</v>
      </c>
      <c r="V25" s="37">
        <v>812854</v>
      </c>
      <c r="W25" s="37">
        <v>945822</v>
      </c>
      <c r="X25" s="37">
        <v>1002537</v>
      </c>
      <c r="Y25" s="37">
        <v>1052257</v>
      </c>
      <c r="Z25" s="37">
        <v>1161059</v>
      </c>
      <c r="AA25" s="37">
        <v>1173198</v>
      </c>
      <c r="AB25" s="37">
        <v>1195187</v>
      </c>
      <c r="AC25" s="37">
        <v>1375424</v>
      </c>
      <c r="AD25" s="37">
        <v>1498443</v>
      </c>
    </row>
    <row r="26" spans="1:30" ht="14.15" customHeight="1">
      <c r="A26" s="38">
        <v>20</v>
      </c>
      <c r="B26" s="39" t="s">
        <v>258</v>
      </c>
      <c r="C26" s="40">
        <v>196322</v>
      </c>
      <c r="D26" s="41">
        <v>211683</v>
      </c>
      <c r="E26" s="41">
        <v>224798</v>
      </c>
      <c r="F26" s="41">
        <v>227599</v>
      </c>
      <c r="G26" s="41">
        <v>228237</v>
      </c>
      <c r="H26" s="41">
        <v>243136</v>
      </c>
      <c r="I26" s="41">
        <v>253216</v>
      </c>
      <c r="J26" s="41">
        <v>255945</v>
      </c>
      <c r="K26" s="41">
        <v>255222</v>
      </c>
      <c r="L26" s="41">
        <v>276264</v>
      </c>
      <c r="M26" s="41">
        <v>302860</v>
      </c>
      <c r="N26" s="41">
        <v>312304</v>
      </c>
      <c r="O26" s="41">
        <v>322504</v>
      </c>
      <c r="P26" s="41">
        <v>338233</v>
      </c>
      <c r="Q26" s="41">
        <v>365831</v>
      </c>
      <c r="R26" s="41">
        <v>380617</v>
      </c>
      <c r="S26" s="41">
        <v>413520</v>
      </c>
      <c r="T26" s="41">
        <v>403062</v>
      </c>
      <c r="U26" s="41">
        <v>409070</v>
      </c>
      <c r="V26" s="41">
        <v>433425</v>
      </c>
      <c r="W26" s="41">
        <v>466477</v>
      </c>
      <c r="X26" s="41">
        <v>444053</v>
      </c>
      <c r="Y26" s="41">
        <v>453707</v>
      </c>
      <c r="Z26" s="41">
        <v>493850</v>
      </c>
      <c r="AA26" s="41">
        <v>492946</v>
      </c>
      <c r="AB26" s="41">
        <v>546007</v>
      </c>
      <c r="AC26" s="41">
        <v>542963</v>
      </c>
      <c r="AD26" s="41">
        <v>545492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1836636</v>
      </c>
      <c r="D28" s="49">
        <v>1798646</v>
      </c>
      <c r="E28" s="49">
        <v>1751896</v>
      </c>
      <c r="F28" s="49">
        <v>1697331</v>
      </c>
      <c r="G28" s="49">
        <v>1648594</v>
      </c>
      <c r="H28" s="49">
        <v>1579620</v>
      </c>
      <c r="I28" s="49">
        <v>1552664</v>
      </c>
      <c r="J28" s="49">
        <v>1517695</v>
      </c>
      <c r="K28" s="49">
        <v>1473309</v>
      </c>
      <c r="L28" s="49">
        <v>1433200</v>
      </c>
      <c r="M28" s="49">
        <v>1387382</v>
      </c>
      <c r="N28" s="49">
        <v>1376122</v>
      </c>
      <c r="O28" s="49">
        <v>1364089</v>
      </c>
      <c r="P28" s="49">
        <v>1359628</v>
      </c>
      <c r="Q28" s="49">
        <v>1349742</v>
      </c>
      <c r="R28" s="49">
        <v>1346220</v>
      </c>
      <c r="S28" s="49">
        <v>1339716</v>
      </c>
      <c r="T28" s="49">
        <v>1326042</v>
      </c>
      <c r="U28" s="49">
        <v>1318054</v>
      </c>
      <c r="V28" s="49">
        <v>1346777</v>
      </c>
      <c r="W28" s="49">
        <v>1359142</v>
      </c>
      <c r="X28" s="49">
        <v>1378762</v>
      </c>
      <c r="Y28" s="49">
        <v>1406910</v>
      </c>
      <c r="Z28" s="49">
        <v>1442193</v>
      </c>
      <c r="AA28" s="49">
        <v>1467485</v>
      </c>
      <c r="AB28" s="49">
        <v>1488906</v>
      </c>
      <c r="AC28" s="49">
        <v>1492079</v>
      </c>
      <c r="AD28" s="49">
        <v>1488190</v>
      </c>
    </row>
    <row r="29" spans="1:30" ht="16" customHeight="1">
      <c r="A29" s="50" t="s">
        <v>25</v>
      </c>
      <c r="B29" s="51" t="s">
        <v>26</v>
      </c>
      <c r="C29" s="36">
        <v>2077649</v>
      </c>
      <c r="D29" s="37">
        <v>2090160</v>
      </c>
      <c r="E29" s="37">
        <v>2080589</v>
      </c>
      <c r="F29" s="37">
        <v>2064664</v>
      </c>
      <c r="G29" s="37">
        <v>2046525</v>
      </c>
      <c r="H29" s="37">
        <v>2005992</v>
      </c>
      <c r="I29" s="37">
        <v>1984035</v>
      </c>
      <c r="J29" s="37">
        <v>1957642</v>
      </c>
      <c r="K29" s="37">
        <v>1920390</v>
      </c>
      <c r="L29" s="37">
        <v>1879507</v>
      </c>
      <c r="M29" s="37">
        <v>1848583</v>
      </c>
      <c r="N29" s="37">
        <v>1840554</v>
      </c>
      <c r="O29" s="37">
        <v>1831264</v>
      </c>
      <c r="P29" s="37">
        <v>1814404</v>
      </c>
      <c r="Q29" s="37">
        <v>1802823</v>
      </c>
      <c r="R29" s="37">
        <v>1825704</v>
      </c>
      <c r="S29" s="37">
        <v>1874182</v>
      </c>
      <c r="T29" s="37">
        <v>1856647</v>
      </c>
      <c r="U29" s="37">
        <v>1871116</v>
      </c>
      <c r="V29" s="37">
        <v>1871032</v>
      </c>
      <c r="W29" s="37">
        <v>1813684</v>
      </c>
      <c r="X29" s="37">
        <v>1709485</v>
      </c>
      <c r="Y29" s="37">
        <v>1650834</v>
      </c>
      <c r="Z29" s="37">
        <v>1601681</v>
      </c>
      <c r="AA29" s="37">
        <v>1537997</v>
      </c>
      <c r="AB29" s="37">
        <v>1527826</v>
      </c>
      <c r="AC29" s="37">
        <v>1508380</v>
      </c>
      <c r="AD29" s="37">
        <v>1494571</v>
      </c>
    </row>
    <row r="30" spans="1:30" ht="16" customHeight="1">
      <c r="A30" s="50" t="s">
        <v>27</v>
      </c>
      <c r="B30" s="51" t="s">
        <v>28</v>
      </c>
      <c r="C30" s="36">
        <v>693319</v>
      </c>
      <c r="D30" s="37">
        <v>790853</v>
      </c>
      <c r="E30" s="37">
        <v>869874</v>
      </c>
      <c r="F30" s="37">
        <v>936921</v>
      </c>
      <c r="G30" s="37">
        <v>1052716</v>
      </c>
      <c r="H30" s="37">
        <v>1185805</v>
      </c>
      <c r="I30" s="37">
        <v>1297052</v>
      </c>
      <c r="J30" s="37">
        <v>1404303</v>
      </c>
      <c r="K30" s="37">
        <v>1474595</v>
      </c>
      <c r="L30" s="37">
        <v>1549753</v>
      </c>
      <c r="M30" s="37">
        <v>1627183</v>
      </c>
      <c r="N30" s="37">
        <v>1695178</v>
      </c>
      <c r="O30" s="37">
        <v>1763329</v>
      </c>
      <c r="P30" s="37">
        <v>1805578</v>
      </c>
      <c r="Q30" s="37">
        <v>1865866</v>
      </c>
      <c r="R30" s="37">
        <v>1940624</v>
      </c>
      <c r="S30" s="37">
        <v>2124104</v>
      </c>
      <c r="T30" s="37">
        <v>2373810</v>
      </c>
      <c r="U30" s="37">
        <v>2623443</v>
      </c>
      <c r="V30" s="37">
        <v>2858089</v>
      </c>
      <c r="W30" s="37">
        <v>3060324</v>
      </c>
      <c r="X30" s="37">
        <v>3291713</v>
      </c>
      <c r="Y30" s="37">
        <v>3557094</v>
      </c>
      <c r="Z30" s="37">
        <v>3769150</v>
      </c>
      <c r="AA30" s="37">
        <v>3939756</v>
      </c>
      <c r="AB30" s="37">
        <v>4093569</v>
      </c>
      <c r="AC30" s="37">
        <v>4261542</v>
      </c>
      <c r="AD30" s="37">
        <v>4545291</v>
      </c>
    </row>
    <row r="31" spans="1:30" ht="16" customHeight="1">
      <c r="A31" s="52" t="s">
        <v>29</v>
      </c>
      <c r="B31" s="53" t="s">
        <v>30</v>
      </c>
      <c r="C31" s="40">
        <v>383004</v>
      </c>
      <c r="D31" s="41">
        <v>396633</v>
      </c>
      <c r="E31" s="41">
        <v>446265</v>
      </c>
      <c r="F31" s="41">
        <v>473725</v>
      </c>
      <c r="G31" s="41">
        <v>522591</v>
      </c>
      <c r="H31" s="41">
        <v>594539</v>
      </c>
      <c r="I31" s="41">
        <v>755914</v>
      </c>
      <c r="J31" s="41">
        <v>616402</v>
      </c>
      <c r="K31" s="41">
        <v>581093</v>
      </c>
      <c r="L31" s="41">
        <v>575596</v>
      </c>
      <c r="M31" s="41">
        <v>720590</v>
      </c>
      <c r="N31" s="41">
        <v>744912</v>
      </c>
      <c r="O31" s="41">
        <v>794074</v>
      </c>
      <c r="P31" s="41">
        <v>844342</v>
      </c>
      <c r="Q31" s="41">
        <v>889189</v>
      </c>
      <c r="R31" s="41">
        <v>921060</v>
      </c>
      <c r="S31" s="41">
        <v>1003823</v>
      </c>
      <c r="T31" s="41">
        <v>1111686</v>
      </c>
      <c r="U31" s="41">
        <v>1139319</v>
      </c>
      <c r="V31" s="41">
        <v>1246279</v>
      </c>
      <c r="W31" s="41">
        <v>1412300</v>
      </c>
      <c r="X31" s="41">
        <v>1446591</v>
      </c>
      <c r="Y31" s="41">
        <v>1505965</v>
      </c>
      <c r="Z31" s="41">
        <v>1654909</v>
      </c>
      <c r="AA31" s="41">
        <v>1666145</v>
      </c>
      <c r="AB31" s="41">
        <v>1741194</v>
      </c>
      <c r="AC31" s="41">
        <v>1918388</v>
      </c>
      <c r="AD31" s="41">
        <v>2043935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54" t="s">
        <v>31</v>
      </c>
      <c r="B33" s="55" t="s">
        <v>32</v>
      </c>
      <c r="C33" s="56">
        <v>4990608</v>
      </c>
      <c r="D33" s="56">
        <v>5076292</v>
      </c>
      <c r="E33" s="56">
        <v>5148623</v>
      </c>
      <c r="F33" s="56">
        <v>5172641</v>
      </c>
      <c r="G33" s="56">
        <v>5270426</v>
      </c>
      <c r="H33" s="56">
        <v>5365955</v>
      </c>
      <c r="I33" s="56">
        <v>5589665</v>
      </c>
      <c r="J33" s="56">
        <v>5496041</v>
      </c>
      <c r="K33" s="56">
        <v>5449386</v>
      </c>
      <c r="L33" s="56">
        <v>5438057</v>
      </c>
      <c r="M33" s="56">
        <v>5583738</v>
      </c>
      <c r="N33" s="56">
        <v>5656766</v>
      </c>
      <c r="O33" s="56">
        <v>5752756</v>
      </c>
      <c r="P33" s="56">
        <v>5823952</v>
      </c>
      <c r="Q33" s="56">
        <v>5907621</v>
      </c>
      <c r="R33" s="56">
        <v>6033608</v>
      </c>
      <c r="S33" s="56">
        <v>6341824</v>
      </c>
      <c r="T33" s="56">
        <v>6668185</v>
      </c>
      <c r="U33" s="56">
        <v>6951932</v>
      </c>
      <c r="V33" s="56">
        <v>7322176</v>
      </c>
      <c r="W33" s="56">
        <v>7645450</v>
      </c>
      <c r="X33" s="56">
        <v>7826550</v>
      </c>
      <c r="Y33" s="56">
        <v>8120803</v>
      </c>
      <c r="Z33" s="56">
        <v>8467932</v>
      </c>
      <c r="AA33" s="56">
        <v>8611383</v>
      </c>
      <c r="AB33" s="57">
        <v>8851495</v>
      </c>
      <c r="AC33" s="57">
        <v>9180389</v>
      </c>
      <c r="AD33" s="57">
        <v>9571986</v>
      </c>
    </row>
    <row r="34" spans="1:30" ht="3.25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6" customHeight="1">
      <c r="A35" s="46" t="s">
        <v>31</v>
      </c>
      <c r="B35" s="59" t="s">
        <v>86</v>
      </c>
      <c r="C35" s="49">
        <v>4794286</v>
      </c>
      <c r="D35" s="49">
        <v>4864610</v>
      </c>
      <c r="E35" s="49">
        <v>4923826</v>
      </c>
      <c r="F35" s="49">
        <v>4945042</v>
      </c>
      <c r="G35" s="49">
        <v>5042189</v>
      </c>
      <c r="H35" s="49">
        <v>5122819</v>
      </c>
      <c r="I35" s="49">
        <v>5336449</v>
      </c>
      <c r="J35" s="49">
        <v>5240097</v>
      </c>
      <c r="K35" s="49">
        <v>5194164</v>
      </c>
      <c r="L35" s="49">
        <v>5161794</v>
      </c>
      <c r="M35" s="49">
        <v>5280879</v>
      </c>
      <c r="N35" s="49">
        <v>5344462</v>
      </c>
      <c r="O35" s="49">
        <v>5430253</v>
      </c>
      <c r="P35" s="49">
        <v>5485719</v>
      </c>
      <c r="Q35" s="49">
        <v>5541790</v>
      </c>
      <c r="R35" s="49">
        <v>5652991</v>
      </c>
      <c r="S35" s="49">
        <v>5928304</v>
      </c>
      <c r="T35" s="49">
        <v>6265123</v>
      </c>
      <c r="U35" s="49">
        <v>6542862</v>
      </c>
      <c r="V35" s="49">
        <v>6888751</v>
      </c>
      <c r="W35" s="49">
        <v>7178973</v>
      </c>
      <c r="X35" s="49">
        <v>7382497</v>
      </c>
      <c r="Y35" s="49">
        <v>7667096</v>
      </c>
      <c r="Z35" s="49">
        <v>7974082</v>
      </c>
      <c r="AA35" s="49">
        <v>8118436</v>
      </c>
      <c r="AB35" s="60">
        <v>8305488</v>
      </c>
      <c r="AC35" s="60">
        <v>8637426</v>
      </c>
      <c r="AD35" s="60">
        <v>9026495</v>
      </c>
    </row>
    <row r="36" spans="1:30">
      <c r="P36" s="31"/>
    </row>
    <row r="39" spans="1:30">
      <c r="Y39" s="31"/>
      <c r="Z39" s="31"/>
      <c r="AA39" s="31"/>
    </row>
    <row r="40" spans="1:30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&amp;C&amp;"Arial,Fett"&amp;12Nutzenergie total&amp;"Arial,Standard"
&amp;10(in MWh, witterungsbereinigt)&amp;R&amp;"Arial,Standard"Tabelle F&amp;LSchweizerische Holzenergiestatistik 2017</oddHeader>
    <oddFooter>&amp;R22.08.2018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D40"/>
  <sheetViews>
    <sheetView zoomScale="80" zoomScaleNormal="100" zoomScalePageLayoutView="80" workbookViewId="0">
      <selection activeCell="C1" sqref="C1:AD35"/>
    </sheetView>
  </sheetViews>
  <sheetFormatPr baseColWidth="10" defaultColWidth="11.453125" defaultRowHeight="11.5"/>
  <cols>
    <col min="1" max="1" width="5.26953125" style="32" customWidth="1"/>
    <col min="2" max="2" width="32.81640625" style="32" bestFit="1" customWidth="1"/>
    <col min="3" max="30" width="8.26953125" style="32" customWidth="1"/>
    <col min="31" max="16384" width="11.453125" style="32"/>
  </cols>
  <sheetData>
    <row r="1" spans="1:30" ht="18.75" customHeight="1">
      <c r="A1" s="151" t="s">
        <v>7</v>
      </c>
      <c r="B1" s="151" t="s">
        <v>8</v>
      </c>
      <c r="C1" s="152">
        <v>1990</v>
      </c>
      <c r="D1" s="153">
        <v>1991</v>
      </c>
      <c r="E1" s="153">
        <v>1992</v>
      </c>
      <c r="F1" s="153">
        <v>1993</v>
      </c>
      <c r="G1" s="153">
        <v>1994</v>
      </c>
      <c r="H1" s="153">
        <v>1995</v>
      </c>
      <c r="I1" s="153">
        <v>1996</v>
      </c>
      <c r="J1" s="153">
        <v>1997</v>
      </c>
      <c r="K1" s="153">
        <v>1998</v>
      </c>
      <c r="L1" s="153">
        <v>1999</v>
      </c>
      <c r="M1" s="153">
        <v>2000</v>
      </c>
      <c r="N1" s="153">
        <v>2001</v>
      </c>
      <c r="O1" s="153">
        <v>2002</v>
      </c>
      <c r="P1" s="153">
        <v>2003</v>
      </c>
      <c r="Q1" s="153">
        <v>2004</v>
      </c>
      <c r="R1" s="153">
        <v>2005</v>
      </c>
      <c r="S1" s="153">
        <v>2006</v>
      </c>
      <c r="T1" s="153">
        <v>2007</v>
      </c>
      <c r="U1" s="153">
        <v>2008</v>
      </c>
      <c r="V1" s="153">
        <v>2009</v>
      </c>
      <c r="W1" s="153">
        <v>2010</v>
      </c>
      <c r="X1" s="153">
        <v>2011</v>
      </c>
      <c r="Y1" s="153">
        <v>2012</v>
      </c>
      <c r="Z1" s="153">
        <v>2013</v>
      </c>
      <c r="AA1" s="153">
        <v>2014</v>
      </c>
      <c r="AB1" s="153">
        <v>2015</v>
      </c>
      <c r="AC1" s="153">
        <v>2016</v>
      </c>
      <c r="AD1" s="153">
        <v>2017</v>
      </c>
    </row>
    <row r="2" spans="1:30" ht="14.15" customHeight="1">
      <c r="A2" s="154">
        <v>1</v>
      </c>
      <c r="B2" s="155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  <c r="AC2" s="49">
        <v>0</v>
      </c>
      <c r="AD2" s="49">
        <v>0</v>
      </c>
    </row>
    <row r="3" spans="1:30" ht="14.15" customHeight="1">
      <c r="A3" s="34">
        <v>2</v>
      </c>
      <c r="B3" s="35" t="s">
        <v>10</v>
      </c>
      <c r="C3" s="36">
        <v>29964</v>
      </c>
      <c r="D3" s="37">
        <v>37183</v>
      </c>
      <c r="E3" s="37">
        <v>43963</v>
      </c>
      <c r="F3" s="37">
        <v>49826</v>
      </c>
      <c r="G3" s="37">
        <v>55179</v>
      </c>
      <c r="H3" s="37">
        <v>60753</v>
      </c>
      <c r="I3" s="37">
        <v>67558</v>
      </c>
      <c r="J3" s="37">
        <v>74430</v>
      </c>
      <c r="K3" s="37">
        <v>81312</v>
      </c>
      <c r="L3" s="37">
        <v>87176</v>
      </c>
      <c r="M3" s="37">
        <v>92605</v>
      </c>
      <c r="N3" s="37">
        <v>95878</v>
      </c>
      <c r="O3" s="37">
        <v>98896</v>
      </c>
      <c r="P3" s="37">
        <v>101355</v>
      </c>
      <c r="Q3" s="37">
        <v>103460</v>
      </c>
      <c r="R3" s="37">
        <v>105393</v>
      </c>
      <c r="S3" s="37">
        <v>108804</v>
      </c>
      <c r="T3" s="37">
        <v>111451</v>
      </c>
      <c r="U3" s="37">
        <v>114470</v>
      </c>
      <c r="V3" s="37">
        <v>120355</v>
      </c>
      <c r="W3" s="37">
        <v>120589</v>
      </c>
      <c r="X3" s="37">
        <v>119859</v>
      </c>
      <c r="Y3" s="37">
        <v>119464</v>
      </c>
      <c r="Z3" s="37">
        <v>119885</v>
      </c>
      <c r="AA3" s="37">
        <v>118914</v>
      </c>
      <c r="AB3" s="37">
        <v>116021</v>
      </c>
      <c r="AC3" s="37">
        <v>110025</v>
      </c>
      <c r="AD3" s="37">
        <v>104038</v>
      </c>
    </row>
    <row r="4" spans="1:30" ht="14.15" customHeight="1">
      <c r="A4" s="34">
        <v>3</v>
      </c>
      <c r="B4" s="35" t="s">
        <v>11</v>
      </c>
      <c r="C4" s="36">
        <v>165904</v>
      </c>
      <c r="D4" s="37">
        <v>184061</v>
      </c>
      <c r="E4" s="37">
        <v>200862</v>
      </c>
      <c r="F4" s="37">
        <v>213373</v>
      </c>
      <c r="G4" s="37">
        <v>230237</v>
      </c>
      <c r="H4" s="37">
        <v>246456</v>
      </c>
      <c r="I4" s="37">
        <v>261399</v>
      </c>
      <c r="J4" s="37">
        <v>280557</v>
      </c>
      <c r="K4" s="37">
        <v>301506</v>
      </c>
      <c r="L4" s="37">
        <v>316879</v>
      </c>
      <c r="M4" s="37">
        <v>324754</v>
      </c>
      <c r="N4" s="37">
        <v>336803</v>
      </c>
      <c r="O4" s="37">
        <v>347187</v>
      </c>
      <c r="P4" s="37">
        <v>360411</v>
      </c>
      <c r="Q4" s="37">
        <v>371063</v>
      </c>
      <c r="R4" s="37">
        <v>385648</v>
      </c>
      <c r="S4" s="37">
        <v>406298</v>
      </c>
      <c r="T4" s="37">
        <v>423369</v>
      </c>
      <c r="U4" s="37">
        <v>440065</v>
      </c>
      <c r="V4" s="37">
        <v>466368</v>
      </c>
      <c r="W4" s="37">
        <v>482704</v>
      </c>
      <c r="X4" s="37">
        <v>490581</v>
      </c>
      <c r="Y4" s="37">
        <v>499683</v>
      </c>
      <c r="Z4" s="37">
        <v>513007</v>
      </c>
      <c r="AA4" s="37">
        <v>518405</v>
      </c>
      <c r="AB4" s="37">
        <v>523723</v>
      </c>
      <c r="AC4" s="37">
        <v>521952</v>
      </c>
      <c r="AD4" s="37">
        <v>515810</v>
      </c>
    </row>
    <row r="5" spans="1:30" ht="14.15" customHeight="1">
      <c r="A5" s="34" t="s">
        <v>70</v>
      </c>
      <c r="B5" s="35" t="s">
        <v>12</v>
      </c>
      <c r="C5" s="36">
        <v>325951</v>
      </c>
      <c r="D5" s="37">
        <v>320300</v>
      </c>
      <c r="E5" s="37">
        <v>313527</v>
      </c>
      <c r="F5" s="37">
        <v>307218</v>
      </c>
      <c r="G5" s="37">
        <v>299518</v>
      </c>
      <c r="H5" s="37">
        <v>270525</v>
      </c>
      <c r="I5" s="37">
        <v>266888</v>
      </c>
      <c r="J5" s="37">
        <v>257055</v>
      </c>
      <c r="K5" s="37">
        <v>236704</v>
      </c>
      <c r="L5" s="37">
        <v>217397</v>
      </c>
      <c r="M5" s="37">
        <v>197653</v>
      </c>
      <c r="N5" s="37">
        <v>173708</v>
      </c>
      <c r="O5" s="37">
        <v>151246</v>
      </c>
      <c r="P5" s="37">
        <v>136113</v>
      </c>
      <c r="Q5" s="37">
        <v>122441</v>
      </c>
      <c r="R5" s="37">
        <v>109390</v>
      </c>
      <c r="S5" s="37">
        <v>96354</v>
      </c>
      <c r="T5" s="37">
        <v>82630</v>
      </c>
      <c r="U5" s="37">
        <v>67343</v>
      </c>
      <c r="V5" s="37">
        <v>56560</v>
      </c>
      <c r="W5" s="37">
        <v>45406</v>
      </c>
      <c r="X5" s="37">
        <v>41303</v>
      </c>
      <c r="Y5" s="37">
        <v>37810</v>
      </c>
      <c r="Z5" s="37">
        <v>33906</v>
      </c>
      <c r="AA5" s="37">
        <v>29730</v>
      </c>
      <c r="AB5" s="37">
        <v>26034</v>
      </c>
      <c r="AC5" s="37">
        <v>22736</v>
      </c>
      <c r="AD5" s="37">
        <v>18753</v>
      </c>
    </row>
    <row r="6" spans="1:30" ht="14.15" customHeight="1">
      <c r="A6" s="34" t="s">
        <v>69</v>
      </c>
      <c r="B6" s="35" t="s">
        <v>254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517</v>
      </c>
      <c r="L6" s="37">
        <v>863</v>
      </c>
      <c r="M6" s="37">
        <v>1590</v>
      </c>
      <c r="N6" s="37">
        <v>2674</v>
      </c>
      <c r="O6" s="37">
        <v>4613</v>
      </c>
      <c r="P6" s="37">
        <v>6192</v>
      </c>
      <c r="Q6" s="37">
        <v>8162</v>
      </c>
      <c r="R6" s="37">
        <v>10532</v>
      </c>
      <c r="S6" s="37">
        <v>14669</v>
      </c>
      <c r="T6" s="37">
        <v>18064</v>
      </c>
      <c r="U6" s="37">
        <v>21616</v>
      </c>
      <c r="V6" s="37">
        <v>25638</v>
      </c>
      <c r="W6" s="37">
        <v>29703</v>
      </c>
      <c r="X6" s="37">
        <v>33106</v>
      </c>
      <c r="Y6" s="37">
        <v>36598</v>
      </c>
      <c r="Z6" s="37">
        <v>39665</v>
      </c>
      <c r="AA6" s="37">
        <v>42531</v>
      </c>
      <c r="AB6" s="37">
        <v>45113</v>
      </c>
      <c r="AC6" s="37">
        <v>47132</v>
      </c>
      <c r="AD6" s="37">
        <v>48464</v>
      </c>
    </row>
    <row r="7" spans="1:30" ht="14.15" customHeight="1">
      <c r="A7" s="34">
        <v>5</v>
      </c>
      <c r="B7" s="35" t="s">
        <v>13</v>
      </c>
      <c r="C7" s="36">
        <v>743627</v>
      </c>
      <c r="D7" s="37">
        <v>713061</v>
      </c>
      <c r="E7" s="37">
        <v>681957</v>
      </c>
      <c r="F7" s="37">
        <v>650357</v>
      </c>
      <c r="G7" s="37">
        <v>619405</v>
      </c>
      <c r="H7" s="37">
        <v>592349</v>
      </c>
      <c r="I7" s="37">
        <v>573424</v>
      </c>
      <c r="J7" s="37">
        <v>556475</v>
      </c>
      <c r="K7" s="37">
        <v>538386</v>
      </c>
      <c r="L7" s="37">
        <v>526973</v>
      </c>
      <c r="M7" s="37">
        <v>511786</v>
      </c>
      <c r="N7" s="37">
        <v>515990</v>
      </c>
      <c r="O7" s="37">
        <v>519275</v>
      </c>
      <c r="P7" s="37">
        <v>520816</v>
      </c>
      <c r="Q7" s="37">
        <v>519903</v>
      </c>
      <c r="R7" s="37">
        <v>518113</v>
      </c>
      <c r="S7" s="37">
        <v>515505</v>
      </c>
      <c r="T7" s="37">
        <v>510150</v>
      </c>
      <c r="U7" s="37">
        <v>510363</v>
      </c>
      <c r="V7" s="37">
        <v>534994</v>
      </c>
      <c r="W7" s="37">
        <v>560820</v>
      </c>
      <c r="X7" s="37">
        <v>583978</v>
      </c>
      <c r="Y7" s="37">
        <v>611109</v>
      </c>
      <c r="Z7" s="37">
        <v>640256</v>
      </c>
      <c r="AA7" s="37">
        <v>669763</v>
      </c>
      <c r="AB7" s="37">
        <v>695616</v>
      </c>
      <c r="AC7" s="37">
        <v>713198</v>
      </c>
      <c r="AD7" s="37">
        <v>728348</v>
      </c>
    </row>
    <row r="8" spans="1:30" ht="14.15" customHeight="1">
      <c r="A8" s="34">
        <v>6</v>
      </c>
      <c r="B8" s="35" t="s">
        <v>14</v>
      </c>
      <c r="C8" s="36">
        <v>571190</v>
      </c>
      <c r="D8" s="37">
        <v>544041</v>
      </c>
      <c r="E8" s="37">
        <v>511587</v>
      </c>
      <c r="F8" s="37">
        <v>476557</v>
      </c>
      <c r="G8" s="37">
        <v>444255</v>
      </c>
      <c r="H8" s="37">
        <v>409536</v>
      </c>
      <c r="I8" s="37">
        <v>383394</v>
      </c>
      <c r="J8" s="37">
        <v>349179</v>
      </c>
      <c r="K8" s="37">
        <v>314884</v>
      </c>
      <c r="L8" s="37">
        <v>283911</v>
      </c>
      <c r="M8" s="37">
        <v>258993</v>
      </c>
      <c r="N8" s="37">
        <v>251069</v>
      </c>
      <c r="O8" s="37">
        <v>242872</v>
      </c>
      <c r="P8" s="37">
        <v>234741</v>
      </c>
      <c r="Q8" s="37">
        <v>224713</v>
      </c>
      <c r="R8" s="37">
        <v>217144</v>
      </c>
      <c r="S8" s="37">
        <v>198086</v>
      </c>
      <c r="T8" s="37">
        <v>180379</v>
      </c>
      <c r="U8" s="37">
        <v>164197</v>
      </c>
      <c r="V8" s="37">
        <v>142862</v>
      </c>
      <c r="W8" s="37">
        <v>119919</v>
      </c>
      <c r="X8" s="37">
        <v>109934</v>
      </c>
      <c r="Y8" s="37">
        <v>102246</v>
      </c>
      <c r="Z8" s="37">
        <v>95474</v>
      </c>
      <c r="AA8" s="37">
        <v>88142</v>
      </c>
      <c r="AB8" s="37">
        <v>82399</v>
      </c>
      <c r="AC8" s="37">
        <v>77037</v>
      </c>
      <c r="AD8" s="37">
        <v>72777</v>
      </c>
    </row>
    <row r="9" spans="1:30" ht="14.15" customHeight="1">
      <c r="A9" s="34">
        <v>7</v>
      </c>
      <c r="B9" s="35" t="s">
        <v>15</v>
      </c>
      <c r="C9" s="36">
        <v>942207</v>
      </c>
      <c r="D9" s="37">
        <v>921621</v>
      </c>
      <c r="E9" s="37">
        <v>896834</v>
      </c>
      <c r="F9" s="37">
        <v>871946</v>
      </c>
      <c r="G9" s="37">
        <v>846410</v>
      </c>
      <c r="H9" s="37">
        <v>815870</v>
      </c>
      <c r="I9" s="37">
        <v>785126</v>
      </c>
      <c r="J9" s="37">
        <v>755192</v>
      </c>
      <c r="K9" s="37">
        <v>724099</v>
      </c>
      <c r="L9" s="37">
        <v>694642</v>
      </c>
      <c r="M9" s="37">
        <v>664075</v>
      </c>
      <c r="N9" s="37">
        <v>634569</v>
      </c>
      <c r="O9" s="37">
        <v>603066</v>
      </c>
      <c r="P9" s="37">
        <v>571935</v>
      </c>
      <c r="Q9" s="37">
        <v>539836</v>
      </c>
      <c r="R9" s="37">
        <v>507637</v>
      </c>
      <c r="S9" s="37">
        <v>468678</v>
      </c>
      <c r="T9" s="37">
        <v>418637</v>
      </c>
      <c r="U9" s="37">
        <v>380119</v>
      </c>
      <c r="V9" s="37">
        <v>343969</v>
      </c>
      <c r="W9" s="37">
        <v>284917</v>
      </c>
      <c r="X9" s="37">
        <v>233294</v>
      </c>
      <c r="Y9" s="37">
        <v>189891</v>
      </c>
      <c r="Z9" s="37">
        <v>148930</v>
      </c>
      <c r="AA9" s="37">
        <v>116273</v>
      </c>
      <c r="AB9" s="37">
        <v>109701</v>
      </c>
      <c r="AC9" s="37">
        <v>103273</v>
      </c>
      <c r="AD9" s="37">
        <v>97426</v>
      </c>
    </row>
    <row r="10" spans="1:30" ht="14.15" customHeight="1">
      <c r="A10" s="34">
        <v>8</v>
      </c>
      <c r="B10" s="35" t="s">
        <v>73</v>
      </c>
      <c r="C10" s="36">
        <v>852343</v>
      </c>
      <c r="D10" s="37">
        <v>874737</v>
      </c>
      <c r="E10" s="37">
        <v>883468</v>
      </c>
      <c r="F10" s="37">
        <v>890095</v>
      </c>
      <c r="G10" s="37">
        <v>895365</v>
      </c>
      <c r="H10" s="37">
        <v>887606</v>
      </c>
      <c r="I10" s="37">
        <v>897676</v>
      </c>
      <c r="J10" s="37">
        <v>902921</v>
      </c>
      <c r="K10" s="37">
        <v>901590</v>
      </c>
      <c r="L10" s="37">
        <v>895582</v>
      </c>
      <c r="M10" s="37">
        <v>899331</v>
      </c>
      <c r="N10" s="37">
        <v>910945</v>
      </c>
      <c r="O10" s="37">
        <v>912873</v>
      </c>
      <c r="P10" s="37">
        <v>902213</v>
      </c>
      <c r="Q10" s="37">
        <v>892246</v>
      </c>
      <c r="R10" s="37">
        <v>878529</v>
      </c>
      <c r="S10" s="37">
        <v>867746</v>
      </c>
      <c r="T10" s="37">
        <v>853912</v>
      </c>
      <c r="U10" s="37">
        <v>847999</v>
      </c>
      <c r="V10" s="37">
        <v>835820</v>
      </c>
      <c r="W10" s="37">
        <v>787584</v>
      </c>
      <c r="X10" s="37">
        <v>721504</v>
      </c>
      <c r="Y10" s="37">
        <v>678723</v>
      </c>
      <c r="Z10" s="37">
        <v>639047</v>
      </c>
      <c r="AA10" s="37">
        <v>584976</v>
      </c>
      <c r="AB10" s="37">
        <v>568886</v>
      </c>
      <c r="AC10" s="37">
        <v>548776</v>
      </c>
      <c r="AD10" s="37">
        <v>531939</v>
      </c>
    </row>
    <row r="11" spans="1:30" ht="14.15" customHeight="1">
      <c r="A11" s="34">
        <v>9</v>
      </c>
      <c r="B11" s="35" t="s">
        <v>74</v>
      </c>
      <c r="C11" s="36">
        <v>14684</v>
      </c>
      <c r="D11" s="37">
        <v>15988</v>
      </c>
      <c r="E11" s="37">
        <v>18164</v>
      </c>
      <c r="F11" s="37">
        <v>21222</v>
      </c>
      <c r="G11" s="37">
        <v>25039</v>
      </c>
      <c r="H11" s="37">
        <v>29586</v>
      </c>
      <c r="I11" s="37">
        <v>33637</v>
      </c>
      <c r="J11" s="37">
        <v>37047</v>
      </c>
      <c r="K11" s="37">
        <v>40066</v>
      </c>
      <c r="L11" s="37">
        <v>42982</v>
      </c>
      <c r="M11" s="37">
        <v>46819</v>
      </c>
      <c r="N11" s="37">
        <v>52767</v>
      </c>
      <c r="O11" s="37">
        <v>56939</v>
      </c>
      <c r="P11" s="37">
        <v>60036</v>
      </c>
      <c r="Q11" s="37">
        <v>63388</v>
      </c>
      <c r="R11" s="37">
        <v>66340</v>
      </c>
      <c r="S11" s="37">
        <v>68856</v>
      </c>
      <c r="T11" s="37">
        <v>70935</v>
      </c>
      <c r="U11" s="37">
        <v>73690</v>
      </c>
      <c r="V11" s="37">
        <v>75267</v>
      </c>
      <c r="W11" s="37">
        <v>76514</v>
      </c>
      <c r="X11" s="37">
        <v>76916</v>
      </c>
      <c r="Y11" s="37">
        <v>77056</v>
      </c>
      <c r="Z11" s="37">
        <v>75807</v>
      </c>
      <c r="AA11" s="37">
        <v>74029</v>
      </c>
      <c r="AB11" s="37">
        <v>71110</v>
      </c>
      <c r="AC11" s="37">
        <v>68096</v>
      </c>
      <c r="AD11" s="37">
        <v>66509</v>
      </c>
    </row>
    <row r="12" spans="1:30" ht="14.15" customHeight="1">
      <c r="A12" s="34">
        <v>10</v>
      </c>
      <c r="B12" s="35" t="s">
        <v>16</v>
      </c>
      <c r="C12" s="36">
        <v>226953</v>
      </c>
      <c r="D12" s="37">
        <v>226452</v>
      </c>
      <c r="E12" s="37">
        <v>222920</v>
      </c>
      <c r="F12" s="37">
        <v>217033</v>
      </c>
      <c r="G12" s="37">
        <v>209326</v>
      </c>
      <c r="H12" s="37">
        <v>199031</v>
      </c>
      <c r="I12" s="37">
        <v>186463</v>
      </c>
      <c r="J12" s="37">
        <v>173081</v>
      </c>
      <c r="K12" s="37">
        <v>157313</v>
      </c>
      <c r="L12" s="37">
        <v>139173</v>
      </c>
      <c r="M12" s="37">
        <v>118948</v>
      </c>
      <c r="N12" s="37">
        <v>96807</v>
      </c>
      <c r="O12" s="37">
        <v>81412</v>
      </c>
      <c r="P12" s="37">
        <v>70146</v>
      </c>
      <c r="Q12" s="37">
        <v>61153</v>
      </c>
      <c r="R12" s="37">
        <v>54917</v>
      </c>
      <c r="S12" s="37">
        <v>49749</v>
      </c>
      <c r="T12" s="37">
        <v>45400</v>
      </c>
      <c r="U12" s="37">
        <v>41216</v>
      </c>
      <c r="V12" s="37">
        <v>35824</v>
      </c>
      <c r="W12" s="37">
        <v>31053</v>
      </c>
      <c r="X12" s="37">
        <v>27179</v>
      </c>
      <c r="Y12" s="37">
        <v>24161</v>
      </c>
      <c r="Z12" s="37">
        <v>21366</v>
      </c>
      <c r="AA12" s="37">
        <v>18591</v>
      </c>
      <c r="AB12" s="37">
        <v>16397</v>
      </c>
      <c r="AC12" s="37">
        <v>14515</v>
      </c>
      <c r="AD12" s="37">
        <v>11834</v>
      </c>
    </row>
    <row r="13" spans="1:30">
      <c r="A13" s="34" t="s">
        <v>72</v>
      </c>
      <c r="B13" s="35" t="s">
        <v>75</v>
      </c>
      <c r="C13" s="36">
        <v>41462</v>
      </c>
      <c r="D13" s="37">
        <v>51361</v>
      </c>
      <c r="E13" s="37">
        <v>59204</v>
      </c>
      <c r="F13" s="37">
        <v>64368</v>
      </c>
      <c r="G13" s="37">
        <v>70385</v>
      </c>
      <c r="H13" s="37">
        <v>73899</v>
      </c>
      <c r="I13" s="37">
        <v>81133</v>
      </c>
      <c r="J13" s="37">
        <v>89402</v>
      </c>
      <c r="K13" s="37">
        <v>95189</v>
      </c>
      <c r="L13" s="37">
        <v>101581</v>
      </c>
      <c r="M13" s="37">
        <v>105828</v>
      </c>
      <c r="N13" s="37">
        <v>113933</v>
      </c>
      <c r="O13" s="37">
        <v>123193</v>
      </c>
      <c r="P13" s="37">
        <v>130712</v>
      </c>
      <c r="Q13" s="37">
        <v>133306</v>
      </c>
      <c r="R13" s="37">
        <v>140533</v>
      </c>
      <c r="S13" s="37">
        <v>149681</v>
      </c>
      <c r="T13" s="37">
        <v>155911</v>
      </c>
      <c r="U13" s="37">
        <v>166401</v>
      </c>
      <c r="V13" s="37">
        <v>174608</v>
      </c>
      <c r="W13" s="37">
        <v>186352</v>
      </c>
      <c r="X13" s="37">
        <v>180200</v>
      </c>
      <c r="Y13" s="37">
        <v>176839</v>
      </c>
      <c r="Z13" s="37">
        <v>177629</v>
      </c>
      <c r="AA13" s="37">
        <v>174843</v>
      </c>
      <c r="AB13" s="37">
        <v>170602</v>
      </c>
      <c r="AC13" s="37">
        <v>163186</v>
      </c>
      <c r="AD13" s="37">
        <v>156099</v>
      </c>
    </row>
    <row r="14" spans="1:30" ht="13.5" customHeight="1">
      <c r="A14" s="34" t="s">
        <v>71</v>
      </c>
      <c r="B14" s="35" t="s">
        <v>253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2132</v>
      </c>
      <c r="L14" s="37">
        <v>5547</v>
      </c>
      <c r="M14" s="37">
        <v>13582</v>
      </c>
      <c r="N14" s="37">
        <v>31533</v>
      </c>
      <c r="O14" s="37">
        <v>53782</v>
      </c>
      <c r="P14" s="37">
        <v>79362</v>
      </c>
      <c r="Q14" s="37">
        <v>112895</v>
      </c>
      <c r="R14" s="37">
        <v>177748</v>
      </c>
      <c r="S14" s="37">
        <v>269472</v>
      </c>
      <c r="T14" s="37">
        <v>311851</v>
      </c>
      <c r="U14" s="37">
        <v>361691</v>
      </c>
      <c r="V14" s="37">
        <v>405544</v>
      </c>
      <c r="W14" s="37">
        <v>447264</v>
      </c>
      <c r="X14" s="37">
        <v>470391</v>
      </c>
      <c r="Y14" s="37">
        <v>504163</v>
      </c>
      <c r="Z14" s="37">
        <v>538901</v>
      </c>
      <c r="AA14" s="37">
        <v>569286</v>
      </c>
      <c r="AB14" s="37">
        <v>591130</v>
      </c>
      <c r="AC14" s="37">
        <v>610534</v>
      </c>
      <c r="AD14" s="37">
        <v>630765</v>
      </c>
    </row>
    <row r="15" spans="1:30" ht="25.15" customHeight="1">
      <c r="A15" s="34" t="s">
        <v>88</v>
      </c>
      <c r="B15" s="35" t="s">
        <v>76</v>
      </c>
      <c r="C15" s="36">
        <v>93694</v>
      </c>
      <c r="D15" s="37">
        <v>106997</v>
      </c>
      <c r="E15" s="37">
        <v>119589</v>
      </c>
      <c r="F15" s="37">
        <v>134830</v>
      </c>
      <c r="G15" s="37">
        <v>151986</v>
      </c>
      <c r="H15" s="37">
        <v>171808</v>
      </c>
      <c r="I15" s="37">
        <v>189734</v>
      </c>
      <c r="J15" s="37">
        <v>204197</v>
      </c>
      <c r="K15" s="37">
        <v>223558</v>
      </c>
      <c r="L15" s="37">
        <v>239998</v>
      </c>
      <c r="M15" s="37">
        <v>256598</v>
      </c>
      <c r="N15" s="37">
        <v>286252</v>
      </c>
      <c r="O15" s="37">
        <v>309567</v>
      </c>
      <c r="P15" s="37">
        <v>330569</v>
      </c>
      <c r="Q15" s="37">
        <v>351247</v>
      </c>
      <c r="R15" s="37">
        <v>378657</v>
      </c>
      <c r="S15" s="37">
        <v>425515</v>
      </c>
      <c r="T15" s="37">
        <v>454721</v>
      </c>
      <c r="U15" s="37">
        <v>475453</v>
      </c>
      <c r="V15" s="37">
        <v>490752</v>
      </c>
      <c r="W15" s="37">
        <v>518056</v>
      </c>
      <c r="X15" s="37">
        <v>542507</v>
      </c>
      <c r="Y15" s="37">
        <v>578911</v>
      </c>
      <c r="Z15" s="37">
        <v>607031</v>
      </c>
      <c r="AA15" s="37">
        <v>631679</v>
      </c>
      <c r="AB15" s="37">
        <v>668941</v>
      </c>
      <c r="AC15" s="37">
        <v>694346</v>
      </c>
      <c r="AD15" s="37">
        <v>716653</v>
      </c>
    </row>
    <row r="16" spans="1:30" ht="13.5" customHeight="1">
      <c r="A16" s="34" t="s">
        <v>89</v>
      </c>
      <c r="B16" s="35" t="s">
        <v>255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491</v>
      </c>
      <c r="N16" s="37">
        <v>1586</v>
      </c>
      <c r="O16" s="37">
        <v>2370</v>
      </c>
      <c r="P16" s="37">
        <v>3105</v>
      </c>
      <c r="Q16" s="37">
        <v>7038</v>
      </c>
      <c r="R16" s="37">
        <v>17953</v>
      </c>
      <c r="S16" s="37">
        <v>31200</v>
      </c>
      <c r="T16" s="37">
        <v>50633</v>
      </c>
      <c r="U16" s="37">
        <v>61951</v>
      </c>
      <c r="V16" s="37">
        <v>74289</v>
      </c>
      <c r="W16" s="37">
        <v>84173</v>
      </c>
      <c r="X16" s="37">
        <v>95983</v>
      </c>
      <c r="Y16" s="37">
        <v>108692</v>
      </c>
      <c r="Z16" s="37">
        <v>119963</v>
      </c>
      <c r="AA16" s="37">
        <v>147577</v>
      </c>
      <c r="AB16" s="37">
        <v>177002</v>
      </c>
      <c r="AC16" s="37">
        <v>202088</v>
      </c>
      <c r="AD16" s="37">
        <v>238400</v>
      </c>
    </row>
    <row r="17" spans="1:30" ht="25.15" customHeight="1">
      <c r="A17" s="34">
        <v>13</v>
      </c>
      <c r="B17" s="35" t="s">
        <v>77</v>
      </c>
      <c r="C17" s="36">
        <v>172216</v>
      </c>
      <c r="D17" s="37">
        <v>188871</v>
      </c>
      <c r="E17" s="37">
        <v>198787</v>
      </c>
      <c r="F17" s="37">
        <v>208530</v>
      </c>
      <c r="G17" s="37">
        <v>216209</v>
      </c>
      <c r="H17" s="37">
        <v>224516</v>
      </c>
      <c r="I17" s="37">
        <v>234924</v>
      </c>
      <c r="J17" s="37">
        <v>238933</v>
      </c>
      <c r="K17" s="37">
        <v>239932</v>
      </c>
      <c r="L17" s="37">
        <v>242581</v>
      </c>
      <c r="M17" s="37">
        <v>243220</v>
      </c>
      <c r="N17" s="37">
        <v>247338</v>
      </c>
      <c r="O17" s="37">
        <v>248423</v>
      </c>
      <c r="P17" s="37">
        <v>249344</v>
      </c>
      <c r="Q17" s="37">
        <v>247372</v>
      </c>
      <c r="R17" s="37">
        <v>250100</v>
      </c>
      <c r="S17" s="37">
        <v>252102</v>
      </c>
      <c r="T17" s="37">
        <v>255213</v>
      </c>
      <c r="U17" s="37">
        <v>255297</v>
      </c>
      <c r="V17" s="37">
        <v>256314</v>
      </c>
      <c r="W17" s="37">
        <v>257476</v>
      </c>
      <c r="X17" s="37">
        <v>258276</v>
      </c>
      <c r="Y17" s="37">
        <v>258947</v>
      </c>
      <c r="Z17" s="37">
        <v>261156</v>
      </c>
      <c r="AA17" s="37">
        <v>264102</v>
      </c>
      <c r="AB17" s="37">
        <v>268083</v>
      </c>
      <c r="AC17" s="37">
        <v>270392</v>
      </c>
      <c r="AD17" s="37">
        <v>277950</v>
      </c>
    </row>
    <row r="18" spans="1:30" ht="25.15" customHeight="1">
      <c r="A18" s="34" t="s">
        <v>90</v>
      </c>
      <c r="B18" s="35" t="s">
        <v>17</v>
      </c>
      <c r="C18" s="36">
        <v>47834</v>
      </c>
      <c r="D18" s="37">
        <v>57412</v>
      </c>
      <c r="E18" s="37">
        <v>69363</v>
      </c>
      <c r="F18" s="37">
        <v>76495</v>
      </c>
      <c r="G18" s="37">
        <v>89719</v>
      </c>
      <c r="H18" s="37">
        <v>100469</v>
      </c>
      <c r="I18" s="37">
        <v>112243</v>
      </c>
      <c r="J18" s="37">
        <v>123027</v>
      </c>
      <c r="K18" s="37">
        <v>132587</v>
      </c>
      <c r="L18" s="37">
        <v>142503</v>
      </c>
      <c r="M18" s="37">
        <v>149670</v>
      </c>
      <c r="N18" s="37">
        <v>154370</v>
      </c>
      <c r="O18" s="37">
        <v>164973</v>
      </c>
      <c r="P18" s="37">
        <v>172230</v>
      </c>
      <c r="Q18" s="37">
        <v>181080</v>
      </c>
      <c r="R18" s="37">
        <v>192550</v>
      </c>
      <c r="S18" s="37">
        <v>210208</v>
      </c>
      <c r="T18" s="37">
        <v>229664</v>
      </c>
      <c r="U18" s="37">
        <v>247550</v>
      </c>
      <c r="V18" s="37">
        <v>258116</v>
      </c>
      <c r="W18" s="37">
        <v>266595</v>
      </c>
      <c r="X18" s="37">
        <v>282468</v>
      </c>
      <c r="Y18" s="37">
        <v>296367</v>
      </c>
      <c r="Z18" s="37">
        <v>307293</v>
      </c>
      <c r="AA18" s="37">
        <v>318757</v>
      </c>
      <c r="AB18" s="37">
        <v>332923</v>
      </c>
      <c r="AC18" s="37">
        <v>343006</v>
      </c>
      <c r="AD18" s="37">
        <v>349044</v>
      </c>
    </row>
    <row r="19" spans="1:30" ht="13.5" customHeight="1">
      <c r="A19" s="34" t="s">
        <v>91</v>
      </c>
      <c r="B19" s="35" t="s">
        <v>256</v>
      </c>
      <c r="C19" s="36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1361</v>
      </c>
      <c r="Q19" s="37">
        <v>1361</v>
      </c>
      <c r="R19" s="37">
        <v>3282</v>
      </c>
      <c r="S19" s="37">
        <v>10731</v>
      </c>
      <c r="T19" s="37">
        <v>15309</v>
      </c>
      <c r="U19" s="37">
        <v>24379</v>
      </c>
      <c r="V19" s="37">
        <v>30251</v>
      </c>
      <c r="W19" s="37">
        <v>34683</v>
      </c>
      <c r="X19" s="37">
        <v>41790</v>
      </c>
      <c r="Y19" s="37">
        <v>43614</v>
      </c>
      <c r="Z19" s="37">
        <v>44149</v>
      </c>
      <c r="AA19" s="37">
        <v>49713</v>
      </c>
      <c r="AB19" s="37">
        <v>51678</v>
      </c>
      <c r="AC19" s="37">
        <v>56578</v>
      </c>
      <c r="AD19" s="37">
        <v>59256</v>
      </c>
    </row>
    <row r="20" spans="1:30" ht="25.15" customHeight="1">
      <c r="A20" s="34">
        <v>15</v>
      </c>
      <c r="B20" s="35" t="s">
        <v>18</v>
      </c>
      <c r="C20" s="36">
        <v>74789</v>
      </c>
      <c r="D20" s="37">
        <v>82965</v>
      </c>
      <c r="E20" s="37">
        <v>91481</v>
      </c>
      <c r="F20" s="37">
        <v>95880</v>
      </c>
      <c r="G20" s="37">
        <v>99610</v>
      </c>
      <c r="H20" s="37">
        <v>103742</v>
      </c>
      <c r="I20" s="37">
        <v>104703</v>
      </c>
      <c r="J20" s="37">
        <v>108835</v>
      </c>
      <c r="K20" s="37">
        <v>107897</v>
      </c>
      <c r="L20" s="37">
        <v>109787</v>
      </c>
      <c r="M20" s="37">
        <v>111967</v>
      </c>
      <c r="N20" s="37">
        <v>113089</v>
      </c>
      <c r="O20" s="37">
        <v>113549</v>
      </c>
      <c r="P20" s="37">
        <v>113455</v>
      </c>
      <c r="Q20" s="37">
        <v>111127</v>
      </c>
      <c r="R20" s="37">
        <v>111500</v>
      </c>
      <c r="S20" s="37">
        <v>111758</v>
      </c>
      <c r="T20" s="37">
        <v>112282</v>
      </c>
      <c r="U20" s="37">
        <v>114087</v>
      </c>
      <c r="V20" s="37">
        <v>112885</v>
      </c>
      <c r="W20" s="37">
        <v>113457</v>
      </c>
      <c r="X20" s="37">
        <v>115806</v>
      </c>
      <c r="Y20" s="37">
        <v>115391</v>
      </c>
      <c r="Z20" s="37">
        <v>116071</v>
      </c>
      <c r="AA20" s="37">
        <v>115435</v>
      </c>
      <c r="AB20" s="37">
        <v>115439</v>
      </c>
      <c r="AC20" s="37">
        <v>115959</v>
      </c>
      <c r="AD20" s="37">
        <v>115532</v>
      </c>
    </row>
    <row r="21" spans="1:30" ht="25.15" customHeight="1">
      <c r="A21" s="34" t="s">
        <v>92</v>
      </c>
      <c r="B21" s="35" t="s">
        <v>19</v>
      </c>
      <c r="C21" s="36">
        <v>66578</v>
      </c>
      <c r="D21" s="37">
        <v>87702</v>
      </c>
      <c r="E21" s="37">
        <v>104746</v>
      </c>
      <c r="F21" s="37">
        <v>115132</v>
      </c>
      <c r="G21" s="37">
        <v>145015</v>
      </c>
      <c r="H21" s="37">
        <v>206813</v>
      </c>
      <c r="I21" s="37">
        <v>248665</v>
      </c>
      <c r="J21" s="37">
        <v>293300</v>
      </c>
      <c r="K21" s="37">
        <v>317073</v>
      </c>
      <c r="L21" s="37">
        <v>344265</v>
      </c>
      <c r="M21" s="37">
        <v>372382</v>
      </c>
      <c r="N21" s="37">
        <v>380296</v>
      </c>
      <c r="O21" s="37">
        <v>410424</v>
      </c>
      <c r="P21" s="37">
        <v>436396</v>
      </c>
      <c r="Q21" s="37">
        <v>465417</v>
      </c>
      <c r="R21" s="37">
        <v>483665</v>
      </c>
      <c r="S21" s="37">
        <v>544142</v>
      </c>
      <c r="T21" s="37">
        <v>618449</v>
      </c>
      <c r="U21" s="37">
        <v>700878</v>
      </c>
      <c r="V21" s="37">
        <v>777074</v>
      </c>
      <c r="W21" s="37">
        <v>811130</v>
      </c>
      <c r="X21" s="37">
        <v>905452</v>
      </c>
      <c r="Y21" s="37">
        <v>985166</v>
      </c>
      <c r="Z21" s="37">
        <v>1061061</v>
      </c>
      <c r="AA21" s="37">
        <v>1165763</v>
      </c>
      <c r="AB21" s="37">
        <v>1244082</v>
      </c>
      <c r="AC21" s="37">
        <v>1316065</v>
      </c>
      <c r="AD21" s="37">
        <v>1396009</v>
      </c>
    </row>
    <row r="22" spans="1:30" ht="13.5" customHeight="1">
      <c r="A22" s="34" t="s">
        <v>93</v>
      </c>
      <c r="B22" s="35" t="s">
        <v>257</v>
      </c>
      <c r="C22" s="36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2147</v>
      </c>
      <c r="R22" s="37">
        <v>2147</v>
      </c>
      <c r="S22" s="37">
        <v>9105</v>
      </c>
      <c r="T22" s="37">
        <v>14598</v>
      </c>
      <c r="U22" s="37">
        <v>19219</v>
      </c>
      <c r="V22" s="37">
        <v>20409</v>
      </c>
      <c r="W22" s="37">
        <v>20445</v>
      </c>
      <c r="X22" s="37">
        <v>37815</v>
      </c>
      <c r="Y22" s="37">
        <v>39424</v>
      </c>
      <c r="Z22" s="37">
        <v>43164</v>
      </c>
      <c r="AA22" s="37">
        <v>51799</v>
      </c>
      <c r="AB22" s="37">
        <v>52921</v>
      </c>
      <c r="AC22" s="37">
        <v>58030</v>
      </c>
      <c r="AD22" s="37">
        <v>58967</v>
      </c>
    </row>
    <row r="23" spans="1:30" ht="25.15" customHeight="1">
      <c r="A23" s="34">
        <v>17</v>
      </c>
      <c r="B23" s="35" t="s">
        <v>20</v>
      </c>
      <c r="C23" s="36">
        <v>238207</v>
      </c>
      <c r="D23" s="37">
        <v>266905</v>
      </c>
      <c r="E23" s="37">
        <v>285908</v>
      </c>
      <c r="F23" s="37">
        <v>306055</v>
      </c>
      <c r="G23" s="37">
        <v>350177</v>
      </c>
      <c r="H23" s="37">
        <v>377689</v>
      </c>
      <c r="I23" s="37">
        <v>401981</v>
      </c>
      <c r="J23" s="37">
        <v>415771</v>
      </c>
      <c r="K23" s="37">
        <v>415988</v>
      </c>
      <c r="L23" s="37">
        <v>428889</v>
      </c>
      <c r="M23" s="37">
        <v>448271</v>
      </c>
      <c r="N23" s="37">
        <v>474815</v>
      </c>
      <c r="O23" s="37">
        <v>484726</v>
      </c>
      <c r="P23" s="37">
        <v>478532</v>
      </c>
      <c r="Q23" s="37">
        <v>477435</v>
      </c>
      <c r="R23" s="37">
        <v>477467</v>
      </c>
      <c r="S23" s="37">
        <v>479024</v>
      </c>
      <c r="T23" s="37">
        <v>484090</v>
      </c>
      <c r="U23" s="37">
        <v>478438</v>
      </c>
      <c r="V23" s="37">
        <v>480312</v>
      </c>
      <c r="W23" s="37">
        <v>507380</v>
      </c>
      <c r="X23" s="37">
        <v>508011</v>
      </c>
      <c r="Y23" s="37">
        <v>504575</v>
      </c>
      <c r="Z23" s="37">
        <v>503034</v>
      </c>
      <c r="AA23" s="37">
        <v>511055</v>
      </c>
      <c r="AB23" s="37">
        <v>500319</v>
      </c>
      <c r="AC23" s="37">
        <v>499481</v>
      </c>
      <c r="AD23" s="37">
        <v>490148</v>
      </c>
    </row>
    <row r="24" spans="1:30" ht="14.15" customHeight="1">
      <c r="A24" s="34">
        <v>18</v>
      </c>
      <c r="B24" s="35" t="s">
        <v>21</v>
      </c>
      <c r="C24" s="36">
        <v>0</v>
      </c>
      <c r="D24" s="37">
        <v>0</v>
      </c>
      <c r="E24" s="37">
        <v>0</v>
      </c>
      <c r="F24" s="37">
        <v>0</v>
      </c>
      <c r="G24" s="37">
        <v>0</v>
      </c>
      <c r="H24" s="37">
        <v>691</v>
      </c>
      <c r="I24" s="37">
        <v>4322</v>
      </c>
      <c r="J24" s="37">
        <v>18216</v>
      </c>
      <c r="K24" s="37">
        <v>34920</v>
      </c>
      <c r="L24" s="37">
        <v>39370</v>
      </c>
      <c r="M24" s="37">
        <v>41370</v>
      </c>
      <c r="N24" s="37">
        <v>34756</v>
      </c>
      <c r="O24" s="37">
        <v>27368</v>
      </c>
      <c r="P24" s="37">
        <v>18320</v>
      </c>
      <c r="Q24" s="37">
        <v>19452</v>
      </c>
      <c r="R24" s="37">
        <v>21323</v>
      </c>
      <c r="S24" s="37">
        <v>48321</v>
      </c>
      <c r="T24" s="37">
        <v>95027</v>
      </c>
      <c r="U24" s="37">
        <v>164232</v>
      </c>
      <c r="V24" s="37">
        <v>252120</v>
      </c>
      <c r="W24" s="37">
        <v>362842</v>
      </c>
      <c r="X24" s="37">
        <v>356555</v>
      </c>
      <c r="Y24" s="37">
        <v>420657</v>
      </c>
      <c r="Z24" s="37">
        <v>482315</v>
      </c>
      <c r="AA24" s="37">
        <v>458137</v>
      </c>
      <c r="AB24" s="37">
        <v>556490</v>
      </c>
      <c r="AC24" s="37">
        <v>582493</v>
      </c>
      <c r="AD24" s="37">
        <v>636156</v>
      </c>
    </row>
    <row r="25" spans="1:30" ht="14.15" customHeight="1">
      <c r="A25" s="34">
        <v>19</v>
      </c>
      <c r="B25" s="35" t="s">
        <v>22</v>
      </c>
      <c r="C25" s="36">
        <v>180982</v>
      </c>
      <c r="D25" s="37">
        <v>178933</v>
      </c>
      <c r="E25" s="37">
        <v>210811</v>
      </c>
      <c r="F25" s="37">
        <v>238340</v>
      </c>
      <c r="G25" s="37">
        <v>283929</v>
      </c>
      <c r="H25" s="37">
        <v>342144</v>
      </c>
      <c r="I25" s="37">
        <v>489210</v>
      </c>
      <c r="J25" s="37">
        <v>352234</v>
      </c>
      <c r="K25" s="37">
        <v>315982</v>
      </c>
      <c r="L25" s="37">
        <v>288563</v>
      </c>
      <c r="M25" s="37">
        <v>407260</v>
      </c>
      <c r="N25" s="37">
        <v>421483</v>
      </c>
      <c r="O25" s="37">
        <v>451126</v>
      </c>
      <c r="P25" s="37">
        <v>481101</v>
      </c>
      <c r="Q25" s="37">
        <v>496477</v>
      </c>
      <c r="R25" s="37">
        <v>509844</v>
      </c>
      <c r="S25" s="37">
        <v>548326</v>
      </c>
      <c r="T25" s="37">
        <v>660149</v>
      </c>
      <c r="U25" s="37">
        <v>680835</v>
      </c>
      <c r="V25" s="37">
        <v>764242</v>
      </c>
      <c r="W25" s="37">
        <v>895341</v>
      </c>
      <c r="X25" s="37">
        <v>956950</v>
      </c>
      <c r="Y25" s="37">
        <v>1006074</v>
      </c>
      <c r="Z25" s="37">
        <v>1107381</v>
      </c>
      <c r="AA25" s="37">
        <v>1125613</v>
      </c>
      <c r="AB25" s="37">
        <v>1137322</v>
      </c>
      <c r="AC25" s="37">
        <v>1275718</v>
      </c>
      <c r="AD25" s="37">
        <v>1383843</v>
      </c>
    </row>
    <row r="26" spans="1:30" ht="14.15" customHeight="1">
      <c r="A26" s="38">
        <v>20</v>
      </c>
      <c r="B26" s="39" t="s">
        <v>258</v>
      </c>
      <c r="C26" s="40">
        <v>143855</v>
      </c>
      <c r="D26" s="41">
        <v>160827</v>
      </c>
      <c r="E26" s="41">
        <v>167246</v>
      </c>
      <c r="F26" s="41">
        <v>168690</v>
      </c>
      <c r="G26" s="41">
        <v>164130</v>
      </c>
      <c r="H26" s="41">
        <v>175282</v>
      </c>
      <c r="I26" s="41">
        <v>177879</v>
      </c>
      <c r="J26" s="41">
        <v>175058</v>
      </c>
      <c r="K26" s="41">
        <v>172639</v>
      </c>
      <c r="L26" s="41">
        <v>184973</v>
      </c>
      <c r="M26" s="41">
        <v>198426</v>
      </c>
      <c r="N26" s="41">
        <v>201904</v>
      </c>
      <c r="O26" s="41">
        <v>206567</v>
      </c>
      <c r="P26" s="41">
        <v>219013</v>
      </c>
      <c r="Q26" s="41">
        <v>234977</v>
      </c>
      <c r="R26" s="41">
        <v>244279</v>
      </c>
      <c r="S26" s="41">
        <v>259474</v>
      </c>
      <c r="T26" s="41">
        <v>252912</v>
      </c>
      <c r="U26" s="41">
        <v>260034</v>
      </c>
      <c r="V26" s="41">
        <v>286170</v>
      </c>
      <c r="W26" s="41">
        <v>313498</v>
      </c>
      <c r="X26" s="41">
        <v>288494</v>
      </c>
      <c r="Y26" s="41">
        <v>289140</v>
      </c>
      <c r="Z26" s="41">
        <v>309301</v>
      </c>
      <c r="AA26" s="41">
        <v>301603</v>
      </c>
      <c r="AB26" s="41">
        <v>345049</v>
      </c>
      <c r="AC26" s="41">
        <v>341959</v>
      </c>
      <c r="AD26" s="41">
        <v>345409</v>
      </c>
    </row>
    <row r="27" spans="1:30" ht="3.25" customHeight="1">
      <c r="A27" s="42"/>
      <c r="B27" s="4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" customHeight="1">
      <c r="A28" s="46" t="s">
        <v>23</v>
      </c>
      <c r="B28" s="47" t="s">
        <v>24</v>
      </c>
      <c r="C28" s="48">
        <v>1836636</v>
      </c>
      <c r="D28" s="49">
        <v>1798646</v>
      </c>
      <c r="E28" s="49">
        <v>1751896</v>
      </c>
      <c r="F28" s="49">
        <v>1697331</v>
      </c>
      <c r="G28" s="49">
        <v>1648594</v>
      </c>
      <c r="H28" s="49">
        <v>1579620</v>
      </c>
      <c r="I28" s="49">
        <v>1552664</v>
      </c>
      <c r="J28" s="49">
        <v>1517695</v>
      </c>
      <c r="K28" s="49">
        <v>1473309</v>
      </c>
      <c r="L28" s="49">
        <v>1433200</v>
      </c>
      <c r="M28" s="49">
        <v>1387382</v>
      </c>
      <c r="N28" s="49">
        <v>1376122</v>
      </c>
      <c r="O28" s="49">
        <v>1364089</v>
      </c>
      <c r="P28" s="49">
        <v>1359628</v>
      </c>
      <c r="Q28" s="49">
        <v>1349742</v>
      </c>
      <c r="R28" s="49">
        <v>1346220</v>
      </c>
      <c r="S28" s="49">
        <v>1339716</v>
      </c>
      <c r="T28" s="49">
        <v>1326042</v>
      </c>
      <c r="U28" s="49">
        <v>1318054</v>
      </c>
      <c r="V28" s="49">
        <v>1346777</v>
      </c>
      <c r="W28" s="49">
        <v>1359142</v>
      </c>
      <c r="X28" s="49">
        <v>1378762</v>
      </c>
      <c r="Y28" s="49">
        <v>1406910</v>
      </c>
      <c r="Z28" s="49">
        <v>1442193</v>
      </c>
      <c r="AA28" s="49">
        <v>1467485</v>
      </c>
      <c r="AB28" s="49">
        <v>1488906</v>
      </c>
      <c r="AC28" s="49">
        <v>1492079</v>
      </c>
      <c r="AD28" s="49">
        <v>1488190</v>
      </c>
    </row>
    <row r="29" spans="1:30" ht="16" customHeight="1">
      <c r="A29" s="50" t="s">
        <v>25</v>
      </c>
      <c r="B29" s="51" t="s">
        <v>26</v>
      </c>
      <c r="C29" s="36">
        <v>2077649</v>
      </c>
      <c r="D29" s="37">
        <v>2090160</v>
      </c>
      <c r="E29" s="37">
        <v>2080589</v>
      </c>
      <c r="F29" s="37">
        <v>2064664</v>
      </c>
      <c r="G29" s="37">
        <v>2046525</v>
      </c>
      <c r="H29" s="37">
        <v>2005992</v>
      </c>
      <c r="I29" s="37">
        <v>1984035</v>
      </c>
      <c r="J29" s="37">
        <v>1957642</v>
      </c>
      <c r="K29" s="37">
        <v>1920390</v>
      </c>
      <c r="L29" s="37">
        <v>1879507</v>
      </c>
      <c r="M29" s="37">
        <v>1848583</v>
      </c>
      <c r="N29" s="37">
        <v>1840554</v>
      </c>
      <c r="O29" s="37">
        <v>1831264</v>
      </c>
      <c r="P29" s="37">
        <v>1814404</v>
      </c>
      <c r="Q29" s="37">
        <v>1802823</v>
      </c>
      <c r="R29" s="37">
        <v>1825704</v>
      </c>
      <c r="S29" s="37">
        <v>1874182</v>
      </c>
      <c r="T29" s="37">
        <v>1856647</v>
      </c>
      <c r="U29" s="37">
        <v>1871116</v>
      </c>
      <c r="V29" s="37">
        <v>1871032</v>
      </c>
      <c r="W29" s="37">
        <v>1813684</v>
      </c>
      <c r="X29" s="37">
        <v>1709485</v>
      </c>
      <c r="Y29" s="37">
        <v>1650834</v>
      </c>
      <c r="Z29" s="37">
        <v>1601681</v>
      </c>
      <c r="AA29" s="37">
        <v>1537997</v>
      </c>
      <c r="AB29" s="37">
        <v>1527826</v>
      </c>
      <c r="AC29" s="37">
        <v>1508380</v>
      </c>
      <c r="AD29" s="37">
        <v>1494571</v>
      </c>
    </row>
    <row r="30" spans="1:30" ht="16" customHeight="1">
      <c r="A30" s="50" t="s">
        <v>27</v>
      </c>
      <c r="B30" s="51" t="s">
        <v>28</v>
      </c>
      <c r="C30" s="36">
        <v>693319</v>
      </c>
      <c r="D30" s="37">
        <v>790853</v>
      </c>
      <c r="E30" s="37">
        <v>869874</v>
      </c>
      <c r="F30" s="37">
        <v>936921</v>
      </c>
      <c r="G30" s="37">
        <v>1052716</v>
      </c>
      <c r="H30" s="37">
        <v>1185728</v>
      </c>
      <c r="I30" s="37">
        <v>1296572</v>
      </c>
      <c r="J30" s="37">
        <v>1402279</v>
      </c>
      <c r="K30" s="37">
        <v>1471955</v>
      </c>
      <c r="L30" s="37">
        <v>1547393</v>
      </c>
      <c r="M30" s="37">
        <v>1623969</v>
      </c>
      <c r="N30" s="37">
        <v>1692502</v>
      </c>
      <c r="O30" s="37">
        <v>1761399</v>
      </c>
      <c r="P30" s="37">
        <v>1803311</v>
      </c>
      <c r="Q30" s="37">
        <v>1863676</v>
      </c>
      <c r="R30" s="37">
        <v>1938645</v>
      </c>
      <c r="S30" s="37">
        <v>2122106</v>
      </c>
      <c r="T30" s="37">
        <v>2329986</v>
      </c>
      <c r="U30" s="37">
        <v>2541485</v>
      </c>
      <c r="V30" s="37">
        <v>2752522</v>
      </c>
      <c r="W30" s="37">
        <v>2976238</v>
      </c>
      <c r="X30" s="37">
        <v>3144663</v>
      </c>
      <c r="Y30" s="37">
        <v>3351743</v>
      </c>
      <c r="Z30" s="37">
        <v>3545238</v>
      </c>
      <c r="AA30" s="37">
        <v>3714017</v>
      </c>
      <c r="AB30" s="37">
        <v>3967877</v>
      </c>
      <c r="AC30" s="37">
        <v>4138438</v>
      </c>
      <c r="AD30" s="37">
        <v>4338115</v>
      </c>
    </row>
    <row r="31" spans="1:30" ht="16" customHeight="1">
      <c r="A31" s="52" t="s">
        <v>29</v>
      </c>
      <c r="B31" s="53" t="s">
        <v>30</v>
      </c>
      <c r="C31" s="40">
        <v>324838</v>
      </c>
      <c r="D31" s="41">
        <v>339760</v>
      </c>
      <c r="E31" s="41">
        <v>378057</v>
      </c>
      <c r="F31" s="41">
        <v>407029</v>
      </c>
      <c r="G31" s="41">
        <v>448058</v>
      </c>
      <c r="H31" s="41">
        <v>517426</v>
      </c>
      <c r="I31" s="41">
        <v>667089</v>
      </c>
      <c r="J31" s="41">
        <v>527292</v>
      </c>
      <c r="K31" s="41">
        <v>488621</v>
      </c>
      <c r="L31" s="41">
        <v>473536</v>
      </c>
      <c r="M31" s="41">
        <v>605687</v>
      </c>
      <c r="N31" s="41">
        <v>623386</v>
      </c>
      <c r="O31" s="41">
        <v>657692</v>
      </c>
      <c r="P31" s="41">
        <v>700114</v>
      </c>
      <c r="Q31" s="41">
        <v>731454</v>
      </c>
      <c r="R31" s="41">
        <v>754123</v>
      </c>
      <c r="S31" s="41">
        <v>807800</v>
      </c>
      <c r="T31" s="41">
        <v>913061</v>
      </c>
      <c r="U31" s="41">
        <v>940869</v>
      </c>
      <c r="V31" s="41">
        <v>1050412</v>
      </c>
      <c r="W31" s="41">
        <v>1208839</v>
      </c>
      <c r="X31" s="41">
        <v>1245443</v>
      </c>
      <c r="Y31" s="41">
        <v>1295214</v>
      </c>
      <c r="Z31" s="41">
        <v>1416682</v>
      </c>
      <c r="AA31" s="41">
        <v>1427217</v>
      </c>
      <c r="AB31" s="41">
        <v>1482371</v>
      </c>
      <c r="AC31" s="41">
        <v>1617678</v>
      </c>
      <c r="AD31" s="41">
        <v>1729252</v>
      </c>
    </row>
    <row r="32" spans="1:30" ht="3.25" customHeight="1">
      <c r="A32" s="42"/>
      <c r="B32" s="43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" customHeight="1">
      <c r="A33" s="54" t="s">
        <v>31</v>
      </c>
      <c r="B33" s="55" t="s">
        <v>32</v>
      </c>
      <c r="C33" s="56">
        <v>4932441</v>
      </c>
      <c r="D33" s="56">
        <v>5019419</v>
      </c>
      <c r="E33" s="56">
        <v>5080416</v>
      </c>
      <c r="F33" s="56">
        <v>5105945</v>
      </c>
      <c r="G33" s="56">
        <v>5195893</v>
      </c>
      <c r="H33" s="56">
        <v>5288766</v>
      </c>
      <c r="I33" s="56">
        <v>5500359</v>
      </c>
      <c r="J33" s="56">
        <v>5404908</v>
      </c>
      <c r="K33" s="56">
        <v>5354275</v>
      </c>
      <c r="L33" s="56">
        <v>5333637</v>
      </c>
      <c r="M33" s="56">
        <v>5465621</v>
      </c>
      <c r="N33" s="56">
        <v>5532565</v>
      </c>
      <c r="O33" s="56">
        <v>5614445</v>
      </c>
      <c r="P33" s="56">
        <v>5677456</v>
      </c>
      <c r="Q33" s="56">
        <v>5747696</v>
      </c>
      <c r="R33" s="56">
        <v>5864691</v>
      </c>
      <c r="S33" s="56">
        <v>6143803</v>
      </c>
      <c r="T33" s="56">
        <v>6425737</v>
      </c>
      <c r="U33" s="56">
        <v>6671524</v>
      </c>
      <c r="V33" s="56">
        <v>7020741</v>
      </c>
      <c r="W33" s="56">
        <v>7357903</v>
      </c>
      <c r="X33" s="56">
        <v>7478353</v>
      </c>
      <c r="Y33" s="56">
        <v>7704702</v>
      </c>
      <c r="Z33" s="56">
        <v>8005793</v>
      </c>
      <c r="AA33" s="56">
        <v>8146716</v>
      </c>
      <c r="AB33" s="57">
        <v>8466981</v>
      </c>
      <c r="AC33" s="57">
        <v>8756576</v>
      </c>
      <c r="AD33" s="57">
        <v>9050128</v>
      </c>
    </row>
    <row r="34" spans="1:30" ht="3.25" customHeight="1">
      <c r="A34" s="3"/>
      <c r="B34" s="2"/>
      <c r="C34" s="5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6" customHeight="1">
      <c r="A35" s="46" t="s">
        <v>31</v>
      </c>
      <c r="B35" s="59" t="s">
        <v>86</v>
      </c>
      <c r="C35" s="49">
        <v>4788586</v>
      </c>
      <c r="D35" s="49">
        <v>4858592</v>
      </c>
      <c r="E35" s="49">
        <v>4913170</v>
      </c>
      <c r="F35" s="49">
        <v>4937256</v>
      </c>
      <c r="G35" s="49">
        <v>5031764</v>
      </c>
      <c r="H35" s="49">
        <v>5113484</v>
      </c>
      <c r="I35" s="49">
        <v>5322480</v>
      </c>
      <c r="J35" s="49">
        <v>5229849</v>
      </c>
      <c r="K35" s="49">
        <v>5181636</v>
      </c>
      <c r="L35" s="49">
        <v>5148664</v>
      </c>
      <c r="M35" s="49">
        <v>5267194</v>
      </c>
      <c r="N35" s="49">
        <v>5330661</v>
      </c>
      <c r="O35" s="49">
        <v>5407878</v>
      </c>
      <c r="P35" s="49">
        <v>5458443</v>
      </c>
      <c r="Q35" s="49">
        <v>5512719</v>
      </c>
      <c r="R35" s="49">
        <v>5620413</v>
      </c>
      <c r="S35" s="49">
        <v>5884329</v>
      </c>
      <c r="T35" s="49">
        <v>6172825</v>
      </c>
      <c r="U35" s="49">
        <v>6411489</v>
      </c>
      <c r="V35" s="49">
        <v>6734571</v>
      </c>
      <c r="W35" s="49">
        <v>7044405</v>
      </c>
      <c r="X35" s="49">
        <v>7189859</v>
      </c>
      <c r="Y35" s="49">
        <v>7415561</v>
      </c>
      <c r="Z35" s="49">
        <v>7696492</v>
      </c>
      <c r="AA35" s="49">
        <v>7845113</v>
      </c>
      <c r="AB35" s="60">
        <v>8121932</v>
      </c>
      <c r="AC35" s="60">
        <v>8414616</v>
      </c>
      <c r="AD35" s="60">
        <v>8704719</v>
      </c>
    </row>
    <row r="36" spans="1:30">
      <c r="P36" s="31"/>
    </row>
    <row r="39" spans="1:30">
      <c r="Y39" s="31"/>
      <c r="Z39" s="31"/>
      <c r="AA39" s="31"/>
    </row>
    <row r="40" spans="1:30">
      <c r="Y40" s="31"/>
      <c r="Z40" s="31"/>
      <c r="AA40" s="31"/>
    </row>
  </sheetData>
  <phoneticPr fontId="0" type="noConversion"/>
  <printOptions horizontalCentered="1" verticalCentered="1"/>
  <pageMargins left="0.59055118110236227" right="0.59055118110236227" top="0.94488188976377963" bottom="0.94488188976377963" header="0.51181102362204722" footer="0.43307086614173229"/>
  <pageSetup paperSize="9" scale="49" orientation="landscape" r:id="rId1"/>
  <headerFooter alignWithMargins="0">
    <oddHeader>&amp;C&amp;"Arial,Fett"&amp;12Nutzenergie thermisch&amp;"Arial,Standard"
&amp;10(in MWh, witterungsbereinigt)&amp;R&amp;"Arial,Standard"Tabelle G&amp;LSchweizerische Holzenergiestatistik 2017</oddHeader>
    <oddFooter>&amp;R22.08.2018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21</vt:i4>
      </vt:variant>
    </vt:vector>
  </HeadingPairs>
  <TitlesOfParts>
    <vt:vector size="43" baseType="lpstr">
      <vt:lpstr>Titelblatt</vt:lpstr>
      <vt:lpstr>Info </vt:lpstr>
      <vt:lpstr>Tab.Anlagenbestand  Anz. </vt:lpstr>
      <vt:lpstr>Tab.Inst. Feuerungsleist  kW </vt:lpstr>
      <vt:lpstr>Tab.Holzumsatz  m3 </vt:lpstr>
      <vt:lpstr>Tab.Endenergie  t </vt:lpstr>
      <vt:lpstr>Tab.Endenergie  MWh </vt:lpstr>
      <vt:lpstr>Tab.Nutzenergie total  MWh </vt:lpstr>
      <vt:lpstr>Tab.Nutzenergie therm (MWh)</vt:lpstr>
      <vt:lpstr>Tab.Nutzenergie elektr  MWh </vt:lpstr>
      <vt:lpstr>Tab.Zeitreihe gruppiert</vt:lpstr>
      <vt:lpstr>GEST Holzumsatz  m3 </vt:lpstr>
      <vt:lpstr>GEST Endenergie total  TJ </vt:lpstr>
      <vt:lpstr>GEST Nutzenergie total  TJ </vt:lpstr>
      <vt:lpstr>GEST Zeitreihe gruppiert</vt:lpstr>
      <vt:lpstr>Endenergie BFE Gruppen</vt:lpstr>
      <vt:lpstr>Nutzenergie BFE Gruppen</vt:lpstr>
      <vt:lpstr>Anzahl Leistung nach Kantonen</vt:lpstr>
      <vt:lpstr>Endenergie nach Kantonen</vt:lpstr>
      <vt:lpstr>Brennstoffumsatz  je Sortiment </vt:lpstr>
      <vt:lpstr>Witterungskorrekurfaktoren</vt:lpstr>
      <vt:lpstr>NOGA-BFE Zuordnung</vt:lpstr>
      <vt:lpstr>'Anzahl Leistung nach Kantonen'!Druckbereich</vt:lpstr>
      <vt:lpstr>'Brennstoffumsatz  je Sortiment '!Druckbereich</vt:lpstr>
      <vt:lpstr>'Endenergie BFE Gruppen'!Druckbereich</vt:lpstr>
      <vt:lpstr>'Endenergie nach Kantonen'!Druckbereich</vt:lpstr>
      <vt:lpstr>'GEST Endenergie total  TJ '!Druckbereich</vt:lpstr>
      <vt:lpstr>'GEST Holzumsatz  m3 '!Druckbereich</vt:lpstr>
      <vt:lpstr>'GEST Nutzenergie total  TJ '!Druckbereich</vt:lpstr>
      <vt:lpstr>'GEST Zeitreihe gruppiert'!Druckbereich</vt:lpstr>
      <vt:lpstr>'Info '!Druckbereich</vt:lpstr>
      <vt:lpstr>'NOGA-BFE Zuordnung'!Druckbereich</vt:lpstr>
      <vt:lpstr>'Nutzenergie BFE Gruppen'!Druckbereich</vt:lpstr>
      <vt:lpstr>'Tab.Anlagenbestand  Anz. '!Druckbereich</vt:lpstr>
      <vt:lpstr>'Tab.Endenergie  MWh '!Druckbereich</vt:lpstr>
      <vt:lpstr>'Tab.Endenergie  t '!Druckbereich</vt:lpstr>
      <vt:lpstr>'Tab.Holzumsatz  m3 '!Druckbereich</vt:lpstr>
      <vt:lpstr>'Tab.Inst. Feuerungsleist  kW '!Druckbereich</vt:lpstr>
      <vt:lpstr>'Tab.Nutzenergie elektr  MWh '!Druckbereich</vt:lpstr>
      <vt:lpstr>'Tab.Nutzenergie therm (MWh)'!Druckbereich</vt:lpstr>
      <vt:lpstr>'Tab.Nutzenergie total  MWh '!Druckbereich</vt:lpstr>
      <vt:lpstr>'Tab.Zeitreihe gruppiert'!Druckbereich</vt:lpstr>
      <vt:lpstr>Witterungskorrekurfaktoren!Druckbereich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Holzenergiestatistik</dc:title>
  <dc:creator>Basler &amp; Hofmann, A. Primas</dc:creator>
  <cp:lastModifiedBy>Lechthaler-Felber Giulia BFE</cp:lastModifiedBy>
  <cp:lastPrinted>2018-08-28T12:56:42Z</cp:lastPrinted>
  <dcterms:created xsi:type="dcterms:W3CDTF">1999-02-03T10:14:47Z</dcterms:created>
  <dcterms:modified xsi:type="dcterms:W3CDTF">2018-08-31T12:36:16Z</dcterms:modified>
</cp:coreProperties>
</file>