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U80838202\AppData\Local\rubicon\Acta Nova Client\Data\361874831\"/>
    </mc:Choice>
  </mc:AlternateContent>
  <xr:revisionPtr revIDLastSave="0" documentId="13_ncr:1_{08FD40A2-2533-4EBB-A525-6927E2DF22A1}" xr6:coauthVersionLast="47" xr6:coauthVersionMax="47" xr10:uidLastSave="{00000000-0000-0000-0000-000000000000}"/>
  <bookViews>
    <workbookView xWindow="-28920" yWindow="-120" windowWidth="29040" windowHeight="15720" xr2:uid="{00000000-000D-0000-FFFF-FFFF00000000}"/>
  </bookViews>
  <sheets>
    <sheet name="Sheet1" sheetId="2" r:id="rId1"/>
    <sheet name="List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2" l="1"/>
  <c r="K12" i="2" s="1"/>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12" i="2"/>
  <c r="E11" i="2"/>
  <c r="L8" i="2" l="1"/>
</calcChain>
</file>

<file path=xl/sharedStrings.xml><?xml version="1.0" encoding="utf-8"?>
<sst xmlns="http://schemas.openxmlformats.org/spreadsheetml/2006/main" count="20" uniqueCount="19">
  <si>
    <t>n</t>
  </si>
  <si>
    <t>V [km/hr]</t>
  </si>
  <si>
    <t>L [m]</t>
  </si>
  <si>
    <t>DTV [Fahrzeuge pro Tag]</t>
  </si>
  <si>
    <t xml:space="preserve">Anzahl der möglichen Verkehrsrichtungen (n) </t>
  </si>
  <si>
    <t>Belegungstyp</t>
  </si>
  <si>
    <t>LEGENDE</t>
  </si>
  <si>
    <t>INPUT durch den benutzer</t>
  </si>
  <si>
    <t>OUTPUT</t>
  </si>
  <si>
    <t>Anleitung:</t>
  </si>
  <si>
    <r>
      <t>DTV</t>
    </r>
    <r>
      <rPr>
        <b/>
        <vertAlign val="subscript"/>
        <sz val="20"/>
        <color theme="0"/>
        <rFont val="Arial"/>
        <family val="2"/>
      </rPr>
      <t>Gr</t>
    </r>
    <r>
      <rPr>
        <b/>
        <sz val="20"/>
        <color theme="0"/>
        <rFont val="Arial"/>
        <family val="2"/>
      </rPr>
      <t xml:space="preserve"> [Fahrzeuge pro Tag]</t>
    </r>
  </si>
  <si>
    <r>
      <rPr>
        <b/>
        <sz val="20"/>
        <color theme="0"/>
        <rFont val="Symbol"/>
        <family val="1"/>
        <charset val="2"/>
      </rPr>
      <t xml:space="preserve"> </t>
    </r>
    <r>
      <rPr>
        <b/>
        <sz val="20"/>
        <color theme="0"/>
        <rFont val="Arial"/>
        <family val="2"/>
      </rPr>
      <t>[-]</t>
    </r>
  </si>
  <si>
    <r>
      <rPr>
        <b/>
        <sz val="22"/>
        <rFont val="Arial"/>
        <family val="2"/>
      </rPr>
      <t>Disclaimer:</t>
    </r>
    <r>
      <rPr>
        <sz val="22"/>
        <rFont val="Arial"/>
        <family val="2"/>
      </rPr>
      <t xml:space="preserve"> Dieses Excel-Tool ermittelt, ob ein gefährdeter Abschnitt eines Verkerhrsweges als „Objekt mit Ständiger Blegeung“ bei Fragen der Unterstellung von Stauanlagen durch Vorhandensein des Besonderen Gefährdungspotenzials. Die Vorgaben basieren auf der Richtlinie Teil B (BFE 2014) und dem Begleitdokument von Askarinejad et al. (2025). Bei Fragen wenden Sie sich bitte an:</t>
    </r>
    <r>
      <rPr>
        <i/>
        <sz val="22"/>
        <color rgb="FF0070C0"/>
        <rFont val="Arial"/>
        <family val="2"/>
      </rPr>
      <t xml:space="preserve"> </t>
    </r>
    <r>
      <rPr>
        <i/>
        <u/>
        <sz val="22"/>
        <color rgb="FF0070C0"/>
        <rFont val="Arial"/>
        <family val="2"/>
      </rPr>
      <t>talsperren@bfe.admin.ch</t>
    </r>
    <r>
      <rPr>
        <u/>
        <sz val="22"/>
        <rFont val="Arial"/>
        <family val="2"/>
      </rPr>
      <t>.</t>
    </r>
  </si>
  <si>
    <r>
      <t>N</t>
    </r>
    <r>
      <rPr>
        <b/>
        <vertAlign val="subscript"/>
        <sz val="18"/>
        <color theme="0"/>
        <rFont val="Arial"/>
        <family val="2"/>
      </rPr>
      <t>P</t>
    </r>
  </si>
  <si>
    <t>1- Geben Sie die potenziell gefährdete Abschnittslänge des Verkehrswegs ein.</t>
  </si>
  <si>
    <t>2- Geben Sie die Anzahl der möglichen Verkehrsrichtungen (n) ein.</t>
  </si>
  <si>
    <t>3- Geben Sie die Durchschnittlicher Jahresmittelwert des 24-Stunden-Verkehrs für alle Wochentage (DTV) ein.</t>
  </si>
  <si>
    <t>4-  Geben Sie die länge dem potenziell gefährdeten Abschnitt des Verkehrswegs ein.</t>
  </si>
  <si>
    <r>
      <rPr>
        <b/>
        <sz val="22"/>
        <color theme="1"/>
        <rFont val="Arial"/>
        <family val="2"/>
      </rPr>
      <t xml:space="preserve">Literaturverzeichnis: </t>
    </r>
    <r>
      <rPr>
        <sz val="22"/>
        <color theme="1"/>
        <rFont val="Arial"/>
        <family val="2"/>
      </rPr>
      <t xml:space="preserve">Askarinejad, Amin &amp; Menouillard, Thomas (2026) Kriterien für die Definition stark benutzter Verkehrswege bei Fragen der Unterstellung von Stauanlagen durch Vorhandensein des Besonderen Gefährdungspotenzials, BFE.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</si>
</sst>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sz val="10"/>
      <color theme="0"/>
      <name val="Arial"/>
      <family val="2"/>
    </font>
    <font>
      <b/>
      <sz val="20"/>
      <color theme="1"/>
      <name val="Arial"/>
      <family val="2"/>
    </font>
    <font>
      <sz val="20"/>
      <color theme="1"/>
      <name val="Arial"/>
      <family val="2"/>
    </font>
    <font>
      <sz val="20"/>
      <name val="Arial"/>
      <family val="2"/>
    </font>
    <font>
      <b/>
      <sz val="18"/>
      <color theme="1"/>
      <name val="Arial"/>
      <family val="2"/>
    </font>
    <font>
      <sz val="18"/>
      <color theme="1"/>
      <name val="Arial"/>
      <family val="2"/>
    </font>
    <font>
      <sz val="20"/>
      <color rgb="FF000000"/>
      <name val="Arial"/>
      <family val="2"/>
    </font>
    <font>
      <b/>
      <sz val="11"/>
      <color theme="0"/>
      <name val="Calibri"/>
      <family val="2"/>
      <scheme val="minor"/>
    </font>
    <font>
      <b/>
      <sz val="20"/>
      <color theme="0"/>
      <name val="Arial"/>
      <family val="2"/>
    </font>
    <font>
      <sz val="11"/>
      <color theme="1"/>
      <name val="Arial"/>
      <family val="2"/>
    </font>
    <font>
      <b/>
      <sz val="18"/>
      <color theme="0"/>
      <name val="Arial"/>
      <family val="2"/>
    </font>
    <font>
      <sz val="20"/>
      <color theme="0"/>
      <name val="Arial"/>
      <family val="2"/>
    </font>
    <font>
      <sz val="22"/>
      <name val="Arial"/>
      <family val="2"/>
    </font>
    <font>
      <b/>
      <sz val="22"/>
      <name val="Arial"/>
      <family val="2"/>
    </font>
    <font>
      <i/>
      <sz val="22"/>
      <color rgb="FF0070C0"/>
      <name val="Arial"/>
      <family val="2"/>
    </font>
    <font>
      <i/>
      <u/>
      <sz val="22"/>
      <color rgb="FF0070C0"/>
      <name val="Arial"/>
      <family val="2"/>
    </font>
    <font>
      <u/>
      <sz val="22"/>
      <name val="Arial"/>
      <family val="2"/>
    </font>
    <font>
      <sz val="22"/>
      <color theme="1"/>
      <name val="Calibri"/>
      <family val="2"/>
      <scheme val="minor"/>
    </font>
    <font>
      <sz val="22"/>
      <color theme="1"/>
      <name val="Arial"/>
      <family val="2"/>
    </font>
    <font>
      <b/>
      <sz val="22"/>
      <color theme="1"/>
      <name val="Arial"/>
      <family val="2"/>
    </font>
    <font>
      <b/>
      <vertAlign val="subscript"/>
      <sz val="20"/>
      <color theme="0"/>
      <name val="Arial"/>
      <family val="2"/>
    </font>
    <font>
      <b/>
      <sz val="20"/>
      <color theme="0"/>
      <name val="Symbol"/>
      <family val="1"/>
      <charset val="2"/>
    </font>
    <font>
      <b/>
      <sz val="20"/>
      <color theme="0"/>
      <name val="Arial"/>
      <family val="1"/>
      <charset val="2"/>
    </font>
    <font>
      <b/>
      <vertAlign val="subscript"/>
      <sz val="18"/>
      <color theme="0"/>
      <name val="Arial"/>
      <family val="2"/>
    </font>
    <font>
      <sz val="11"/>
      <color theme="0"/>
      <name val="Arial"/>
      <family val="2"/>
    </font>
  </fonts>
  <fills count="8">
    <fill>
      <patternFill patternType="none"/>
    </fill>
    <fill>
      <patternFill patternType="gray125"/>
    </fill>
    <fill>
      <patternFill patternType="solid">
        <fgColor theme="4"/>
      </patternFill>
    </fill>
    <fill>
      <patternFill patternType="solid">
        <fgColor theme="6"/>
      </patternFill>
    </fill>
    <fill>
      <patternFill patternType="solid">
        <fgColor theme="0"/>
        <bgColor indexed="64"/>
      </patternFill>
    </fill>
    <fill>
      <patternFill patternType="solid">
        <fgColor theme="9"/>
        <bgColor indexed="64"/>
      </patternFill>
    </fill>
    <fill>
      <patternFill patternType="solid">
        <fgColor theme="3"/>
        <bgColor indexed="64"/>
      </patternFill>
    </fill>
    <fill>
      <patternFill patternType="solid">
        <fgColor theme="4" tint="-0.249977111117893"/>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auto="1"/>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 fillId="2" borderId="0" applyNumberFormat="0" applyBorder="0" applyAlignment="0" applyProtection="0"/>
    <xf numFmtId="0" fontId="1" fillId="3" borderId="0" applyNumberFormat="0" applyBorder="0" applyAlignment="0" applyProtection="0"/>
  </cellStyleXfs>
  <cellXfs count="37">
    <xf numFmtId="0" fontId="0" fillId="0" borderId="0" xfId="0"/>
    <xf numFmtId="0" fontId="8" fillId="6" borderId="1" xfId="1" applyFont="1" applyFill="1" applyBorder="1" applyAlignment="1" applyProtection="1">
      <alignment horizontal="center" vertical="center"/>
    </xf>
    <xf numFmtId="0" fontId="1" fillId="6" borderId="6" xfId="1" applyFill="1" applyBorder="1" applyAlignment="1" applyProtection="1">
      <alignment horizontal="center" vertical="center"/>
    </xf>
    <xf numFmtId="0" fontId="1" fillId="6" borderId="2" xfId="1" applyFill="1" applyBorder="1" applyAlignment="1" applyProtection="1">
      <alignment horizontal="center" vertical="center"/>
    </xf>
    <xf numFmtId="0" fontId="5" fillId="4" borderId="1" xfId="0" applyFont="1" applyFill="1" applyBorder="1" applyAlignment="1" applyProtection="1">
      <alignment horizontal="center" vertical="center"/>
      <protection hidden="1"/>
    </xf>
    <xf numFmtId="0" fontId="9" fillId="5" borderId="1" xfId="2" applyFont="1" applyFill="1" applyBorder="1" applyAlignment="1" applyProtection="1">
      <alignment horizontal="center" vertical="top"/>
      <protection hidden="1"/>
    </xf>
    <xf numFmtId="0" fontId="11" fillId="2" borderId="1" xfId="1" applyFont="1" applyBorder="1" applyAlignment="1" applyProtection="1">
      <alignment horizontal="center" vertical="center"/>
      <protection hidden="1"/>
    </xf>
    <xf numFmtId="0" fontId="9" fillId="5" borderId="2" xfId="2" applyFont="1" applyFill="1" applyBorder="1" applyAlignment="1" applyProtection="1">
      <alignment horizontal="center" vertical="top"/>
      <protection hidden="1"/>
    </xf>
    <xf numFmtId="0" fontId="11" fillId="2" borderId="3" xfId="1" applyFont="1" applyBorder="1" applyAlignment="1" applyProtection="1">
      <alignment horizontal="center" vertical="center"/>
      <protection hidden="1"/>
    </xf>
    <xf numFmtId="0" fontId="6" fillId="4" borderId="0" xfId="0" applyFont="1" applyFill="1" applyProtection="1">
      <protection hidden="1"/>
    </xf>
    <xf numFmtId="0" fontId="2" fillId="4" borderId="1" xfId="0" applyFont="1" applyFill="1" applyBorder="1" applyAlignment="1" applyProtection="1">
      <alignment horizontal="left" vertical="top"/>
      <protection hidden="1"/>
    </xf>
    <xf numFmtId="0" fontId="18" fillId="4" borderId="0" xfId="0" applyFont="1" applyFill="1" applyAlignment="1" applyProtection="1">
      <alignment vertical="top" wrapText="1"/>
      <protection hidden="1"/>
    </xf>
    <xf numFmtId="0" fontId="23" fillId="5" borderId="1" xfId="2" applyFont="1" applyFill="1" applyBorder="1" applyAlignment="1" applyProtection="1">
      <alignment horizontal="center" vertical="top"/>
      <protection hidden="1"/>
    </xf>
    <xf numFmtId="0" fontId="10" fillId="4" borderId="0" xfId="0" applyFont="1" applyFill="1" applyProtection="1">
      <protection hidden="1"/>
    </xf>
    <xf numFmtId="0" fontId="3" fillId="4" borderId="0" xfId="0" applyFont="1" applyFill="1" applyProtection="1">
      <protection hidden="1"/>
    </xf>
    <xf numFmtId="0" fontId="9" fillId="7" borderId="9" xfId="0" applyFont="1" applyFill="1" applyBorder="1" applyAlignment="1" applyProtection="1">
      <alignment horizontal="center" vertical="center"/>
      <protection hidden="1"/>
    </xf>
    <xf numFmtId="0" fontId="9" fillId="7" borderId="1" xfId="0" applyFont="1" applyFill="1" applyBorder="1" applyAlignment="1" applyProtection="1">
      <alignment horizontal="center" vertical="center"/>
      <protection hidden="1"/>
    </xf>
    <xf numFmtId="0" fontId="7" fillId="4" borderId="0" xfId="0" applyFont="1" applyFill="1" applyProtection="1">
      <protection hidden="1"/>
    </xf>
    <xf numFmtId="0" fontId="12" fillId="7" borderId="7" xfId="0" applyFont="1" applyFill="1" applyBorder="1" applyAlignment="1" applyProtection="1">
      <alignment horizontal="center" vertical="center"/>
      <protection hidden="1"/>
    </xf>
    <xf numFmtId="1" fontId="12" fillId="7" borderId="5" xfId="0" applyNumberFormat="1" applyFont="1" applyFill="1" applyBorder="1" applyAlignment="1" applyProtection="1">
      <alignment horizontal="center" vertical="center"/>
      <protection hidden="1"/>
    </xf>
    <xf numFmtId="0" fontId="12" fillId="7" borderId="8" xfId="0" applyFont="1" applyFill="1" applyBorder="1" applyAlignment="1" applyProtection="1">
      <alignment horizontal="center" vertical="center"/>
      <protection hidden="1"/>
    </xf>
    <xf numFmtId="1" fontId="12" fillId="7" borderId="3" xfId="0" applyNumberFormat="1" applyFont="1" applyFill="1" applyBorder="1" applyAlignment="1" applyProtection="1">
      <alignment horizontal="center" vertical="center"/>
      <protection hidden="1"/>
    </xf>
    <xf numFmtId="0" fontId="19" fillId="4" borderId="0" xfId="0" applyFont="1" applyFill="1" applyProtection="1">
      <protection hidden="1"/>
    </xf>
    <xf numFmtId="0" fontId="0" fillId="0" borderId="0" xfId="0" applyProtection="1">
      <protection hidden="1"/>
    </xf>
    <xf numFmtId="0" fontId="9" fillId="5" borderId="3" xfId="2" applyFont="1" applyFill="1" applyBorder="1" applyAlignment="1" applyProtection="1">
      <alignment horizontal="center" vertical="top"/>
      <protection locked="0"/>
    </xf>
    <xf numFmtId="2" fontId="11" fillId="2" borderId="3" xfId="1" applyNumberFormat="1" applyFont="1" applyBorder="1" applyAlignment="1" applyProtection="1">
      <alignment horizontal="center" vertical="center"/>
      <protection hidden="1"/>
    </xf>
    <xf numFmtId="0" fontId="25" fillId="4" borderId="0" xfId="0" applyFont="1" applyFill="1" applyProtection="1">
      <protection hidden="1"/>
    </xf>
    <xf numFmtId="0" fontId="3" fillId="4" borderId="0" xfId="0" applyFont="1" applyFill="1" applyAlignment="1" applyProtection="1">
      <alignment horizontal="center"/>
      <protection hidden="1"/>
    </xf>
    <xf numFmtId="0" fontId="13" fillId="4" borderId="0" xfId="0" applyFont="1" applyFill="1" applyAlignment="1" applyProtection="1">
      <alignment horizontal="left" vertical="top" wrapText="1"/>
      <protection hidden="1"/>
    </xf>
    <xf numFmtId="0" fontId="18" fillId="4" borderId="0" xfId="0" applyFont="1" applyFill="1" applyAlignment="1" applyProtection="1">
      <alignment horizontal="left" vertical="top" wrapText="1"/>
      <protection hidden="1"/>
    </xf>
    <xf numFmtId="0" fontId="19" fillId="4" borderId="0" xfId="0" applyFont="1" applyFill="1" applyAlignment="1" applyProtection="1">
      <alignment horizontal="left" vertical="top" wrapText="1"/>
      <protection hidden="1"/>
    </xf>
    <xf numFmtId="0" fontId="3" fillId="4" borderId="4" xfId="0" applyFont="1" applyFill="1" applyBorder="1" applyAlignment="1" applyProtection="1">
      <alignment horizontal="left" vertical="top" wrapText="1"/>
      <protection hidden="1"/>
    </xf>
    <xf numFmtId="0" fontId="3" fillId="4" borderId="5" xfId="0" applyFont="1" applyFill="1" applyBorder="1" applyAlignment="1" applyProtection="1">
      <alignment horizontal="left" vertical="top" wrapText="1"/>
      <protection hidden="1"/>
    </xf>
    <xf numFmtId="0" fontId="3" fillId="4" borderId="3" xfId="0" applyFont="1" applyFill="1" applyBorder="1" applyAlignment="1" applyProtection="1">
      <alignment horizontal="left" vertical="top" wrapText="1"/>
      <protection hidden="1"/>
    </xf>
    <xf numFmtId="0" fontId="4" fillId="4" borderId="4" xfId="1" applyFont="1" applyFill="1" applyBorder="1" applyAlignment="1" applyProtection="1">
      <alignment horizontal="left" vertical="top" wrapText="1"/>
      <protection hidden="1"/>
    </xf>
    <xf numFmtId="0" fontId="4" fillId="4" borderId="5" xfId="1" applyFont="1" applyFill="1" applyBorder="1" applyAlignment="1" applyProtection="1">
      <alignment horizontal="left" vertical="top" wrapText="1"/>
      <protection hidden="1"/>
    </xf>
    <xf numFmtId="0" fontId="4" fillId="4" borderId="3" xfId="1" applyFont="1" applyFill="1" applyBorder="1" applyAlignment="1" applyProtection="1">
      <alignment horizontal="left" vertical="top" wrapText="1"/>
      <protection hidden="1"/>
    </xf>
  </cellXfs>
  <cellStyles count="3">
    <cellStyle name="Accent1" xfId="1" builtinId="29"/>
    <cellStyle name="Accent3" xfId="2" builtinId="3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8701975241935442"/>
          <c:y val="3.3019431988041852E-2"/>
          <c:w val="0.77701677467492003"/>
          <c:h val="0.81506243894401087"/>
        </c:manualLayout>
      </c:layout>
      <c:scatterChart>
        <c:scatterStyle val="smoothMarker"/>
        <c:varyColors val="0"/>
        <c:ser>
          <c:idx val="2"/>
          <c:order val="0"/>
          <c:tx>
            <c:strRef>
              <c:f>Sheet1!$E$10</c:f>
              <c:strCache>
                <c:ptCount val="1"/>
                <c:pt idx="0">
                  <c:v>DTVGr [Fahrzeuge pro Tag]</c:v>
                </c:pt>
              </c:strCache>
            </c:strRef>
          </c:tx>
          <c:spPr>
            <a:ln w="19050" cap="rnd">
              <a:solidFill>
                <a:schemeClr val="dk1">
                  <a:tint val="75000"/>
                </a:schemeClr>
              </a:solidFill>
              <a:round/>
            </a:ln>
            <a:effectLst/>
          </c:spPr>
          <c:marker>
            <c:symbol val="circle"/>
            <c:size val="20"/>
            <c:spPr>
              <a:solidFill>
                <a:srgbClr val="FF0000"/>
              </a:solidFill>
              <a:ln w="9525">
                <a:solidFill>
                  <a:srgbClr val="FF0000"/>
                </a:solidFill>
              </a:ln>
              <a:effectLst/>
            </c:spPr>
          </c:marker>
          <c:dLbls>
            <c:dLbl>
              <c:idx val="0"/>
              <c:tx>
                <c:rich>
                  <a:bodyPr/>
                  <a:lstStyle/>
                  <a:p>
                    <a:fld id="{C5E1EA60-0E45-4677-84A9-2F62B3A08FA7}" type="CELLRANGE">
                      <a:rPr lang="en-US"/>
                      <a:pPr/>
                      <a:t>[CELLRANGE]</a:t>
                    </a:fld>
                    <a:endParaRPr lang="de-CH"/>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8E31-48F0-9550-3FF8B94AA984}"/>
                </c:ext>
              </c:extLst>
            </c:dLbl>
            <c:spPr>
              <a:noFill/>
              <a:ln>
                <a:noFill/>
              </a:ln>
              <a:effectLst/>
            </c:spPr>
            <c:txPr>
              <a:bodyPr rot="0" spcFirstLastPara="1" vertOverflow="ellipsis" vert="horz" wrap="square" lIns="38100" tIns="19050" rIns="38100" bIns="19050" anchor="ctr" anchorCtr="1">
                <a:spAutoFit/>
              </a:bodyPr>
              <a:lstStyle/>
              <a:p>
                <a:pPr>
                  <a:defRPr sz="28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Sheet1!$I$8:$I$8</c:f>
              <c:numCache>
                <c:formatCode>General</c:formatCode>
                <c:ptCount val="1"/>
                <c:pt idx="0">
                  <c:v>110</c:v>
                </c:pt>
              </c:numCache>
            </c:numRef>
          </c:xVal>
          <c:yVal>
            <c:numRef>
              <c:f>Sheet1!$H$8:$H$8</c:f>
              <c:numCache>
                <c:formatCode>General</c:formatCode>
                <c:ptCount val="1"/>
                <c:pt idx="0">
                  <c:v>6000</c:v>
                </c:pt>
              </c:numCache>
            </c:numRef>
          </c:yVal>
          <c:smooth val="1"/>
          <c:extLst>
            <c:ext xmlns:c15="http://schemas.microsoft.com/office/drawing/2012/chart" uri="{02D57815-91ED-43cb-92C2-25804820EDAC}">
              <c15:datalabelsRange>
                <c15:f>Sheet1!$K$12</c15:f>
                <c15:dlblRangeCache>
                  <c:ptCount val="1"/>
                  <c:pt idx="0">
                    <c:v>Np = 1.31</c:v>
                  </c:pt>
                </c15:dlblRangeCache>
              </c15:datalabelsRange>
            </c:ext>
            <c:ext xmlns:c16="http://schemas.microsoft.com/office/drawing/2014/chart" uri="{C3380CC4-5D6E-409C-BE32-E72D297353CC}">
              <c16:uniqueId val="{00000000-BE3D-4A66-84FE-997859AECAA5}"/>
            </c:ext>
          </c:extLst>
        </c:ser>
        <c:ser>
          <c:idx val="0"/>
          <c:order val="1"/>
          <c:tx>
            <c:strRef>
              <c:f>Sheet1!$E$10</c:f>
              <c:strCache>
                <c:ptCount val="1"/>
                <c:pt idx="0">
                  <c:v>DTVGr [Fahrzeuge pro Tag]</c:v>
                </c:pt>
              </c:strCache>
            </c:strRef>
          </c:tx>
          <c:spPr>
            <a:ln w="44450" cap="rnd">
              <a:solidFill>
                <a:schemeClr val="tx1"/>
              </a:solidFill>
              <a:round/>
            </a:ln>
            <a:effectLst/>
          </c:spPr>
          <c:marker>
            <c:symbol val="none"/>
          </c:marker>
          <c:xVal>
            <c:numRef>
              <c:f>Sheet1!$D$11:$D$1383</c:f>
              <c:numCache>
                <c:formatCode>General</c:formatCode>
                <c:ptCount val="1373"/>
                <c:pt idx="0">
                  <c:v>1</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c:v>53</c:v>
                </c:pt>
                <c:pt idx="45">
                  <c:v>54</c:v>
                </c:pt>
                <c:pt idx="46">
                  <c:v>55</c:v>
                </c:pt>
                <c:pt idx="47">
                  <c:v>56</c:v>
                </c:pt>
                <c:pt idx="48">
                  <c:v>57</c:v>
                </c:pt>
                <c:pt idx="49">
                  <c:v>58</c:v>
                </c:pt>
                <c:pt idx="50">
                  <c:v>59</c:v>
                </c:pt>
                <c:pt idx="51">
                  <c:v>60</c:v>
                </c:pt>
                <c:pt idx="52">
                  <c:v>61</c:v>
                </c:pt>
                <c:pt idx="53">
                  <c:v>62</c:v>
                </c:pt>
                <c:pt idx="54">
                  <c:v>63</c:v>
                </c:pt>
                <c:pt idx="55">
                  <c:v>64</c:v>
                </c:pt>
                <c:pt idx="56">
                  <c:v>65</c:v>
                </c:pt>
                <c:pt idx="57">
                  <c:v>66</c:v>
                </c:pt>
                <c:pt idx="58">
                  <c:v>67</c:v>
                </c:pt>
                <c:pt idx="59">
                  <c:v>68</c:v>
                </c:pt>
                <c:pt idx="60">
                  <c:v>69</c:v>
                </c:pt>
                <c:pt idx="61">
                  <c:v>70</c:v>
                </c:pt>
                <c:pt idx="62">
                  <c:v>71</c:v>
                </c:pt>
                <c:pt idx="63">
                  <c:v>72</c:v>
                </c:pt>
                <c:pt idx="64">
                  <c:v>73</c:v>
                </c:pt>
                <c:pt idx="65">
                  <c:v>74</c:v>
                </c:pt>
                <c:pt idx="66">
                  <c:v>75</c:v>
                </c:pt>
                <c:pt idx="67">
                  <c:v>76</c:v>
                </c:pt>
                <c:pt idx="68">
                  <c:v>77</c:v>
                </c:pt>
                <c:pt idx="69">
                  <c:v>78</c:v>
                </c:pt>
                <c:pt idx="70">
                  <c:v>79</c:v>
                </c:pt>
                <c:pt idx="71">
                  <c:v>80</c:v>
                </c:pt>
                <c:pt idx="72">
                  <c:v>81</c:v>
                </c:pt>
                <c:pt idx="73">
                  <c:v>82</c:v>
                </c:pt>
                <c:pt idx="74">
                  <c:v>83</c:v>
                </c:pt>
                <c:pt idx="75">
                  <c:v>84</c:v>
                </c:pt>
                <c:pt idx="76">
                  <c:v>85</c:v>
                </c:pt>
                <c:pt idx="77">
                  <c:v>86</c:v>
                </c:pt>
                <c:pt idx="78">
                  <c:v>87</c:v>
                </c:pt>
                <c:pt idx="79">
                  <c:v>88</c:v>
                </c:pt>
                <c:pt idx="80">
                  <c:v>89</c:v>
                </c:pt>
                <c:pt idx="81">
                  <c:v>90</c:v>
                </c:pt>
                <c:pt idx="82">
                  <c:v>91</c:v>
                </c:pt>
                <c:pt idx="83">
                  <c:v>92</c:v>
                </c:pt>
                <c:pt idx="84">
                  <c:v>93</c:v>
                </c:pt>
                <c:pt idx="85">
                  <c:v>94</c:v>
                </c:pt>
                <c:pt idx="86">
                  <c:v>95</c:v>
                </c:pt>
                <c:pt idx="87">
                  <c:v>96</c:v>
                </c:pt>
                <c:pt idx="88">
                  <c:v>97</c:v>
                </c:pt>
                <c:pt idx="89">
                  <c:v>98</c:v>
                </c:pt>
                <c:pt idx="90">
                  <c:v>99</c:v>
                </c:pt>
                <c:pt idx="91">
                  <c:v>100</c:v>
                </c:pt>
                <c:pt idx="92">
                  <c:v>110</c:v>
                </c:pt>
                <c:pt idx="93">
                  <c:v>120</c:v>
                </c:pt>
                <c:pt idx="94">
                  <c:v>130</c:v>
                </c:pt>
                <c:pt idx="95">
                  <c:v>140</c:v>
                </c:pt>
                <c:pt idx="96">
                  <c:v>150</c:v>
                </c:pt>
                <c:pt idx="97">
                  <c:v>160</c:v>
                </c:pt>
                <c:pt idx="98">
                  <c:v>170</c:v>
                </c:pt>
                <c:pt idx="99">
                  <c:v>180</c:v>
                </c:pt>
                <c:pt idx="100">
                  <c:v>190</c:v>
                </c:pt>
                <c:pt idx="101">
                  <c:v>200</c:v>
                </c:pt>
                <c:pt idx="102">
                  <c:v>210</c:v>
                </c:pt>
                <c:pt idx="103">
                  <c:v>220</c:v>
                </c:pt>
                <c:pt idx="104">
                  <c:v>230</c:v>
                </c:pt>
                <c:pt idx="105">
                  <c:v>240</c:v>
                </c:pt>
                <c:pt idx="106">
                  <c:v>250</c:v>
                </c:pt>
                <c:pt idx="107">
                  <c:v>260</c:v>
                </c:pt>
                <c:pt idx="108">
                  <c:v>270</c:v>
                </c:pt>
                <c:pt idx="109">
                  <c:v>280</c:v>
                </c:pt>
                <c:pt idx="110">
                  <c:v>290</c:v>
                </c:pt>
                <c:pt idx="111">
                  <c:v>300</c:v>
                </c:pt>
                <c:pt idx="112">
                  <c:v>310</c:v>
                </c:pt>
                <c:pt idx="113">
                  <c:v>320</c:v>
                </c:pt>
                <c:pt idx="114">
                  <c:v>330</c:v>
                </c:pt>
                <c:pt idx="115">
                  <c:v>340</c:v>
                </c:pt>
                <c:pt idx="116">
                  <c:v>350</c:v>
                </c:pt>
                <c:pt idx="117">
                  <c:v>360</c:v>
                </c:pt>
                <c:pt idx="118">
                  <c:v>370</c:v>
                </c:pt>
                <c:pt idx="119">
                  <c:v>380</c:v>
                </c:pt>
                <c:pt idx="120">
                  <c:v>390</c:v>
                </c:pt>
                <c:pt idx="121">
                  <c:v>400</c:v>
                </c:pt>
                <c:pt idx="122">
                  <c:v>410</c:v>
                </c:pt>
                <c:pt idx="123">
                  <c:v>420</c:v>
                </c:pt>
                <c:pt idx="124">
                  <c:v>430</c:v>
                </c:pt>
                <c:pt idx="125">
                  <c:v>440</c:v>
                </c:pt>
                <c:pt idx="126">
                  <c:v>450</c:v>
                </c:pt>
                <c:pt idx="127">
                  <c:v>460</c:v>
                </c:pt>
                <c:pt idx="128">
                  <c:v>470</c:v>
                </c:pt>
                <c:pt idx="129">
                  <c:v>480</c:v>
                </c:pt>
                <c:pt idx="130">
                  <c:v>490</c:v>
                </c:pt>
                <c:pt idx="131">
                  <c:v>500</c:v>
                </c:pt>
                <c:pt idx="132">
                  <c:v>510</c:v>
                </c:pt>
                <c:pt idx="133">
                  <c:v>520</c:v>
                </c:pt>
                <c:pt idx="134">
                  <c:v>530</c:v>
                </c:pt>
                <c:pt idx="135">
                  <c:v>540</c:v>
                </c:pt>
                <c:pt idx="136">
                  <c:v>550</c:v>
                </c:pt>
                <c:pt idx="137">
                  <c:v>560</c:v>
                </c:pt>
                <c:pt idx="138">
                  <c:v>570</c:v>
                </c:pt>
                <c:pt idx="139">
                  <c:v>580</c:v>
                </c:pt>
                <c:pt idx="140">
                  <c:v>590</c:v>
                </c:pt>
                <c:pt idx="141">
                  <c:v>600</c:v>
                </c:pt>
                <c:pt idx="142">
                  <c:v>610</c:v>
                </c:pt>
                <c:pt idx="143">
                  <c:v>620</c:v>
                </c:pt>
                <c:pt idx="144">
                  <c:v>630</c:v>
                </c:pt>
                <c:pt idx="145">
                  <c:v>640</c:v>
                </c:pt>
                <c:pt idx="146">
                  <c:v>650</c:v>
                </c:pt>
                <c:pt idx="147">
                  <c:v>660</c:v>
                </c:pt>
                <c:pt idx="148">
                  <c:v>670</c:v>
                </c:pt>
                <c:pt idx="149">
                  <c:v>680</c:v>
                </c:pt>
                <c:pt idx="150">
                  <c:v>690</c:v>
                </c:pt>
                <c:pt idx="151">
                  <c:v>700</c:v>
                </c:pt>
                <c:pt idx="152">
                  <c:v>710</c:v>
                </c:pt>
                <c:pt idx="153">
                  <c:v>720</c:v>
                </c:pt>
                <c:pt idx="154">
                  <c:v>730</c:v>
                </c:pt>
                <c:pt idx="155">
                  <c:v>740</c:v>
                </c:pt>
                <c:pt idx="156">
                  <c:v>750</c:v>
                </c:pt>
                <c:pt idx="157">
                  <c:v>760</c:v>
                </c:pt>
                <c:pt idx="158">
                  <c:v>770</c:v>
                </c:pt>
                <c:pt idx="159">
                  <c:v>780</c:v>
                </c:pt>
                <c:pt idx="160">
                  <c:v>790</c:v>
                </c:pt>
                <c:pt idx="161">
                  <c:v>800</c:v>
                </c:pt>
                <c:pt idx="162">
                  <c:v>810</c:v>
                </c:pt>
                <c:pt idx="163">
                  <c:v>820</c:v>
                </c:pt>
                <c:pt idx="164">
                  <c:v>830</c:v>
                </c:pt>
                <c:pt idx="165">
                  <c:v>840</c:v>
                </c:pt>
                <c:pt idx="166">
                  <c:v>850</c:v>
                </c:pt>
                <c:pt idx="167">
                  <c:v>860</c:v>
                </c:pt>
                <c:pt idx="168">
                  <c:v>870</c:v>
                </c:pt>
                <c:pt idx="169">
                  <c:v>880</c:v>
                </c:pt>
                <c:pt idx="170">
                  <c:v>890</c:v>
                </c:pt>
                <c:pt idx="171">
                  <c:v>900</c:v>
                </c:pt>
                <c:pt idx="172">
                  <c:v>910</c:v>
                </c:pt>
                <c:pt idx="173">
                  <c:v>920</c:v>
                </c:pt>
                <c:pt idx="174">
                  <c:v>930</c:v>
                </c:pt>
                <c:pt idx="175">
                  <c:v>940</c:v>
                </c:pt>
                <c:pt idx="176">
                  <c:v>950</c:v>
                </c:pt>
                <c:pt idx="177">
                  <c:v>960</c:v>
                </c:pt>
                <c:pt idx="178">
                  <c:v>970</c:v>
                </c:pt>
                <c:pt idx="179">
                  <c:v>980</c:v>
                </c:pt>
                <c:pt idx="180">
                  <c:v>990</c:v>
                </c:pt>
                <c:pt idx="181">
                  <c:v>1000</c:v>
                </c:pt>
                <c:pt idx="182">
                  <c:v>1010</c:v>
                </c:pt>
                <c:pt idx="183">
                  <c:v>1020</c:v>
                </c:pt>
                <c:pt idx="184">
                  <c:v>1030</c:v>
                </c:pt>
                <c:pt idx="185">
                  <c:v>1040</c:v>
                </c:pt>
                <c:pt idx="186">
                  <c:v>1050</c:v>
                </c:pt>
                <c:pt idx="187">
                  <c:v>1060</c:v>
                </c:pt>
                <c:pt idx="188">
                  <c:v>1070</c:v>
                </c:pt>
                <c:pt idx="189">
                  <c:v>1080</c:v>
                </c:pt>
                <c:pt idx="190">
                  <c:v>1090</c:v>
                </c:pt>
                <c:pt idx="191">
                  <c:v>1100</c:v>
                </c:pt>
                <c:pt idx="192">
                  <c:v>1110</c:v>
                </c:pt>
                <c:pt idx="193">
                  <c:v>1120</c:v>
                </c:pt>
                <c:pt idx="194">
                  <c:v>1130</c:v>
                </c:pt>
                <c:pt idx="195">
                  <c:v>1140</c:v>
                </c:pt>
                <c:pt idx="196">
                  <c:v>1150</c:v>
                </c:pt>
                <c:pt idx="197">
                  <c:v>1160</c:v>
                </c:pt>
                <c:pt idx="198">
                  <c:v>1170</c:v>
                </c:pt>
                <c:pt idx="199">
                  <c:v>1180</c:v>
                </c:pt>
                <c:pt idx="200">
                  <c:v>1190</c:v>
                </c:pt>
                <c:pt idx="201">
                  <c:v>1200</c:v>
                </c:pt>
                <c:pt idx="202">
                  <c:v>1210</c:v>
                </c:pt>
                <c:pt idx="203">
                  <c:v>1220</c:v>
                </c:pt>
                <c:pt idx="204">
                  <c:v>1230</c:v>
                </c:pt>
                <c:pt idx="205">
                  <c:v>1240</c:v>
                </c:pt>
                <c:pt idx="206">
                  <c:v>1250</c:v>
                </c:pt>
                <c:pt idx="207">
                  <c:v>1260</c:v>
                </c:pt>
                <c:pt idx="208">
                  <c:v>1270</c:v>
                </c:pt>
                <c:pt idx="209">
                  <c:v>1280</c:v>
                </c:pt>
                <c:pt idx="210">
                  <c:v>1290</c:v>
                </c:pt>
                <c:pt idx="211">
                  <c:v>1300</c:v>
                </c:pt>
                <c:pt idx="212">
                  <c:v>1310</c:v>
                </c:pt>
                <c:pt idx="213">
                  <c:v>1320</c:v>
                </c:pt>
                <c:pt idx="214">
                  <c:v>1330</c:v>
                </c:pt>
                <c:pt idx="215">
                  <c:v>1340</c:v>
                </c:pt>
                <c:pt idx="216">
                  <c:v>1350</c:v>
                </c:pt>
                <c:pt idx="217">
                  <c:v>1360</c:v>
                </c:pt>
                <c:pt idx="218">
                  <c:v>1370</c:v>
                </c:pt>
                <c:pt idx="219">
                  <c:v>1380</c:v>
                </c:pt>
                <c:pt idx="220">
                  <c:v>1390</c:v>
                </c:pt>
                <c:pt idx="221">
                  <c:v>1400</c:v>
                </c:pt>
                <c:pt idx="222">
                  <c:v>1410</c:v>
                </c:pt>
                <c:pt idx="223">
                  <c:v>1420</c:v>
                </c:pt>
                <c:pt idx="224">
                  <c:v>1430</c:v>
                </c:pt>
                <c:pt idx="225">
                  <c:v>1440</c:v>
                </c:pt>
                <c:pt idx="226">
                  <c:v>1450</c:v>
                </c:pt>
                <c:pt idx="227">
                  <c:v>1460</c:v>
                </c:pt>
                <c:pt idx="228">
                  <c:v>1470</c:v>
                </c:pt>
                <c:pt idx="229">
                  <c:v>1480</c:v>
                </c:pt>
                <c:pt idx="230">
                  <c:v>1490</c:v>
                </c:pt>
                <c:pt idx="231">
                  <c:v>1500</c:v>
                </c:pt>
              </c:numCache>
            </c:numRef>
          </c:xVal>
          <c:yVal>
            <c:numRef>
              <c:f>Sheet1!$E$11:$E$1383</c:f>
              <c:numCache>
                <c:formatCode>0</c:formatCode>
                <c:ptCount val="1373"/>
                <c:pt idx="0">
                  <c:v>10000</c:v>
                </c:pt>
                <c:pt idx="1">
                  <c:v>10000</c:v>
                </c:pt>
                <c:pt idx="2">
                  <c:v>10000</c:v>
                </c:pt>
                <c:pt idx="3">
                  <c:v>10000</c:v>
                </c:pt>
                <c:pt idx="4">
                  <c:v>10000</c:v>
                </c:pt>
                <c:pt idx="5">
                  <c:v>10000</c:v>
                </c:pt>
                <c:pt idx="6">
                  <c:v>10000</c:v>
                </c:pt>
                <c:pt idx="7">
                  <c:v>10000</c:v>
                </c:pt>
                <c:pt idx="8">
                  <c:v>10000</c:v>
                </c:pt>
                <c:pt idx="9">
                  <c:v>10000</c:v>
                </c:pt>
                <c:pt idx="10">
                  <c:v>10000</c:v>
                </c:pt>
                <c:pt idx="11">
                  <c:v>10000</c:v>
                </c:pt>
                <c:pt idx="12">
                  <c:v>10000</c:v>
                </c:pt>
                <c:pt idx="13">
                  <c:v>10000</c:v>
                </c:pt>
                <c:pt idx="14">
                  <c:v>10000</c:v>
                </c:pt>
                <c:pt idx="15">
                  <c:v>10000</c:v>
                </c:pt>
                <c:pt idx="16">
                  <c:v>10000</c:v>
                </c:pt>
                <c:pt idx="17">
                  <c:v>10000</c:v>
                </c:pt>
                <c:pt idx="18">
                  <c:v>10000</c:v>
                </c:pt>
                <c:pt idx="19">
                  <c:v>9980.6624664712126</c:v>
                </c:pt>
                <c:pt idx="20">
                  <c:v>9839.4932660967988</c:v>
                </c:pt>
                <c:pt idx="21">
                  <c:v>9702.261839791403</c:v>
                </c:pt>
                <c:pt idx="22">
                  <c:v>9568.8056934393899</c:v>
                </c:pt>
                <c:pt idx="23">
                  <c:v>9438.9711521444187</c:v>
                </c:pt>
                <c:pt idx="24">
                  <c:v>9312.6127699202625</c:v>
                </c:pt>
                <c:pt idx="25">
                  <c:v>9189.5927861696637</c:v>
                </c:pt>
                <c:pt idx="26">
                  <c:v>9069.7806246811415</c:v>
                </c:pt>
                <c:pt idx="27">
                  <c:v>8953.0524313133028</c:v>
                </c:pt>
                <c:pt idx="28">
                  <c:v>8839.2906469255868</c:v>
                </c:pt>
                <c:pt idx="29">
                  <c:v>8728.3836124597692</c:v>
                </c:pt>
                <c:pt idx="30">
                  <c:v>8620.2252033834393</c:v>
                </c:pt>
                <c:pt idx="31">
                  <c:v>8514.7144909797262</c:v>
                </c:pt>
                <c:pt idx="32">
                  <c:v>8411.7554282109268</c:v>
                </c:pt>
                <c:pt idx="33">
                  <c:v>8311.2565581008803</c:v>
                </c:pt>
                <c:pt idx="34">
                  <c:v>8213.1307427750144</c:v>
                </c:pt>
                <c:pt idx="35">
                  <c:v>8117.2949114707535</c:v>
                </c:pt>
                <c:pt idx="36">
                  <c:v>8023.6698259866616</c:v>
                </c:pt>
                <c:pt idx="37">
                  <c:v>7932.1798621783764</c:v>
                </c:pt>
                <c:pt idx="38">
                  <c:v>7842.7528062349902</c:v>
                </c:pt>
                <c:pt idx="39">
                  <c:v>7755.3196645824264</c:v>
                </c:pt>
                <c:pt idx="40">
                  <c:v>7669.8144863621119</c:v>
                </c:pt>
                <c:pt idx="41">
                  <c:v>7586.1741975250116</c:v>
                </c:pt>
                <c:pt idx="42">
                  <c:v>7504.3384456639005</c:v>
                </c:pt>
                <c:pt idx="43">
                  <c:v>7424.2494547816823</c:v>
                </c:pt>
                <c:pt idx="44">
                  <c:v>7345.8518892612847</c:v>
                </c:pt>
                <c:pt idx="45">
                  <c:v>7269.0927263640915</c:v>
                </c:pt>
                <c:pt idx="46">
                  <c:v>7193.9211366395402</c:v>
                </c:pt>
                <c:pt idx="47">
                  <c:v>7120.2883716790539</c:v>
                </c:pt>
                <c:pt idx="48">
                  <c:v>7048.1476586934514</c:v>
                </c:pt>
                <c:pt idx="49">
                  <c:v>6977.4541014347406</c:v>
                </c:pt>
                <c:pt idx="50">
                  <c:v>6908.1645870212869</c:v>
                </c:pt>
                <c:pt idx="51">
                  <c:v>6840.2376982600153</c:v>
                </c:pt>
                <c:pt idx="52">
                  <c:v>6773.6336310909792</c:v>
                </c:pt>
                <c:pt idx="53">
                  <c:v>6708.3141168085212</c:v>
                </c:pt>
                <c:pt idx="54">
                  <c:v>6644.2423487396718</c:v>
                </c:pt>
                <c:pt idx="55">
                  <c:v>6581.3829130846125</c:v>
                </c:pt>
                <c:pt idx="56">
                  <c:v>6519.7017236461443</c:v>
                </c:pt>
                <c:pt idx="57">
                  <c:v>6459.1659601953907</c:v>
                </c:pt>
                <c:pt idx="58">
                  <c:v>6399.7440102395913</c:v>
                </c:pt>
                <c:pt idx="59">
                  <c:v>6341.4054139748732</c:v>
                </c:pt>
                <c:pt idx="60">
                  <c:v>6284.1208122226153</c:v>
                </c:pt>
                <c:pt idx="61">
                  <c:v>6227.861897162431</c:v>
                </c:pt>
                <c:pt idx="62">
                  <c:v>6172.6013656880532</c:v>
                </c:pt>
                <c:pt idx="63">
                  <c:v>6118.3128752246585</c:v>
                </c:pt>
                <c:pt idx="64">
                  <c:v>6064.9710018573987</c:v>
                </c:pt>
                <c:pt idx="65">
                  <c:v>6012.5512006313184</c:v>
                </c:pt>
                <c:pt idx="66">
                  <c:v>5961.0297678924044</c:v>
                </c:pt>
                <c:pt idx="67">
                  <c:v>5910.3838055483739</c:v>
                </c:pt>
                <c:pt idx="68">
                  <c:v>5860.591187136004</c:v>
                </c:pt>
                <c:pt idx="69">
                  <c:v>5811.6305255893367</c:v>
                </c:pt>
                <c:pt idx="70">
                  <c:v>5763.4811426101369</c:v>
                </c:pt>
                <c:pt idx="71">
                  <c:v>5716.1230395484272</c:v>
                </c:pt>
                <c:pt idx="72">
                  <c:v>5669.5368697069562</c:v>
                </c:pt>
                <c:pt idx="73">
                  <c:v>5623.7039119890351</c:v>
                </c:pt>
                <c:pt idx="74">
                  <c:v>5578.6060458143029</c:v>
                </c:pt>
                <c:pt idx="75">
                  <c:v>5534.2257272318502</c:v>
                </c:pt>
                <c:pt idx="76">
                  <c:v>5490.5459661645109</c:v>
                </c:pt>
                <c:pt idx="77">
                  <c:v>5447.5503047223456</c:v>
                </c:pt>
                <c:pt idx="78">
                  <c:v>5405.2227965271459</c:v>
                </c:pt>
                <c:pt idx="79">
                  <c:v>5363.547986993397</c:v>
                </c:pt>
                <c:pt idx="80">
                  <c:v>5322.5108945144875</c:v>
                </c:pt>
                <c:pt idx="81">
                  <c:v>5282.0969925060253</c:v>
                </c:pt>
                <c:pt idx="82">
                  <c:v>5242.2921922610676</c:v>
                </c:pt>
                <c:pt idx="83">
                  <c:v>5203.0828265747468</c:v>
                </c:pt>
                <c:pt idx="84">
                  <c:v>5164.455634098319</c:v>
                </c:pt>
                <c:pt idx="85">
                  <c:v>5126.3977443849926</c:v>
                </c:pt>
                <c:pt idx="86">
                  <c:v>5088.8966635921252</c:v>
                </c:pt>
                <c:pt idx="87">
                  <c:v>5051.9402608064174</c:v>
                </c:pt>
                <c:pt idx="88">
                  <c:v>5015.5167549606613</c:v>
                </c:pt>
                <c:pt idx="89">
                  <c:v>4979.6147023124095</c:v>
                </c:pt>
                <c:pt idx="90">
                  <c:v>4944.2229844565991</c:v>
                </c:pt>
                <c:pt idx="91">
                  <c:v>4909.3307968457557</c:v>
                </c:pt>
                <c:pt idx="92">
                  <c:v>4585.7097818921784</c:v>
                </c:pt>
                <c:pt idx="93">
                  <c:v>4302.1161033583394</c:v>
                </c:pt>
                <c:pt idx="94">
                  <c:v>4051.5560507457394</c:v>
                </c:pt>
                <c:pt idx="95">
                  <c:v>3828.5755306166398</c:v>
                </c:pt>
                <c:pt idx="96">
                  <c:v>3628.8584971989749</c:v>
                </c:pt>
                <c:pt idx="97">
                  <c:v>3448.9448384384909</c:v>
                </c:pt>
                <c:pt idx="98">
                  <c:v>3286.0282187673292</c:v>
                </c:pt>
                <c:pt idx="99">
                  <c:v>3137.8086328960017</c:v>
                </c:pt>
                <c:pt idx="100">
                  <c:v>3002.3831416186599</c:v>
                </c:pt>
                <c:pt idx="101">
                  <c:v>2878.1637315392777</c:v>
                </c:pt>
                <c:pt idx="102">
                  <c:v>2763.8147553160247</c:v>
                </c:pt>
                <c:pt idx="103">
                  <c:v>2658.2047149906134</c:v>
                </c:pt>
                <c:pt idx="104">
                  <c:v>2560.3686930918052</c:v>
                </c:pt>
                <c:pt idx="105">
                  <c:v>2469.4787856338071</c:v>
                </c:pt>
                <c:pt idx="106">
                  <c:v>2384.8206167742319</c:v>
                </c:pt>
                <c:pt idx="107">
                  <c:v>2305.7745240737272</c:v>
                </c:pt>
                <c:pt idx="108">
                  <c:v>2231.8003654573099</c:v>
                </c:pt>
                <c:pt idx="109">
                  <c:v>2162.4251598167343</c:v>
                </c:pt>
                <c:pt idx="110">
                  <c:v>2097.2329632591</c:v>
                </c:pt>
                <c:pt idx="111">
                  <c:v>2035.8565230115407</c:v>
                </c:pt>
                <c:pt idx="112">
                  <c:v>1977.9703551693019</c:v>
                </c:pt>
                <c:pt idx="113">
                  <c:v>1923.2849707300072</c:v>
                </c:pt>
                <c:pt idx="114">
                  <c:v>1871.5420336643626</c:v>
                </c:pt>
                <c:pt idx="115">
                  <c:v>1822.510280097049</c:v>
                </c:pt>
                <c:pt idx="116">
                  <c:v>1775.9820625811683</c:v>
                </c:pt>
                <c:pt idx="117">
                  <c:v>1731.7704105378232</c:v>
                </c:pt>
                <c:pt idx="118">
                  <c:v>1689.7065190989642</c:v>
                </c:pt>
                <c:pt idx="119">
                  <c:v>1649.6375952407957</c:v>
                </c:pt>
                <c:pt idx="120">
                  <c:v>1611.4250032732073</c:v>
                </c:pt>
                <c:pt idx="121">
                  <c:v>1574.9426622437029</c:v>
                </c:pt>
                <c:pt idx="122">
                  <c:v>1540.0756562166118</c:v>
                </c:pt>
                <c:pt idx="123">
                  <c:v>1506.7190251527909</c:v>
                </c:pt>
                <c:pt idx="124">
                  <c:v>1474.7767095888141</c:v>
                </c:pt>
                <c:pt idx="125">
                  <c:v>1444.1606267657121</c:v>
                </c:pt>
                <c:pt idx="126">
                  <c:v>1414.7898594936823</c:v>
                </c:pt>
                <c:pt idx="127">
                  <c:v>1386.5899420232083</c:v>
                </c:pt>
                <c:pt idx="128">
                  <c:v>1359.492229652225</c:v>
                </c:pt>
                <c:pt idx="129">
                  <c:v>1333.4333408338957</c:v>
                </c:pt>
                <c:pt idx="130">
                  <c:v>1308.3546622400665</c:v>
                </c:pt>
                <c:pt idx="131">
                  <c:v>1284.2019086450866</c:v>
                </c:pt>
                <c:pt idx="132">
                  <c:v>1260.9247306743582</c:v>
                </c:pt>
                <c:pt idx="133">
                  <c:v>1238.476364452632</c:v>
                </c:pt>
                <c:pt idx="134">
                  <c:v>1216.8133180217656</c:v>
                </c:pt>
                <c:pt idx="135">
                  <c:v>1195.8950901032206</c:v>
                </c:pt>
                <c:pt idx="136">
                  <c:v>1175.6839173788126</c:v>
                </c:pt>
                <c:pt idx="137">
                  <c:v>1156.1445469719849</c:v>
                </c:pt>
                <c:pt idx="138">
                  <c:v>1137.2440312457795</c:v>
                </c:pt>
                <c:pt idx="139">
                  <c:v>1118.9515424047665</c:v>
                </c:pt>
                <c:pt idx="140">
                  <c:v>1101.2382047064166</c:v>
                </c:pt>
                <c:pt idx="141">
                  <c:v>1084.076942360984</c:v>
                </c:pt>
                <c:pt idx="142">
                  <c:v>1067.4423414347759</c:v>
                </c:pt>
                <c:pt idx="143">
                  <c:v>1051.310524275417</c:v>
                </c:pt>
                <c:pt idx="144">
                  <c:v>1035.6590351541513</c:v>
                </c:pt>
                <c:pt idx="145">
                  <c:v>1020.4667359733658</c:v>
                </c:pt>
                <c:pt idx="146">
                  <c:v>1005.7137110207365</c:v>
                </c:pt>
                <c:pt idx="147">
                  <c:v>991.38117986752661</c:v>
                </c:pt>
                <c:pt idx="148">
                  <c:v>977.451417610009</c:v>
                </c:pt>
                <c:pt idx="149">
                  <c:v>963.90768174178106</c:v>
                </c:pt>
                <c:pt idx="150">
                  <c:v>950.7341450226096</c:v>
                </c:pt>
                <c:pt idx="151">
                  <c:v>937.91583377786628</c:v>
                </c:pt>
                <c:pt idx="152">
                  <c:v>925.43857112284616</c:v>
                </c:pt>
                <c:pt idx="153">
                  <c:v>913.28892465937167</c:v>
                </c:pt>
                <c:pt idx="154">
                  <c:v>901.45415823900942</c:v>
                </c:pt>
                <c:pt idx="155">
                  <c:v>889.92218742873672</c:v>
                </c:pt>
                <c:pt idx="156">
                  <c:v>878.68153835170335</c:v>
                </c:pt>
                <c:pt idx="157">
                  <c:v>867.7213096083866</c:v>
                </c:pt>
                <c:pt idx="158">
                  <c:v>857.03113701249663</c:v>
                </c:pt>
                <c:pt idx="159">
                  <c:v>846.60116090184192</c:v>
                </c:pt>
                <c:pt idx="160">
                  <c:v>836.42199580743477</c:v>
                </c:pt>
                <c:pt idx="161">
                  <c:v>826.48470228471376</c:v>
                </c:pt>
                <c:pt idx="162">
                  <c:v>816.78076072918111</c:v>
                </c:pt>
                <c:pt idx="163">
                  <c:v>807.30204701525304</c:v>
                </c:pt>
                <c:pt idx="164">
                  <c:v>798.0408098119118</c:v>
                </c:pt>
                <c:pt idx="165">
                  <c:v>788.98964944203647</c:v>
                </c:pt>
                <c:pt idx="166">
                  <c:v>780.14149816422957</c:v>
                </c:pt>
                <c:pt idx="167">
                  <c:v>771.48960176671119</c:v>
                </c:pt>
                <c:pt idx="168">
                  <c:v>763.02750237253872</c:v>
                </c:pt>
                <c:pt idx="169">
                  <c:v>754.74902236415699</c:v>
                </c:pt>
                <c:pt idx="170">
                  <c:v>746.6482493431829</c:v>
                </c:pt>
                <c:pt idx="171">
                  <c:v>738.71952204846923</c:v>
                </c:pt>
                <c:pt idx="172">
                  <c:v>730.95741716196653</c:v>
                </c:pt>
                <c:pt idx="173">
                  <c:v>723.35673693775971</c:v>
                </c:pt>
                <c:pt idx="174">
                  <c:v>715.91249759498146</c:v>
                </c:pt>
                <c:pt idx="175">
                  <c:v>708.61991842013197</c:v>
                </c:pt>
                <c:pt idx="176">
                  <c:v>701.47441152873205</c:v>
                </c:pt>
                <c:pt idx="177">
                  <c:v>694.4715722402351</c:v>
                </c:pt>
                <c:pt idx="178">
                  <c:v>687.60717002376543</c:v>
                </c:pt>
                <c:pt idx="179">
                  <c:v>680.87713997557353</c:v>
                </c:pt>
                <c:pt idx="180">
                  <c:v>674.2775747921329</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numCache>
            </c:numRef>
          </c:yVal>
          <c:smooth val="1"/>
          <c:extLst>
            <c:ext xmlns:c16="http://schemas.microsoft.com/office/drawing/2014/chart" uri="{C3380CC4-5D6E-409C-BE32-E72D297353CC}">
              <c16:uniqueId val="{00000000-1459-4C97-A02A-B4308DB31F49}"/>
            </c:ext>
          </c:extLst>
        </c:ser>
        <c:ser>
          <c:idx val="1"/>
          <c:order val="2"/>
          <c:tx>
            <c:strRef>
              <c:f>Sheet1!$F$10</c:f>
              <c:strCache>
                <c:ptCount val="1"/>
              </c:strCache>
            </c:strRef>
          </c:tx>
          <c:spPr>
            <a:ln w="19050" cap="rnd">
              <a:solidFill>
                <a:schemeClr val="tx1"/>
              </a:solidFill>
              <a:prstDash val="dash"/>
              <a:round/>
            </a:ln>
            <a:effectLst/>
          </c:spPr>
          <c:marker>
            <c:symbol val="none"/>
          </c:marker>
          <c:xVal>
            <c:numRef>
              <c:f>Sheet1!$D$11:$D$1383</c:f>
              <c:numCache>
                <c:formatCode>General</c:formatCode>
                <c:ptCount val="1373"/>
                <c:pt idx="0">
                  <c:v>1</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c:v>53</c:v>
                </c:pt>
                <c:pt idx="45">
                  <c:v>54</c:v>
                </c:pt>
                <c:pt idx="46">
                  <c:v>55</c:v>
                </c:pt>
                <c:pt idx="47">
                  <c:v>56</c:v>
                </c:pt>
                <c:pt idx="48">
                  <c:v>57</c:v>
                </c:pt>
                <c:pt idx="49">
                  <c:v>58</c:v>
                </c:pt>
                <c:pt idx="50">
                  <c:v>59</c:v>
                </c:pt>
                <c:pt idx="51">
                  <c:v>60</c:v>
                </c:pt>
                <c:pt idx="52">
                  <c:v>61</c:v>
                </c:pt>
                <c:pt idx="53">
                  <c:v>62</c:v>
                </c:pt>
                <c:pt idx="54">
                  <c:v>63</c:v>
                </c:pt>
                <c:pt idx="55">
                  <c:v>64</c:v>
                </c:pt>
                <c:pt idx="56">
                  <c:v>65</c:v>
                </c:pt>
                <c:pt idx="57">
                  <c:v>66</c:v>
                </c:pt>
                <c:pt idx="58">
                  <c:v>67</c:v>
                </c:pt>
                <c:pt idx="59">
                  <c:v>68</c:v>
                </c:pt>
                <c:pt idx="60">
                  <c:v>69</c:v>
                </c:pt>
                <c:pt idx="61">
                  <c:v>70</c:v>
                </c:pt>
                <c:pt idx="62">
                  <c:v>71</c:v>
                </c:pt>
                <c:pt idx="63">
                  <c:v>72</c:v>
                </c:pt>
                <c:pt idx="64">
                  <c:v>73</c:v>
                </c:pt>
                <c:pt idx="65">
                  <c:v>74</c:v>
                </c:pt>
                <c:pt idx="66">
                  <c:v>75</c:v>
                </c:pt>
                <c:pt idx="67">
                  <c:v>76</c:v>
                </c:pt>
                <c:pt idx="68">
                  <c:v>77</c:v>
                </c:pt>
                <c:pt idx="69">
                  <c:v>78</c:v>
                </c:pt>
                <c:pt idx="70">
                  <c:v>79</c:v>
                </c:pt>
                <c:pt idx="71">
                  <c:v>80</c:v>
                </c:pt>
                <c:pt idx="72">
                  <c:v>81</c:v>
                </c:pt>
                <c:pt idx="73">
                  <c:v>82</c:v>
                </c:pt>
                <c:pt idx="74">
                  <c:v>83</c:v>
                </c:pt>
                <c:pt idx="75">
                  <c:v>84</c:v>
                </c:pt>
                <c:pt idx="76">
                  <c:v>85</c:v>
                </c:pt>
                <c:pt idx="77">
                  <c:v>86</c:v>
                </c:pt>
                <c:pt idx="78">
                  <c:v>87</c:v>
                </c:pt>
                <c:pt idx="79">
                  <c:v>88</c:v>
                </c:pt>
                <c:pt idx="80">
                  <c:v>89</c:v>
                </c:pt>
                <c:pt idx="81">
                  <c:v>90</c:v>
                </c:pt>
                <c:pt idx="82">
                  <c:v>91</c:v>
                </c:pt>
                <c:pt idx="83">
                  <c:v>92</c:v>
                </c:pt>
                <c:pt idx="84">
                  <c:v>93</c:v>
                </c:pt>
                <c:pt idx="85">
                  <c:v>94</c:v>
                </c:pt>
                <c:pt idx="86">
                  <c:v>95</c:v>
                </c:pt>
                <c:pt idx="87">
                  <c:v>96</c:v>
                </c:pt>
                <c:pt idx="88">
                  <c:v>97</c:v>
                </c:pt>
                <c:pt idx="89">
                  <c:v>98</c:v>
                </c:pt>
                <c:pt idx="90">
                  <c:v>99</c:v>
                </c:pt>
                <c:pt idx="91">
                  <c:v>100</c:v>
                </c:pt>
                <c:pt idx="92">
                  <c:v>110</c:v>
                </c:pt>
                <c:pt idx="93">
                  <c:v>120</c:v>
                </c:pt>
                <c:pt idx="94">
                  <c:v>130</c:v>
                </c:pt>
                <c:pt idx="95">
                  <c:v>140</c:v>
                </c:pt>
                <c:pt idx="96">
                  <c:v>150</c:v>
                </c:pt>
                <c:pt idx="97">
                  <c:v>160</c:v>
                </c:pt>
                <c:pt idx="98">
                  <c:v>170</c:v>
                </c:pt>
                <c:pt idx="99">
                  <c:v>180</c:v>
                </c:pt>
                <c:pt idx="100">
                  <c:v>190</c:v>
                </c:pt>
                <c:pt idx="101">
                  <c:v>200</c:v>
                </c:pt>
                <c:pt idx="102">
                  <c:v>210</c:v>
                </c:pt>
                <c:pt idx="103">
                  <c:v>220</c:v>
                </c:pt>
                <c:pt idx="104">
                  <c:v>230</c:v>
                </c:pt>
                <c:pt idx="105">
                  <c:v>240</c:v>
                </c:pt>
                <c:pt idx="106">
                  <c:v>250</c:v>
                </c:pt>
                <c:pt idx="107">
                  <c:v>260</c:v>
                </c:pt>
                <c:pt idx="108">
                  <c:v>270</c:v>
                </c:pt>
                <c:pt idx="109">
                  <c:v>280</c:v>
                </c:pt>
                <c:pt idx="110">
                  <c:v>290</c:v>
                </c:pt>
                <c:pt idx="111">
                  <c:v>300</c:v>
                </c:pt>
                <c:pt idx="112">
                  <c:v>310</c:v>
                </c:pt>
                <c:pt idx="113">
                  <c:v>320</c:v>
                </c:pt>
                <c:pt idx="114">
                  <c:v>330</c:v>
                </c:pt>
                <c:pt idx="115">
                  <c:v>340</c:v>
                </c:pt>
                <c:pt idx="116">
                  <c:v>350</c:v>
                </c:pt>
                <c:pt idx="117">
                  <c:v>360</c:v>
                </c:pt>
                <c:pt idx="118">
                  <c:v>370</c:v>
                </c:pt>
                <c:pt idx="119">
                  <c:v>380</c:v>
                </c:pt>
                <c:pt idx="120">
                  <c:v>390</c:v>
                </c:pt>
                <c:pt idx="121">
                  <c:v>400</c:v>
                </c:pt>
                <c:pt idx="122">
                  <c:v>410</c:v>
                </c:pt>
                <c:pt idx="123">
                  <c:v>420</c:v>
                </c:pt>
                <c:pt idx="124">
                  <c:v>430</c:v>
                </c:pt>
                <c:pt idx="125">
                  <c:v>440</c:v>
                </c:pt>
                <c:pt idx="126">
                  <c:v>450</c:v>
                </c:pt>
                <c:pt idx="127">
                  <c:v>460</c:v>
                </c:pt>
                <c:pt idx="128">
                  <c:v>470</c:v>
                </c:pt>
                <c:pt idx="129">
                  <c:v>480</c:v>
                </c:pt>
                <c:pt idx="130">
                  <c:v>490</c:v>
                </c:pt>
                <c:pt idx="131">
                  <c:v>500</c:v>
                </c:pt>
                <c:pt idx="132">
                  <c:v>510</c:v>
                </c:pt>
                <c:pt idx="133">
                  <c:v>520</c:v>
                </c:pt>
                <c:pt idx="134">
                  <c:v>530</c:v>
                </c:pt>
                <c:pt idx="135">
                  <c:v>540</c:v>
                </c:pt>
                <c:pt idx="136">
                  <c:v>550</c:v>
                </c:pt>
                <c:pt idx="137">
                  <c:v>560</c:v>
                </c:pt>
                <c:pt idx="138">
                  <c:v>570</c:v>
                </c:pt>
                <c:pt idx="139">
                  <c:v>580</c:v>
                </c:pt>
                <c:pt idx="140">
                  <c:v>590</c:v>
                </c:pt>
                <c:pt idx="141">
                  <c:v>600</c:v>
                </c:pt>
                <c:pt idx="142">
                  <c:v>610</c:v>
                </c:pt>
                <c:pt idx="143">
                  <c:v>620</c:v>
                </c:pt>
                <c:pt idx="144">
                  <c:v>630</c:v>
                </c:pt>
                <c:pt idx="145">
                  <c:v>640</c:v>
                </c:pt>
                <c:pt idx="146">
                  <c:v>650</c:v>
                </c:pt>
                <c:pt idx="147">
                  <c:v>660</c:v>
                </c:pt>
                <c:pt idx="148">
                  <c:v>670</c:v>
                </c:pt>
                <c:pt idx="149">
                  <c:v>680</c:v>
                </c:pt>
                <c:pt idx="150">
                  <c:v>690</c:v>
                </c:pt>
                <c:pt idx="151">
                  <c:v>700</c:v>
                </c:pt>
                <c:pt idx="152">
                  <c:v>710</c:v>
                </c:pt>
                <c:pt idx="153">
                  <c:v>720</c:v>
                </c:pt>
                <c:pt idx="154">
                  <c:v>730</c:v>
                </c:pt>
                <c:pt idx="155">
                  <c:v>740</c:v>
                </c:pt>
                <c:pt idx="156">
                  <c:v>750</c:v>
                </c:pt>
                <c:pt idx="157">
                  <c:v>760</c:v>
                </c:pt>
                <c:pt idx="158">
                  <c:v>770</c:v>
                </c:pt>
                <c:pt idx="159">
                  <c:v>780</c:v>
                </c:pt>
                <c:pt idx="160">
                  <c:v>790</c:v>
                </c:pt>
                <c:pt idx="161">
                  <c:v>800</c:v>
                </c:pt>
                <c:pt idx="162">
                  <c:v>810</c:v>
                </c:pt>
                <c:pt idx="163">
                  <c:v>820</c:v>
                </c:pt>
                <c:pt idx="164">
                  <c:v>830</c:v>
                </c:pt>
                <c:pt idx="165">
                  <c:v>840</c:v>
                </c:pt>
                <c:pt idx="166">
                  <c:v>850</c:v>
                </c:pt>
                <c:pt idx="167">
                  <c:v>860</c:v>
                </c:pt>
                <c:pt idx="168">
                  <c:v>870</c:v>
                </c:pt>
                <c:pt idx="169">
                  <c:v>880</c:v>
                </c:pt>
                <c:pt idx="170">
                  <c:v>890</c:v>
                </c:pt>
                <c:pt idx="171">
                  <c:v>900</c:v>
                </c:pt>
                <c:pt idx="172">
                  <c:v>910</c:v>
                </c:pt>
                <c:pt idx="173">
                  <c:v>920</c:v>
                </c:pt>
                <c:pt idx="174">
                  <c:v>930</c:v>
                </c:pt>
                <c:pt idx="175">
                  <c:v>940</c:v>
                </c:pt>
                <c:pt idx="176">
                  <c:v>950</c:v>
                </c:pt>
                <c:pt idx="177">
                  <c:v>960</c:v>
                </c:pt>
                <c:pt idx="178">
                  <c:v>970</c:v>
                </c:pt>
                <c:pt idx="179">
                  <c:v>980</c:v>
                </c:pt>
                <c:pt idx="180">
                  <c:v>990</c:v>
                </c:pt>
                <c:pt idx="181">
                  <c:v>1000</c:v>
                </c:pt>
                <c:pt idx="182">
                  <c:v>1010</c:v>
                </c:pt>
                <c:pt idx="183">
                  <c:v>1020</c:v>
                </c:pt>
                <c:pt idx="184">
                  <c:v>1030</c:v>
                </c:pt>
                <c:pt idx="185">
                  <c:v>1040</c:v>
                </c:pt>
                <c:pt idx="186">
                  <c:v>1050</c:v>
                </c:pt>
                <c:pt idx="187">
                  <c:v>1060</c:v>
                </c:pt>
                <c:pt idx="188">
                  <c:v>1070</c:v>
                </c:pt>
                <c:pt idx="189">
                  <c:v>1080</c:v>
                </c:pt>
                <c:pt idx="190">
                  <c:v>1090</c:v>
                </c:pt>
                <c:pt idx="191">
                  <c:v>1100</c:v>
                </c:pt>
                <c:pt idx="192">
                  <c:v>1110</c:v>
                </c:pt>
                <c:pt idx="193">
                  <c:v>1120</c:v>
                </c:pt>
                <c:pt idx="194">
                  <c:v>1130</c:v>
                </c:pt>
                <c:pt idx="195">
                  <c:v>1140</c:v>
                </c:pt>
                <c:pt idx="196">
                  <c:v>1150</c:v>
                </c:pt>
                <c:pt idx="197">
                  <c:v>1160</c:v>
                </c:pt>
                <c:pt idx="198">
                  <c:v>1170</c:v>
                </c:pt>
                <c:pt idx="199">
                  <c:v>1180</c:v>
                </c:pt>
                <c:pt idx="200">
                  <c:v>1190</c:v>
                </c:pt>
                <c:pt idx="201">
                  <c:v>1200</c:v>
                </c:pt>
                <c:pt idx="202">
                  <c:v>1210</c:v>
                </c:pt>
                <c:pt idx="203">
                  <c:v>1220</c:v>
                </c:pt>
                <c:pt idx="204">
                  <c:v>1230</c:v>
                </c:pt>
                <c:pt idx="205">
                  <c:v>1240</c:v>
                </c:pt>
                <c:pt idx="206">
                  <c:v>1250</c:v>
                </c:pt>
                <c:pt idx="207">
                  <c:v>1260</c:v>
                </c:pt>
                <c:pt idx="208">
                  <c:v>1270</c:v>
                </c:pt>
                <c:pt idx="209">
                  <c:v>1280</c:v>
                </c:pt>
                <c:pt idx="210">
                  <c:v>1290</c:v>
                </c:pt>
                <c:pt idx="211">
                  <c:v>1300</c:v>
                </c:pt>
                <c:pt idx="212">
                  <c:v>1310</c:v>
                </c:pt>
                <c:pt idx="213">
                  <c:v>1320</c:v>
                </c:pt>
                <c:pt idx="214">
                  <c:v>1330</c:v>
                </c:pt>
                <c:pt idx="215">
                  <c:v>1340</c:v>
                </c:pt>
                <c:pt idx="216">
                  <c:v>1350</c:v>
                </c:pt>
                <c:pt idx="217">
                  <c:v>1360</c:v>
                </c:pt>
                <c:pt idx="218">
                  <c:v>1370</c:v>
                </c:pt>
                <c:pt idx="219">
                  <c:v>1380</c:v>
                </c:pt>
                <c:pt idx="220">
                  <c:v>1390</c:v>
                </c:pt>
                <c:pt idx="221">
                  <c:v>1400</c:v>
                </c:pt>
                <c:pt idx="222">
                  <c:v>1410</c:v>
                </c:pt>
                <c:pt idx="223">
                  <c:v>1420</c:v>
                </c:pt>
                <c:pt idx="224">
                  <c:v>1430</c:v>
                </c:pt>
                <c:pt idx="225">
                  <c:v>1440</c:v>
                </c:pt>
                <c:pt idx="226">
                  <c:v>1450</c:v>
                </c:pt>
                <c:pt idx="227">
                  <c:v>1460</c:v>
                </c:pt>
                <c:pt idx="228">
                  <c:v>1470</c:v>
                </c:pt>
                <c:pt idx="229">
                  <c:v>1480</c:v>
                </c:pt>
                <c:pt idx="230">
                  <c:v>1490</c:v>
                </c:pt>
                <c:pt idx="231">
                  <c:v>1500</c:v>
                </c:pt>
              </c:numCache>
            </c:numRef>
          </c:xVal>
          <c:yVal>
            <c:numRef>
              <c:f>Sheet1!$F$11:$F$1383</c:f>
              <c:numCache>
                <c:formatCode>General</c:formatCode>
                <c:ptCount val="1373"/>
              </c:numCache>
            </c:numRef>
          </c:yVal>
          <c:smooth val="1"/>
          <c:extLst>
            <c:ext xmlns:c16="http://schemas.microsoft.com/office/drawing/2014/chart" uri="{C3380CC4-5D6E-409C-BE32-E72D297353CC}">
              <c16:uniqueId val="{00000001-1459-4C97-A02A-B4308DB31F49}"/>
            </c:ext>
          </c:extLst>
        </c:ser>
        <c:dLbls>
          <c:showLegendKey val="0"/>
          <c:showVal val="0"/>
          <c:showCatName val="0"/>
          <c:showSerName val="0"/>
          <c:showPercent val="0"/>
          <c:showBubbleSize val="0"/>
        </c:dLbls>
        <c:axId val="1490339999"/>
        <c:axId val="1490327999"/>
      </c:scatterChart>
      <c:valAx>
        <c:axId val="1490339999"/>
        <c:scaling>
          <c:logBase val="10"/>
          <c:orientation val="minMax"/>
          <c:max val="1100"/>
          <c:min val="1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2800" b="0" i="0" u="none" strike="noStrike" kern="1200" baseline="0">
                    <a:solidFill>
                      <a:schemeClr val="tx1">
                        <a:lumMod val="65000"/>
                        <a:lumOff val="35000"/>
                      </a:schemeClr>
                    </a:solidFill>
                    <a:latin typeface="+mn-lt"/>
                    <a:ea typeface="+mn-ea"/>
                    <a:cs typeface="+mn-cs"/>
                  </a:defRPr>
                </a:pPr>
                <a:r>
                  <a:rPr lang="de-CH"/>
                  <a:t>Überflutete Länge des Verkehrswegs L [m]</a:t>
                </a:r>
              </a:p>
            </c:rich>
          </c:tx>
          <c:layout>
            <c:manualLayout>
              <c:xMode val="edge"/>
              <c:yMode val="edge"/>
              <c:x val="0.36942720090800713"/>
              <c:y val="0.94507126631592586"/>
            </c:manualLayout>
          </c:layout>
          <c:overlay val="0"/>
          <c:spPr>
            <a:noFill/>
            <a:ln>
              <a:noFill/>
            </a:ln>
            <a:effectLst/>
          </c:spPr>
          <c:txPr>
            <a:bodyPr rot="0" spcFirstLastPara="1" vertOverflow="ellipsis" vert="horz" wrap="square" anchor="ctr" anchorCtr="1"/>
            <a:lstStyle/>
            <a:p>
              <a:pPr>
                <a:defRPr sz="28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2800" b="0" i="0" u="none" strike="noStrike" kern="1200" baseline="0">
                <a:solidFill>
                  <a:schemeClr val="tx1">
                    <a:lumMod val="65000"/>
                    <a:lumOff val="35000"/>
                  </a:schemeClr>
                </a:solidFill>
                <a:latin typeface="+mn-lt"/>
                <a:ea typeface="+mn-ea"/>
                <a:cs typeface="+mn-cs"/>
              </a:defRPr>
            </a:pPr>
            <a:endParaRPr lang="de-DE"/>
          </a:p>
        </c:txPr>
        <c:crossAx val="1490327999"/>
        <c:crosses val="autoZero"/>
        <c:crossBetween val="midCat"/>
      </c:valAx>
      <c:valAx>
        <c:axId val="1490327999"/>
        <c:scaling>
          <c:orientation val="minMax"/>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2800" b="0" i="0" u="none" strike="noStrike" kern="1200" baseline="0">
                    <a:solidFill>
                      <a:schemeClr val="tx1">
                        <a:lumMod val="65000"/>
                        <a:lumOff val="35000"/>
                      </a:schemeClr>
                    </a:solidFill>
                    <a:latin typeface="+mn-lt"/>
                    <a:ea typeface="+mn-ea"/>
                    <a:cs typeface="+mn-cs"/>
                  </a:defRPr>
                </a:pPr>
                <a:r>
                  <a:rPr lang="de-CH"/>
                  <a:t>Durchschnittlicher Jahresmittelwert des 24-Stunden-Verkehrs für alle Wochentage (DTV)</a:t>
                </a:r>
              </a:p>
            </c:rich>
          </c:tx>
          <c:overlay val="0"/>
          <c:spPr>
            <a:noFill/>
            <a:ln>
              <a:noFill/>
            </a:ln>
            <a:effectLst/>
          </c:spPr>
          <c:txPr>
            <a:bodyPr rot="-5400000" spcFirstLastPara="1" vertOverflow="ellipsis" vert="horz" wrap="square" anchor="ctr" anchorCtr="1"/>
            <a:lstStyle/>
            <a:p>
              <a:pPr>
                <a:defRPr sz="28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2800" b="0" i="0" u="none" strike="noStrike" kern="1200" baseline="0">
                <a:solidFill>
                  <a:schemeClr val="tx1">
                    <a:lumMod val="65000"/>
                    <a:lumOff val="35000"/>
                  </a:schemeClr>
                </a:solidFill>
                <a:latin typeface="+mn-lt"/>
                <a:ea typeface="+mn-ea"/>
                <a:cs typeface="+mn-cs"/>
              </a:defRPr>
            </a:pPr>
            <a:endParaRPr lang="de-DE"/>
          </a:p>
        </c:txPr>
        <c:crossAx val="1490339999"/>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2800"/>
      </a:pPr>
      <a:endParaRPr lang="de-DE"/>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122238</xdr:colOff>
      <xdr:row>9</xdr:row>
      <xdr:rowOff>25400</xdr:rowOff>
    </xdr:from>
    <xdr:to>
      <xdr:col>10</xdr:col>
      <xdr:colOff>0</xdr:colOff>
      <xdr:row>34</xdr:row>
      <xdr:rowOff>190500</xdr:rowOff>
    </xdr:to>
    <xdr:graphicFrame macro="">
      <xdr:nvGraphicFramePr>
        <xdr:cNvPr id="2" name="Chart 1">
          <a:extLst>
            <a:ext uri="{FF2B5EF4-FFF2-40B4-BE49-F238E27FC236}">
              <a16:creationId xmlns:a16="http://schemas.microsoft.com/office/drawing/2014/main" id="{EFCB17CF-2018-A880-425A-F21BC5B34A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103187</xdr:colOff>
      <xdr:row>6</xdr:row>
      <xdr:rowOff>25326</xdr:rowOff>
    </xdr:from>
    <xdr:to>
      <xdr:col>23</xdr:col>
      <xdr:colOff>407987</xdr:colOff>
      <xdr:row>25</xdr:row>
      <xdr:rowOff>273330</xdr:rowOff>
    </xdr:to>
    <xdr:pic>
      <xdr:nvPicPr>
        <xdr:cNvPr id="4" name="Picture 3">
          <a:extLst>
            <a:ext uri="{FF2B5EF4-FFF2-40B4-BE49-F238E27FC236}">
              <a16:creationId xmlns:a16="http://schemas.microsoft.com/office/drawing/2014/main" id="{D23531E2-BA68-2503-7577-8B0CAF41C89D}"/>
            </a:ext>
          </a:extLst>
        </xdr:cNvPr>
        <xdr:cNvPicPr>
          <a:picLocks noChangeAspect="1"/>
        </xdr:cNvPicPr>
      </xdr:nvPicPr>
      <xdr:blipFill>
        <a:blip xmlns:r="http://schemas.openxmlformats.org/officeDocument/2006/relationships" r:embed="rId2"/>
        <a:stretch>
          <a:fillRect/>
        </a:stretch>
      </xdr:blipFill>
      <xdr:spPr>
        <a:xfrm>
          <a:off x="29344937" y="1168326"/>
          <a:ext cx="7683500" cy="6990117"/>
        </a:xfrm>
        <a:prstGeom prst="rect">
          <a:avLst/>
        </a:prstGeom>
      </xdr:spPr>
    </xdr:pic>
    <xdr:clientData/>
  </xdr:twoCellAnchor>
  <xdr:twoCellAnchor editAs="oneCell">
    <xdr:from>
      <xdr:col>12</xdr:col>
      <xdr:colOff>119062</xdr:colOff>
      <xdr:row>33</xdr:row>
      <xdr:rowOff>150812</xdr:rowOff>
    </xdr:from>
    <xdr:to>
      <xdr:col>27</xdr:col>
      <xdr:colOff>145878</xdr:colOff>
      <xdr:row>48</xdr:row>
      <xdr:rowOff>191159</xdr:rowOff>
    </xdr:to>
    <xdr:pic>
      <xdr:nvPicPr>
        <xdr:cNvPr id="7" name="Picture 6">
          <a:extLst>
            <a:ext uri="{FF2B5EF4-FFF2-40B4-BE49-F238E27FC236}">
              <a16:creationId xmlns:a16="http://schemas.microsoft.com/office/drawing/2014/main" id="{5CD80592-4C23-0315-DE0F-EB5935116C0B}"/>
            </a:ext>
          </a:extLst>
        </xdr:cNvPr>
        <xdr:cNvPicPr>
          <a:picLocks noChangeAspect="1"/>
        </xdr:cNvPicPr>
      </xdr:nvPicPr>
      <xdr:blipFill>
        <a:blip xmlns:r="http://schemas.openxmlformats.org/officeDocument/2006/relationships" r:embed="rId3"/>
        <a:stretch>
          <a:fillRect/>
        </a:stretch>
      </xdr:blipFill>
      <xdr:spPr>
        <a:xfrm>
          <a:off x="29146500" y="10890250"/>
          <a:ext cx="9599441" cy="5040972"/>
        </a:xfrm>
        <a:prstGeom prst="rect">
          <a:avLst/>
        </a:prstGeom>
      </xdr:spPr>
    </xdr:pic>
    <xdr:clientData/>
  </xdr:twoCellAnchor>
  <xdr:oneCellAnchor>
    <xdr:from>
      <xdr:col>11</xdr:col>
      <xdr:colOff>2392363</xdr:colOff>
      <xdr:row>28</xdr:row>
      <xdr:rowOff>78582</xdr:rowOff>
    </xdr:from>
    <xdr:ext cx="11085512" cy="1458604"/>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34D37BBA-8D41-88E2-F1C8-3E57BB9EEDDB}"/>
                </a:ext>
              </a:extLst>
            </xdr:cNvPr>
            <xdr:cNvSpPr txBox="1"/>
          </xdr:nvSpPr>
          <xdr:spPr>
            <a:xfrm>
              <a:off x="28324176" y="9151145"/>
              <a:ext cx="11085512" cy="14586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2400" b="1" i="1">
                            <a:solidFill>
                              <a:schemeClr val="tx1"/>
                            </a:solidFill>
                            <a:effectLst/>
                            <a:latin typeface="Cambria Math" panose="02040503050406030204" pitchFamily="18" charset="0"/>
                            <a:ea typeface="+mn-ea"/>
                            <a:cs typeface="+mn-cs"/>
                          </a:rPr>
                        </m:ctrlPr>
                      </m:sSubPr>
                      <m:e>
                        <m:r>
                          <a:rPr lang="de-CH" sz="2400" b="1" i="1">
                            <a:solidFill>
                              <a:schemeClr val="tx1"/>
                            </a:solidFill>
                            <a:effectLst/>
                            <a:latin typeface="Cambria Math" panose="02040503050406030204" pitchFamily="18" charset="0"/>
                            <a:ea typeface="+mn-ea"/>
                            <a:cs typeface="+mn-cs"/>
                          </a:rPr>
                          <m:t>𝑵</m:t>
                        </m:r>
                      </m:e>
                      <m:sub>
                        <m:r>
                          <a:rPr lang="de-CH" sz="2400" b="1" i="1">
                            <a:solidFill>
                              <a:schemeClr val="tx1"/>
                            </a:solidFill>
                            <a:effectLst/>
                            <a:latin typeface="Cambria Math" panose="02040503050406030204" pitchFamily="18" charset="0"/>
                            <a:ea typeface="+mn-ea"/>
                            <a:cs typeface="+mn-cs"/>
                          </a:rPr>
                          <m:t>𝑷</m:t>
                        </m:r>
                      </m:sub>
                    </m:sSub>
                    <m:r>
                      <a:rPr lang="de-CH" sz="2400" b="1" i="1">
                        <a:solidFill>
                          <a:schemeClr val="tx1"/>
                        </a:solidFill>
                        <a:effectLst/>
                        <a:latin typeface="Cambria Math" panose="02040503050406030204" pitchFamily="18" charset="0"/>
                        <a:ea typeface="+mn-ea"/>
                        <a:cs typeface="+mn-cs"/>
                      </a:rPr>
                      <m:t>=</m:t>
                    </m:r>
                    <m:sSub>
                      <m:sSubPr>
                        <m:ctrlPr>
                          <a:rPr lang="en-GB" sz="2400" b="1" i="1">
                            <a:solidFill>
                              <a:schemeClr val="tx1"/>
                            </a:solidFill>
                            <a:effectLst/>
                            <a:latin typeface="Cambria Math" panose="02040503050406030204" pitchFamily="18" charset="0"/>
                            <a:ea typeface="+mn-ea"/>
                            <a:cs typeface="+mn-cs"/>
                          </a:rPr>
                        </m:ctrlPr>
                      </m:sSubPr>
                      <m:e>
                        <m:r>
                          <a:rPr lang="de-CH" sz="2400" b="1" i="1">
                            <a:solidFill>
                              <a:schemeClr val="tx1"/>
                            </a:solidFill>
                            <a:effectLst/>
                            <a:latin typeface="Cambria Math" panose="02040503050406030204" pitchFamily="18" charset="0"/>
                            <a:ea typeface="+mn-ea"/>
                            <a:cs typeface="+mn-cs"/>
                          </a:rPr>
                          <m:t>𝑵</m:t>
                        </m:r>
                      </m:e>
                      <m:sub>
                        <m:r>
                          <a:rPr lang="de-CH" sz="2400" b="1" i="1">
                            <a:solidFill>
                              <a:schemeClr val="tx1"/>
                            </a:solidFill>
                            <a:effectLst/>
                            <a:latin typeface="Cambria Math" panose="02040503050406030204" pitchFamily="18" charset="0"/>
                            <a:ea typeface="+mn-ea"/>
                            <a:cs typeface="+mn-cs"/>
                          </a:rPr>
                          <m:t>𝑭</m:t>
                        </m:r>
                      </m:sub>
                    </m:sSub>
                    <m:r>
                      <a:rPr lang="de-CH" sz="2400" b="1" i="1">
                        <a:solidFill>
                          <a:schemeClr val="tx1"/>
                        </a:solidFill>
                        <a:effectLst/>
                        <a:latin typeface="Cambria Math" panose="02040503050406030204" pitchFamily="18" charset="0"/>
                        <a:ea typeface="+mn-ea"/>
                        <a:cs typeface="+mn-cs"/>
                      </a:rPr>
                      <m:t>×</m:t>
                    </m:r>
                    <m:r>
                      <a:rPr lang="de-CH" sz="2400" b="1">
                        <a:solidFill>
                          <a:schemeClr val="tx1"/>
                        </a:solidFill>
                        <a:effectLst/>
                        <a:latin typeface="Cambria Math" panose="02040503050406030204" pitchFamily="18" charset="0"/>
                        <a:ea typeface="+mn-ea"/>
                        <a:cs typeface="+mn-cs"/>
                      </a:rPr>
                      <m:t> </m:t>
                    </m:r>
                    <m:r>
                      <a:rPr lang="de-CH" sz="2400" b="1" i="1">
                        <a:solidFill>
                          <a:schemeClr val="tx1"/>
                        </a:solidFill>
                        <a:effectLst/>
                        <a:latin typeface="Cambria Math" panose="02040503050406030204" pitchFamily="18" charset="0"/>
                        <a:ea typeface="+mn-ea"/>
                        <a:cs typeface="+mn-cs"/>
                      </a:rPr>
                      <m:t>𝜷</m:t>
                    </m:r>
                    <m:r>
                      <a:rPr lang="de-CH" sz="2400" b="1" i="1">
                        <a:solidFill>
                          <a:schemeClr val="tx1"/>
                        </a:solidFill>
                        <a:effectLst/>
                        <a:latin typeface="Cambria Math" panose="02040503050406030204" pitchFamily="18" charset="0"/>
                        <a:ea typeface="+mn-ea"/>
                        <a:cs typeface="+mn-cs"/>
                      </a:rPr>
                      <m:t>=</m:t>
                    </m:r>
                    <m:f>
                      <m:fPr>
                        <m:type m:val="lin"/>
                        <m:ctrlPr>
                          <a:rPr lang="de-CH" sz="2400" b="1" i="1">
                            <a:solidFill>
                              <a:schemeClr val="tx1"/>
                            </a:solidFill>
                            <a:effectLst/>
                            <a:latin typeface="Cambria Math" panose="02040503050406030204" pitchFamily="18" charset="0"/>
                            <a:ea typeface="+mn-ea"/>
                            <a:cs typeface="+mn-cs"/>
                          </a:rPr>
                        </m:ctrlPr>
                      </m:fPr>
                      <m:num>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𝑳</m:t>
                        </m:r>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𝒏</m:t>
                        </m:r>
                        <m:r>
                          <a:rPr lang="de-CH" sz="2400" b="1" i="1">
                            <a:solidFill>
                              <a:schemeClr val="tx1"/>
                            </a:solidFill>
                            <a:effectLst/>
                            <a:latin typeface="Cambria Math" panose="02040503050406030204" pitchFamily="18" charset="0"/>
                            <a:ea typeface="+mn-ea"/>
                            <a:cs typeface="+mn-cs"/>
                          </a:rPr>
                          <m:t>×</m:t>
                        </m:r>
                        <m:sSub>
                          <m:sSubPr>
                            <m:ctrlPr>
                              <a:rPr lang="en-GB" sz="2400" b="1" i="1">
                                <a:solidFill>
                                  <a:schemeClr val="tx1"/>
                                </a:solidFill>
                                <a:effectLst/>
                                <a:latin typeface="Cambria Math" panose="02040503050406030204" pitchFamily="18" charset="0"/>
                                <a:ea typeface="+mn-ea"/>
                                <a:cs typeface="+mn-cs"/>
                              </a:rPr>
                            </m:ctrlPr>
                          </m:sSubPr>
                          <m:e>
                            <m:r>
                              <a:rPr lang="de-CH" sz="2400" b="1" i="1">
                                <a:solidFill>
                                  <a:schemeClr val="tx1"/>
                                </a:solidFill>
                                <a:effectLst/>
                                <a:latin typeface="Cambria Math" panose="02040503050406030204" pitchFamily="18" charset="0"/>
                                <a:ea typeface="+mn-ea"/>
                                <a:cs typeface="+mn-cs"/>
                              </a:rPr>
                              <m:t>𝑳</m:t>
                            </m:r>
                          </m:e>
                          <m:sub>
                            <m:r>
                              <a:rPr lang="de-CH" sz="2400" b="1" i="1">
                                <a:solidFill>
                                  <a:schemeClr val="tx1"/>
                                </a:solidFill>
                                <a:effectLst/>
                                <a:latin typeface="Cambria Math" panose="02040503050406030204" pitchFamily="18" charset="0"/>
                                <a:ea typeface="+mn-ea"/>
                                <a:cs typeface="+mn-cs"/>
                              </a:rPr>
                              <m:t>𝑹</m:t>
                            </m:r>
                          </m:sub>
                        </m:sSub>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𝑺𝑭</m:t>
                        </m:r>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𝑫𝑻𝑽</m:t>
                        </m:r>
                      </m:num>
                      <m:den>
                        <m:r>
                          <a:rPr lang="de-CH" sz="2400" b="1" i="1">
                            <a:solidFill>
                              <a:schemeClr val="tx1"/>
                            </a:solidFill>
                            <a:effectLst/>
                            <a:latin typeface="Cambria Math" panose="02040503050406030204" pitchFamily="18" charset="0"/>
                            <a:ea typeface="+mn-ea"/>
                            <a:cs typeface="+mn-cs"/>
                          </a:rPr>
                          <m:t>𝑽</m:t>
                        </m:r>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𝟐𝟒</m:t>
                        </m:r>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𝟏𝟎𝟎𝟎</m:t>
                        </m:r>
                      </m:den>
                    </m:f>
                    <m:r>
                      <a:rPr lang="de-CH" sz="2400" b="1" i="1">
                        <a:solidFill>
                          <a:schemeClr val="tx1"/>
                        </a:solidFill>
                        <a:effectLst/>
                        <a:latin typeface="Cambria Math" panose="02040503050406030204" pitchFamily="18" charset="0"/>
                        <a:ea typeface="+mn-ea"/>
                        <a:cs typeface="+mn-cs"/>
                      </a:rPr>
                      <m:t>× </m:t>
                    </m:r>
                    <m:r>
                      <a:rPr lang="de-CH" sz="2400" b="1" i="1">
                        <a:solidFill>
                          <a:schemeClr val="tx1"/>
                        </a:solidFill>
                        <a:effectLst/>
                        <a:latin typeface="Cambria Math" panose="02040503050406030204" pitchFamily="18" charset="0"/>
                        <a:ea typeface="+mn-ea"/>
                        <a:cs typeface="+mn-cs"/>
                      </a:rPr>
                      <m:t>𝛃</m:t>
                    </m:r>
                    <m:r>
                      <a:rPr lang="de-CH" sz="2400" b="1" i="1">
                        <a:solidFill>
                          <a:schemeClr val="tx1"/>
                        </a:solidFill>
                        <a:effectLst/>
                        <a:latin typeface="Cambria Math" panose="02040503050406030204" pitchFamily="18" charset="0"/>
                        <a:ea typeface="Cambria Math" panose="02040503050406030204" pitchFamily="18" charset="0"/>
                        <a:cs typeface="+mn-cs"/>
                      </a:rPr>
                      <m:t>≥</m:t>
                    </m:r>
                    <m:r>
                      <a:rPr lang="de-CH" sz="2400" b="1" i="1">
                        <a:solidFill>
                          <a:schemeClr val="tx1"/>
                        </a:solidFill>
                        <a:effectLst/>
                        <a:latin typeface="Cambria Math" panose="02040503050406030204" pitchFamily="18" charset="0"/>
                        <a:ea typeface="+mn-ea"/>
                        <a:cs typeface="+mn-cs"/>
                      </a:rPr>
                      <m:t>𝟏</m:t>
                    </m:r>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𝟎𝟎</m:t>
                    </m:r>
                  </m:oMath>
                </m:oMathPara>
              </a14:m>
              <a:endParaRPr lang="de-CH" sz="2400" b="1" i="1">
                <a:solidFill>
                  <a:schemeClr val="tx1"/>
                </a:solidFill>
                <a:effectLst/>
                <a:latin typeface="Cambria Math" panose="02040503050406030204" pitchFamily="18" charset="0"/>
                <a:ea typeface="+mn-ea"/>
                <a:cs typeface="+mn-cs"/>
              </a:endParaRPr>
            </a:p>
            <a:p>
              <a:r>
                <a:rPr lang="de-CH" sz="2400" b="1" i="1">
                  <a:solidFill>
                    <a:schemeClr val="tx1"/>
                  </a:solidFill>
                  <a:effectLst/>
                  <a:latin typeface="Cambria Math" panose="02040503050406030204" pitchFamily="18" charset="0"/>
                  <a:ea typeface="+mn-ea"/>
                  <a:cs typeface="+mn-cs"/>
                </a:rPr>
                <a:t>					oder  </a:t>
              </a:r>
            </a:p>
            <a:p>
              <a:pPr/>
              <a14:m>
                <m:oMathPara xmlns:m="http://schemas.openxmlformats.org/officeDocument/2006/math">
                  <m:oMathParaPr>
                    <m:jc m:val="centerGroup"/>
                  </m:oMathParaPr>
                  <m:oMath xmlns:m="http://schemas.openxmlformats.org/officeDocument/2006/math">
                    <m:r>
                      <a:rPr lang="de-CH" sz="2400" b="1" i="1">
                        <a:solidFill>
                          <a:schemeClr val="tx1"/>
                        </a:solidFill>
                        <a:effectLst/>
                        <a:latin typeface="Cambria Math" panose="02040503050406030204" pitchFamily="18" charset="0"/>
                        <a:ea typeface="+mn-ea"/>
                        <a:cs typeface="+mn-cs"/>
                      </a:rPr>
                      <m:t>𝑫𝑻𝑽</m:t>
                    </m:r>
                    <m:r>
                      <a:rPr lang="de-CH" sz="2400" b="1" i="1">
                        <a:solidFill>
                          <a:schemeClr val="tx1"/>
                        </a:solidFill>
                        <a:effectLst/>
                        <a:latin typeface="Cambria Math" panose="02040503050406030204" pitchFamily="18" charset="0"/>
                        <a:ea typeface="+mn-ea"/>
                        <a:cs typeface="+mn-cs"/>
                      </a:rPr>
                      <m:t>≥ </m:t>
                    </m:r>
                    <m:f>
                      <m:fPr>
                        <m:type m:val="lin"/>
                        <m:ctrlPr>
                          <a:rPr lang="en-GB" sz="2400" b="1" i="1">
                            <a:solidFill>
                              <a:schemeClr val="tx1"/>
                            </a:solidFill>
                            <a:effectLst/>
                            <a:latin typeface="Cambria Math" panose="02040503050406030204" pitchFamily="18" charset="0"/>
                            <a:ea typeface="+mn-ea"/>
                            <a:cs typeface="+mn-cs"/>
                          </a:rPr>
                        </m:ctrlPr>
                      </m:fPr>
                      <m:num>
                        <m:r>
                          <a:rPr lang="de-CH" sz="2400" b="1" i="1">
                            <a:solidFill>
                              <a:schemeClr val="tx1"/>
                            </a:solidFill>
                            <a:effectLst/>
                            <a:latin typeface="Cambria Math" panose="02040503050406030204" pitchFamily="18" charset="0"/>
                            <a:ea typeface="+mn-ea"/>
                            <a:cs typeface="+mn-cs"/>
                          </a:rPr>
                          <m:t>𝑫𝑻</m:t>
                        </m:r>
                        <m:sSub>
                          <m:sSubPr>
                            <m:ctrlPr>
                              <a:rPr lang="en-GB" sz="2400" b="1" i="1">
                                <a:solidFill>
                                  <a:schemeClr val="tx1"/>
                                </a:solidFill>
                                <a:effectLst/>
                                <a:latin typeface="Cambria Math" panose="02040503050406030204" pitchFamily="18" charset="0"/>
                                <a:ea typeface="+mn-ea"/>
                                <a:cs typeface="+mn-cs"/>
                              </a:rPr>
                            </m:ctrlPr>
                          </m:sSubPr>
                          <m:e>
                            <m:r>
                              <a:rPr lang="de-CH" sz="2400" b="1" i="1">
                                <a:solidFill>
                                  <a:schemeClr val="tx1"/>
                                </a:solidFill>
                                <a:effectLst/>
                                <a:latin typeface="Cambria Math" panose="02040503050406030204" pitchFamily="18" charset="0"/>
                                <a:ea typeface="+mn-ea"/>
                                <a:cs typeface="+mn-cs"/>
                              </a:rPr>
                              <m:t>𝑽</m:t>
                            </m:r>
                          </m:e>
                          <m:sub>
                            <m:r>
                              <a:rPr lang="de-CH" sz="2400" b="1" i="1">
                                <a:solidFill>
                                  <a:schemeClr val="tx1"/>
                                </a:solidFill>
                                <a:effectLst/>
                                <a:latin typeface="Cambria Math" panose="02040503050406030204" pitchFamily="18" charset="0"/>
                                <a:ea typeface="+mn-ea"/>
                                <a:cs typeface="+mn-cs"/>
                              </a:rPr>
                              <m:t>𝑮𝒓</m:t>
                            </m:r>
                          </m:sub>
                        </m:sSub>
                        <m:r>
                          <a:rPr lang="de-CH" sz="2400" b="1" i="1">
                            <a:solidFill>
                              <a:schemeClr val="tx1"/>
                            </a:solidFill>
                            <a:effectLst/>
                            <a:latin typeface="Cambria Math" panose="02040503050406030204" pitchFamily="18" charset="0"/>
                            <a:ea typeface="+mn-ea"/>
                            <a:cs typeface="+mn-cs"/>
                          </a:rPr>
                          <m:t>= </m:t>
                        </m:r>
                        <m:r>
                          <a:rPr lang="de-CH" sz="2400" b="1" i="1">
                            <a:solidFill>
                              <a:schemeClr val="tx1"/>
                            </a:solidFill>
                            <a:effectLst/>
                            <a:latin typeface="Cambria Math" panose="02040503050406030204" pitchFamily="18" charset="0"/>
                            <a:ea typeface="+mn-ea"/>
                            <a:cs typeface="+mn-cs"/>
                          </a:rPr>
                          <m:t>𝑽</m:t>
                        </m:r>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𝟐𝟒𝟎𝟎𝟎</m:t>
                        </m:r>
                      </m:num>
                      <m:den>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𝟏</m:t>
                        </m:r>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𝟏𝟓</m:t>
                        </m:r>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𝑳</m:t>
                        </m:r>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𝒏</m:t>
                        </m:r>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𝟎</m:t>
                        </m:r>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𝟒𝟏𝟕</m:t>
                        </m:r>
                        <m:r>
                          <a:rPr lang="de-CH" sz="2400" b="1" i="1">
                            <a:solidFill>
                              <a:schemeClr val="tx1"/>
                            </a:solidFill>
                            <a:effectLst/>
                            <a:latin typeface="Cambria Math" panose="02040503050406030204" pitchFamily="18" charset="0"/>
                            <a:ea typeface="+mn-ea"/>
                            <a:cs typeface="+mn-cs"/>
                          </a:rPr>
                          <m:t>𝑽</m:t>
                        </m:r>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𝟏</m:t>
                        </m:r>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𝟓</m:t>
                        </m:r>
                      </m:den>
                    </m:f>
                    <m:r>
                      <a:rPr lang="de-CH" sz="2400" b="1" i="1">
                        <a:solidFill>
                          <a:schemeClr val="tx1"/>
                        </a:solidFill>
                        <a:effectLst/>
                        <a:latin typeface="Cambria Math" panose="02040503050406030204" pitchFamily="18" charset="0"/>
                        <a:ea typeface="+mn-ea"/>
                        <a:cs typeface="+mn-cs"/>
                      </a:rPr>
                      <m:t>]→ </m:t>
                    </m:r>
                    <m:r>
                      <a:rPr lang="de-CH" sz="2400" b="1" i="1">
                        <a:solidFill>
                          <a:schemeClr val="tx1"/>
                        </a:solidFill>
                        <a:effectLst/>
                        <a:latin typeface="Cambria Math" panose="02040503050406030204" pitchFamily="18" charset="0"/>
                        <a:ea typeface="+mn-ea"/>
                        <a:cs typeface="+mn-cs"/>
                      </a:rPr>
                      <m:t>𝐃𝐢𝐞𝐬𝐞𝐫</m:t>
                    </m:r>
                    <m:r>
                      <a:rPr lang="de-CH" sz="2400" b="1">
                        <a:solidFill>
                          <a:schemeClr val="tx1"/>
                        </a:solidFill>
                        <a:effectLst/>
                        <a:latin typeface="Cambria Math" panose="02040503050406030204" pitchFamily="18" charset="0"/>
                        <a:ea typeface="+mn-ea"/>
                        <a:cs typeface="+mn-cs"/>
                      </a:rPr>
                      <m:t> </m:t>
                    </m:r>
                    <m:r>
                      <a:rPr lang="de-CH" sz="2400" b="1" i="1">
                        <a:solidFill>
                          <a:schemeClr val="tx1"/>
                        </a:solidFill>
                        <a:effectLst/>
                        <a:latin typeface="Cambria Math" panose="02040503050406030204" pitchFamily="18" charset="0"/>
                        <a:ea typeface="+mn-ea"/>
                        <a:cs typeface="+mn-cs"/>
                      </a:rPr>
                      <m:t>𝐀𝐛𝐬𝐜𝐡𝐧𝐢𝐭𝐭</m:t>
                    </m:r>
                    <m:r>
                      <a:rPr lang="de-CH" sz="2400">
                        <a:solidFill>
                          <a:schemeClr val="tx1"/>
                        </a:solidFill>
                        <a:effectLst/>
                        <a:latin typeface="Cambria Math" panose="02040503050406030204" pitchFamily="18" charset="0"/>
                        <a:ea typeface="+mn-ea"/>
                        <a:cs typeface="+mn-cs"/>
                      </a:rPr>
                      <m:t> </m:t>
                    </m:r>
                    <m:r>
                      <a:rPr lang="de-CH" sz="2400" b="1" i="1">
                        <a:solidFill>
                          <a:schemeClr val="tx1"/>
                        </a:solidFill>
                        <a:effectLst/>
                        <a:latin typeface="Cambria Math" panose="02040503050406030204" pitchFamily="18" charset="0"/>
                        <a:ea typeface="+mn-ea"/>
                        <a:cs typeface="+mn-cs"/>
                      </a:rPr>
                      <m:t>𝐝𝐞𝐬</m:t>
                    </m:r>
                    <m:r>
                      <a:rPr lang="de-CH" sz="2400" b="1">
                        <a:solidFill>
                          <a:schemeClr val="tx1"/>
                        </a:solidFill>
                        <a:effectLst/>
                        <a:latin typeface="Cambria Math" panose="02040503050406030204" pitchFamily="18" charset="0"/>
                        <a:ea typeface="+mn-ea"/>
                        <a:cs typeface="+mn-cs"/>
                      </a:rPr>
                      <m:t> </m:t>
                    </m:r>
                    <m:r>
                      <a:rPr lang="de-CH" sz="2400" b="1" i="1">
                        <a:solidFill>
                          <a:schemeClr val="tx1"/>
                        </a:solidFill>
                        <a:effectLst/>
                        <a:latin typeface="Cambria Math" panose="02040503050406030204" pitchFamily="18" charset="0"/>
                        <a:ea typeface="+mn-ea"/>
                        <a:cs typeface="+mn-cs"/>
                      </a:rPr>
                      <m:t>𝐕𝐞𝐫𝐤𝐞𝐡𝐫𝐬𝐰𝐞𝐠</m:t>
                    </m:r>
                    <m:r>
                      <a:rPr lang="de-CH" sz="2400" b="1" i="1">
                        <a:solidFill>
                          <a:schemeClr val="tx1"/>
                        </a:solidFill>
                        <a:effectLst/>
                        <a:latin typeface="Cambria Math" panose="02040503050406030204" pitchFamily="18" charset="0"/>
                        <a:ea typeface="+mn-ea"/>
                        <a:cs typeface="+mn-cs"/>
                      </a:rPr>
                      <m:t>𝒔</m:t>
                    </m:r>
                    <m:r>
                      <a:rPr lang="de-CH" sz="2400" b="1">
                        <a:solidFill>
                          <a:schemeClr val="tx1"/>
                        </a:solidFill>
                        <a:effectLst/>
                        <a:latin typeface="Cambria Math" panose="02040503050406030204" pitchFamily="18" charset="0"/>
                        <a:ea typeface="+mn-ea"/>
                        <a:cs typeface="+mn-cs"/>
                      </a:rPr>
                      <m:t> </m:t>
                    </m:r>
                    <m:r>
                      <a:rPr lang="de-CH" sz="2400" b="1" i="1">
                        <a:solidFill>
                          <a:schemeClr val="tx1"/>
                        </a:solidFill>
                        <a:effectLst/>
                        <a:latin typeface="Cambria Math" panose="02040503050406030204" pitchFamily="18" charset="0"/>
                        <a:ea typeface="+mn-ea"/>
                        <a:cs typeface="+mn-cs"/>
                      </a:rPr>
                      <m:t>𝐢𝐬𝐭</m:t>
                    </m:r>
                    <m:r>
                      <a:rPr lang="de-CH" sz="2400" b="1">
                        <a:solidFill>
                          <a:schemeClr val="tx1"/>
                        </a:solidFill>
                        <a:effectLst/>
                        <a:latin typeface="Cambria Math" panose="02040503050406030204" pitchFamily="18" charset="0"/>
                        <a:ea typeface="+mn-ea"/>
                        <a:cs typeface="+mn-cs"/>
                      </a:rPr>
                      <m:t> „</m:t>
                    </m:r>
                    <m:r>
                      <a:rPr lang="de-CH" sz="2400" b="1" i="1">
                        <a:solidFill>
                          <a:schemeClr val="tx1"/>
                        </a:solidFill>
                        <a:effectLst/>
                        <a:latin typeface="Cambria Math" panose="02040503050406030204" pitchFamily="18" charset="0"/>
                        <a:ea typeface="+mn-ea"/>
                        <a:cs typeface="+mn-cs"/>
                      </a:rPr>
                      <m:t>𝐬𝐭</m:t>
                    </m:r>
                    <m:r>
                      <a:rPr lang="de-CH" sz="2400" b="1">
                        <a:solidFill>
                          <a:schemeClr val="tx1"/>
                        </a:solidFill>
                        <a:effectLst/>
                        <a:latin typeface="Cambria Math" panose="02040503050406030204" pitchFamily="18" charset="0"/>
                        <a:ea typeface="+mn-ea"/>
                        <a:cs typeface="+mn-cs"/>
                      </a:rPr>
                      <m:t>ä</m:t>
                    </m:r>
                    <m:r>
                      <a:rPr lang="de-CH" sz="2400" b="1" i="1">
                        <a:solidFill>
                          <a:schemeClr val="tx1"/>
                        </a:solidFill>
                        <a:effectLst/>
                        <a:latin typeface="Cambria Math" panose="02040503050406030204" pitchFamily="18" charset="0"/>
                        <a:ea typeface="+mn-ea"/>
                        <a:cs typeface="+mn-cs"/>
                      </a:rPr>
                      <m:t>𝐧𝐝𝐢𝐠</m:t>
                    </m:r>
                    <m:r>
                      <a:rPr lang="de-CH" sz="2400" b="1">
                        <a:solidFill>
                          <a:schemeClr val="tx1"/>
                        </a:solidFill>
                        <a:effectLst/>
                        <a:latin typeface="Cambria Math" panose="02040503050406030204" pitchFamily="18" charset="0"/>
                        <a:ea typeface="+mn-ea"/>
                        <a:cs typeface="+mn-cs"/>
                      </a:rPr>
                      <m:t> </m:t>
                    </m:r>
                    <m:r>
                      <a:rPr lang="de-CH" sz="2400" b="1" i="1">
                        <a:solidFill>
                          <a:schemeClr val="tx1"/>
                        </a:solidFill>
                        <a:effectLst/>
                        <a:latin typeface="Cambria Math" panose="02040503050406030204" pitchFamily="18" charset="0"/>
                        <a:ea typeface="+mn-ea"/>
                        <a:cs typeface="+mn-cs"/>
                      </a:rPr>
                      <m:t>𝐛𝐞𝐥𝐞𝐠𝐭</m:t>
                    </m:r>
                    <m:r>
                      <a:rPr lang="de-CH" sz="2400" b="1">
                        <a:solidFill>
                          <a:schemeClr val="tx1"/>
                        </a:solidFill>
                        <a:effectLst/>
                        <a:latin typeface="Cambria Math" panose="02040503050406030204" pitchFamily="18" charset="0"/>
                        <a:ea typeface="+mn-ea"/>
                        <a:cs typeface="+mn-cs"/>
                      </a:rPr>
                      <m:t>“</m:t>
                    </m:r>
                  </m:oMath>
                </m:oMathPara>
              </a14:m>
              <a:endParaRPr lang="en-GB" sz="2400"/>
            </a:p>
          </xdr:txBody>
        </xdr:sp>
      </mc:Choice>
      <mc:Fallback xmlns="">
        <xdr:sp macro="" textlink="">
          <xdr:nvSpPr>
            <xdr:cNvPr id="10" name="TextBox 9">
              <a:extLst>
                <a:ext uri="{FF2B5EF4-FFF2-40B4-BE49-F238E27FC236}">
                  <a16:creationId xmlns:a16="http://schemas.microsoft.com/office/drawing/2014/main" id="{34D37BBA-8D41-88E2-F1C8-3E57BB9EEDDB}"/>
                </a:ext>
              </a:extLst>
            </xdr:cNvPr>
            <xdr:cNvSpPr txBox="1"/>
          </xdr:nvSpPr>
          <xdr:spPr>
            <a:xfrm>
              <a:off x="28324176" y="9151145"/>
              <a:ext cx="11085512" cy="14586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de-CH" sz="2400" b="1" i="0">
                  <a:solidFill>
                    <a:schemeClr val="tx1"/>
                  </a:solidFill>
                  <a:effectLst/>
                  <a:latin typeface="+mn-lt"/>
                  <a:ea typeface="+mn-ea"/>
                  <a:cs typeface="+mn-cs"/>
                </a:rPr>
                <a:t>𝑵</a:t>
              </a:r>
              <a:r>
                <a:rPr lang="en-GB" sz="2400" b="1" i="0">
                  <a:solidFill>
                    <a:schemeClr val="tx1"/>
                  </a:solidFill>
                  <a:effectLst/>
                  <a:latin typeface="+mn-lt"/>
                  <a:ea typeface="+mn-ea"/>
                  <a:cs typeface="+mn-cs"/>
                </a:rPr>
                <a:t>_</a:t>
              </a:r>
              <a:r>
                <a:rPr lang="de-CH" sz="2400" b="1" i="0">
                  <a:solidFill>
                    <a:schemeClr val="tx1"/>
                  </a:solidFill>
                  <a:effectLst/>
                  <a:latin typeface="+mn-lt"/>
                  <a:ea typeface="+mn-ea"/>
                  <a:cs typeface="+mn-cs"/>
                </a:rPr>
                <a:t>𝑷=𝑵</a:t>
              </a:r>
              <a:r>
                <a:rPr lang="en-GB" sz="2400" b="1" i="0">
                  <a:solidFill>
                    <a:schemeClr val="tx1"/>
                  </a:solidFill>
                  <a:effectLst/>
                  <a:latin typeface="+mn-lt"/>
                  <a:ea typeface="+mn-ea"/>
                  <a:cs typeface="+mn-cs"/>
                </a:rPr>
                <a:t>_</a:t>
              </a:r>
              <a:r>
                <a:rPr lang="de-CH" sz="2400" b="1" i="0">
                  <a:solidFill>
                    <a:schemeClr val="tx1"/>
                  </a:solidFill>
                  <a:effectLst/>
                  <a:latin typeface="+mn-lt"/>
                  <a:ea typeface="+mn-ea"/>
                  <a:cs typeface="+mn-cs"/>
                </a:rPr>
                <a:t>𝑭× 𝜷=</a:t>
              </a:r>
              <a:r>
                <a:rPr lang="de-CH" sz="2400" b="1" i="0">
                  <a:solidFill>
                    <a:schemeClr val="tx1"/>
                  </a:solidFill>
                  <a:effectLst/>
                  <a:latin typeface="Cambria Math" panose="02040503050406030204" pitchFamily="18" charset="0"/>
                  <a:ea typeface="+mn-ea"/>
                  <a:cs typeface="+mn-cs"/>
                </a:rPr>
                <a:t>〖</a:t>
              </a:r>
              <a:r>
                <a:rPr lang="de-CH" sz="2400" b="1" i="0">
                  <a:solidFill>
                    <a:schemeClr val="tx1"/>
                  </a:solidFill>
                  <a:effectLst/>
                  <a:latin typeface="+mn-lt"/>
                  <a:ea typeface="+mn-ea"/>
                  <a:cs typeface="+mn-cs"/>
                </a:rPr>
                <a:t>(𝑳+𝒏×𝑳</a:t>
              </a:r>
              <a:r>
                <a:rPr lang="en-GB" sz="2400" b="1" i="0">
                  <a:solidFill>
                    <a:schemeClr val="tx1"/>
                  </a:solidFill>
                  <a:effectLst/>
                  <a:latin typeface="+mn-lt"/>
                  <a:ea typeface="+mn-ea"/>
                  <a:cs typeface="+mn-cs"/>
                </a:rPr>
                <a:t>_</a:t>
              </a:r>
              <a:r>
                <a:rPr lang="de-CH" sz="2400" b="1" i="0">
                  <a:solidFill>
                    <a:schemeClr val="tx1"/>
                  </a:solidFill>
                  <a:effectLst/>
                  <a:latin typeface="+mn-lt"/>
                  <a:ea typeface="+mn-ea"/>
                  <a:cs typeface="+mn-cs"/>
                </a:rPr>
                <a:t>𝑹)×𝑺𝑭×𝑫𝑻𝑽</a:t>
              </a:r>
              <a:r>
                <a:rPr lang="de-CH" sz="2400" b="1" i="0">
                  <a:solidFill>
                    <a:schemeClr val="tx1"/>
                  </a:solidFill>
                  <a:effectLst/>
                  <a:latin typeface="Cambria Math" panose="02040503050406030204" pitchFamily="18" charset="0"/>
                  <a:ea typeface="+mn-ea"/>
                  <a:cs typeface="+mn-cs"/>
                </a:rPr>
                <a:t>〗∕〖</a:t>
              </a:r>
              <a:r>
                <a:rPr lang="de-CH" sz="2400" b="1" i="0">
                  <a:solidFill>
                    <a:schemeClr val="tx1"/>
                  </a:solidFill>
                  <a:effectLst/>
                  <a:latin typeface="+mn-lt"/>
                  <a:ea typeface="+mn-ea"/>
                  <a:cs typeface="+mn-cs"/>
                </a:rPr>
                <a:t>𝑽×𝟐𝟒×𝟏𝟎𝟎𝟎</a:t>
              </a:r>
              <a:r>
                <a:rPr lang="de-CH" sz="2400" b="1" i="0">
                  <a:solidFill>
                    <a:schemeClr val="tx1"/>
                  </a:solidFill>
                  <a:effectLst/>
                  <a:latin typeface="Cambria Math" panose="02040503050406030204" pitchFamily="18" charset="0"/>
                  <a:ea typeface="+mn-ea"/>
                  <a:cs typeface="+mn-cs"/>
                </a:rPr>
                <a:t>〗</a:t>
              </a:r>
              <a:r>
                <a:rPr lang="de-CH" sz="2400" b="1" i="0">
                  <a:solidFill>
                    <a:schemeClr val="tx1"/>
                  </a:solidFill>
                  <a:effectLst/>
                  <a:latin typeface="+mn-lt"/>
                  <a:ea typeface="+mn-ea"/>
                  <a:cs typeface="+mn-cs"/>
                </a:rPr>
                <a:t>× 𝛃</a:t>
              </a:r>
              <a:r>
                <a:rPr lang="de-CH" sz="2400" b="1" i="0">
                  <a:solidFill>
                    <a:schemeClr val="tx1"/>
                  </a:solidFill>
                  <a:effectLst/>
                  <a:latin typeface="Cambria Math" panose="02040503050406030204" pitchFamily="18" charset="0"/>
                  <a:ea typeface="Cambria Math" panose="02040503050406030204" pitchFamily="18" charset="0"/>
                  <a:cs typeface="+mn-cs"/>
                </a:rPr>
                <a:t>≥</a:t>
              </a:r>
              <a:r>
                <a:rPr lang="de-CH" sz="2400" b="1" i="0">
                  <a:solidFill>
                    <a:schemeClr val="tx1"/>
                  </a:solidFill>
                  <a:effectLst/>
                  <a:latin typeface="Cambria Math" panose="02040503050406030204" pitchFamily="18" charset="0"/>
                  <a:ea typeface="+mn-ea"/>
                  <a:cs typeface="+mn-cs"/>
                </a:rPr>
                <a:t>𝟏.𝟎𝟎</a:t>
              </a:r>
              <a:endParaRPr lang="de-CH" sz="2400" b="1" i="1">
                <a:solidFill>
                  <a:schemeClr val="tx1"/>
                </a:solidFill>
                <a:effectLst/>
                <a:latin typeface="Cambria Math" panose="02040503050406030204" pitchFamily="18" charset="0"/>
                <a:ea typeface="+mn-ea"/>
                <a:cs typeface="+mn-cs"/>
              </a:endParaRPr>
            </a:p>
            <a:p>
              <a:pPr/>
              <a:r>
                <a:rPr lang="de-CH" sz="2400" b="1" i="1">
                  <a:solidFill>
                    <a:schemeClr val="tx1"/>
                  </a:solidFill>
                  <a:effectLst/>
                  <a:latin typeface="Cambria Math" panose="02040503050406030204" pitchFamily="18" charset="0"/>
                  <a:ea typeface="+mn-ea"/>
                  <a:cs typeface="+mn-cs"/>
                </a:rPr>
                <a:t>					oder  </a:t>
              </a:r>
            </a:p>
            <a:p>
              <a:pPr/>
              <a:r>
                <a:rPr lang="de-CH" sz="2400" b="1" i="0">
                  <a:solidFill>
                    <a:schemeClr val="tx1"/>
                  </a:solidFill>
                  <a:effectLst/>
                  <a:latin typeface="Cambria Math" panose="02040503050406030204" pitchFamily="18" charset="0"/>
                  <a:ea typeface="+mn-ea"/>
                  <a:cs typeface="+mn-cs"/>
                </a:rPr>
                <a:t>𝑫𝑻𝑽≥  </a:t>
              </a:r>
              <a:r>
                <a:rPr lang="en-GB" sz="2400" b="1" i="0">
                  <a:solidFill>
                    <a:schemeClr val="tx1"/>
                  </a:solidFill>
                  <a:effectLst/>
                  <a:latin typeface="Cambria Math" panose="02040503050406030204" pitchFamily="18" charset="0"/>
                  <a:ea typeface="+mn-ea"/>
                  <a:cs typeface="+mn-cs"/>
                </a:rPr>
                <a:t>〖</a:t>
              </a:r>
              <a:r>
                <a:rPr lang="de-CH" sz="2400" b="1" i="0">
                  <a:solidFill>
                    <a:schemeClr val="tx1"/>
                  </a:solidFill>
                  <a:effectLst/>
                  <a:latin typeface="Cambria Math" panose="02040503050406030204" pitchFamily="18" charset="0"/>
                  <a:ea typeface="+mn-ea"/>
                  <a:cs typeface="+mn-cs"/>
                </a:rPr>
                <a:t>𝑫𝑻𝑽</a:t>
              </a:r>
              <a:r>
                <a:rPr lang="en-GB" sz="2400" b="1" i="0">
                  <a:solidFill>
                    <a:schemeClr val="tx1"/>
                  </a:solidFill>
                  <a:effectLst/>
                  <a:latin typeface="Cambria Math" panose="02040503050406030204" pitchFamily="18" charset="0"/>
                  <a:ea typeface="+mn-ea"/>
                  <a:cs typeface="+mn-cs"/>
                </a:rPr>
                <a:t>_</a:t>
              </a:r>
              <a:r>
                <a:rPr lang="de-CH" sz="2400" b="1" i="0">
                  <a:solidFill>
                    <a:schemeClr val="tx1"/>
                  </a:solidFill>
                  <a:effectLst/>
                  <a:latin typeface="Cambria Math" panose="02040503050406030204" pitchFamily="18" charset="0"/>
                  <a:ea typeface="+mn-ea"/>
                  <a:cs typeface="+mn-cs"/>
                </a:rPr>
                <a:t>𝑮𝒓= 𝑽×𝟐𝟒𝟎𝟎𝟎</a:t>
              </a:r>
              <a:r>
                <a:rPr lang="en-GB" sz="2400" b="1" i="0">
                  <a:solidFill>
                    <a:schemeClr val="tx1"/>
                  </a:solidFill>
                  <a:effectLst/>
                  <a:latin typeface="Cambria Math" panose="02040503050406030204" pitchFamily="18" charset="0"/>
                  <a:ea typeface="+mn-ea"/>
                  <a:cs typeface="+mn-cs"/>
                </a:rPr>
                <a:t>〗∕〖</a:t>
              </a:r>
              <a:r>
                <a:rPr lang="de-CH" sz="2400" b="1" i="0">
                  <a:solidFill>
                    <a:schemeClr val="tx1"/>
                  </a:solidFill>
                  <a:effectLst/>
                  <a:latin typeface="Cambria Math" panose="02040503050406030204" pitchFamily="18" charset="0"/>
                  <a:ea typeface="+mn-ea"/>
                  <a:cs typeface="+mn-cs"/>
                </a:rPr>
                <a:t>[𝟏.𝟏𝟓×(𝑳+𝒏×𝟎.𝟒𝟏𝟕𝑽)×𝟏.𝟓</a:t>
              </a:r>
              <a:r>
                <a:rPr lang="en-GB" sz="2400" b="1" i="0">
                  <a:solidFill>
                    <a:schemeClr val="tx1"/>
                  </a:solidFill>
                  <a:effectLst/>
                  <a:latin typeface="Cambria Math" panose="02040503050406030204" pitchFamily="18" charset="0"/>
                  <a:ea typeface="+mn-ea"/>
                  <a:cs typeface="+mn-cs"/>
                </a:rPr>
                <a:t>〗</a:t>
              </a:r>
              <a:r>
                <a:rPr lang="de-CH" sz="2400" b="1" i="0">
                  <a:solidFill>
                    <a:schemeClr val="tx1"/>
                  </a:solidFill>
                  <a:effectLst/>
                  <a:latin typeface="Cambria Math" panose="02040503050406030204" pitchFamily="18" charset="0"/>
                  <a:ea typeface="+mn-ea"/>
                  <a:cs typeface="+mn-cs"/>
                </a:rPr>
                <a:t>]→ 𝐃𝐢𝐞𝐬𝐞𝐫 𝐀𝐛𝐬𝐜𝐡𝐧𝐢𝐭𝐭</a:t>
              </a:r>
              <a:r>
                <a:rPr lang="de-CH" sz="2400" i="0">
                  <a:solidFill>
                    <a:schemeClr val="tx1"/>
                  </a:solidFill>
                  <a:effectLst/>
                  <a:latin typeface="Cambria Math" panose="02040503050406030204" pitchFamily="18" charset="0"/>
                  <a:ea typeface="+mn-ea"/>
                  <a:cs typeface="+mn-cs"/>
                </a:rPr>
                <a:t> </a:t>
              </a:r>
              <a:r>
                <a:rPr lang="de-CH" sz="2400" b="1" i="0">
                  <a:solidFill>
                    <a:schemeClr val="tx1"/>
                  </a:solidFill>
                  <a:effectLst/>
                  <a:latin typeface="Cambria Math" panose="02040503050406030204" pitchFamily="18" charset="0"/>
                  <a:ea typeface="+mn-ea"/>
                  <a:cs typeface="+mn-cs"/>
                </a:rPr>
                <a:t>𝐝𝐞𝐬 𝐕𝐞𝐫𝐤𝐞𝐡𝐫𝐬𝐰𝐞𝐠𝒔 𝐢𝐬𝐭 „𝐬𝐭ä𝐧𝐝𝐢𝐠 𝐛𝐞𝐥𝐞𝐠𝐭“</a:t>
              </a:r>
              <a:endParaRPr lang="en-GB" sz="2400"/>
            </a:p>
          </xdr:txBody>
        </xdr:sp>
      </mc:Fallback>
    </mc:AlternateContent>
    <xdr:clientData/>
  </xdr:oneCellAnchor>
  <xdr:twoCellAnchor editAs="oneCell">
    <xdr:from>
      <xdr:col>0</xdr:col>
      <xdr:colOff>0</xdr:colOff>
      <xdr:row>0</xdr:row>
      <xdr:rowOff>0</xdr:rowOff>
    </xdr:from>
    <xdr:to>
      <xdr:col>4</xdr:col>
      <xdr:colOff>3192824</xdr:colOff>
      <xdr:row>5</xdr:row>
      <xdr:rowOff>105258</xdr:rowOff>
    </xdr:to>
    <xdr:pic>
      <xdr:nvPicPr>
        <xdr:cNvPr id="3" name="Picture 2">
          <a:extLst>
            <a:ext uri="{FF2B5EF4-FFF2-40B4-BE49-F238E27FC236}">
              <a16:creationId xmlns:a16="http://schemas.microsoft.com/office/drawing/2014/main" id="{308E6C3A-FEA6-4858-B39E-AA12D38B3C74}"/>
            </a:ext>
          </a:extLst>
        </xdr:cNvPr>
        <xdr:cNvPicPr>
          <a:picLocks noChangeAspect="1"/>
        </xdr:cNvPicPr>
      </xdr:nvPicPr>
      <xdr:blipFill>
        <a:blip xmlns:r="http://schemas.openxmlformats.org/officeDocument/2006/relationships" r:embed="rId4"/>
        <a:stretch>
          <a:fillRect/>
        </a:stretch>
      </xdr:blipFill>
      <xdr:spPr>
        <a:xfrm>
          <a:off x="0" y="0"/>
          <a:ext cx="9717449" cy="1051408"/>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0.61299</cdr:x>
      <cdr:y>0.23117</cdr:y>
    </cdr:from>
    <cdr:to>
      <cdr:x>0.94521</cdr:x>
      <cdr:y>0.29064</cdr:y>
    </cdr:to>
    <cdr:sp macro="" textlink="">
      <cdr:nvSpPr>
        <cdr:cNvPr id="2" name="Textfeld 15">
          <a:extLst xmlns:a="http://schemas.openxmlformats.org/drawingml/2006/main">
            <a:ext uri="{FF2B5EF4-FFF2-40B4-BE49-F238E27FC236}">
              <a16:creationId xmlns:a16="http://schemas.microsoft.com/office/drawing/2014/main" id="{8A46C93C-3D8D-05CB-27D5-1C076B260E5C}"/>
            </a:ext>
          </a:extLst>
        </cdr:cNvPr>
        <cdr:cNvSpPr txBox="1"/>
      </cdr:nvSpPr>
      <cdr:spPr>
        <a:xfrm xmlns:a="http://schemas.openxmlformats.org/drawingml/2006/main">
          <a:off x="8524482" y="1964083"/>
          <a:ext cx="4620017" cy="505267"/>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defPPr>
            <a:defRPr lang="de-DE"/>
          </a:defPPr>
          <a:lvl1pPr marL="0" indent="0" algn="l" defTabSz="914400" rtl="0" eaLnBrk="1" latinLnBrk="0" hangingPunct="1">
            <a:defRPr sz="1800" kern="1200">
              <a:solidFill>
                <a:schemeClr val="tx1"/>
              </a:solidFill>
              <a:latin typeface="+mn-lt"/>
              <a:ea typeface="+mn-ea"/>
              <a:cs typeface="+mn-cs"/>
            </a:defRPr>
          </a:lvl1pPr>
          <a:lvl2pPr marL="457200" indent="0" algn="l" defTabSz="914400" rtl="0" eaLnBrk="1" latinLnBrk="0" hangingPunct="1">
            <a:defRPr sz="1800" kern="1200">
              <a:solidFill>
                <a:schemeClr val="tx1"/>
              </a:solidFill>
              <a:latin typeface="+mn-lt"/>
              <a:ea typeface="+mn-ea"/>
              <a:cs typeface="+mn-cs"/>
            </a:defRPr>
          </a:lvl2pPr>
          <a:lvl3pPr marL="914400" indent="0" algn="l" defTabSz="914400" rtl="0" eaLnBrk="1" latinLnBrk="0" hangingPunct="1">
            <a:defRPr sz="1800" kern="1200">
              <a:solidFill>
                <a:schemeClr val="tx1"/>
              </a:solidFill>
              <a:latin typeface="+mn-lt"/>
              <a:ea typeface="+mn-ea"/>
              <a:cs typeface="+mn-cs"/>
            </a:defRPr>
          </a:lvl3pPr>
          <a:lvl4pPr marL="1371600" indent="0" algn="l" defTabSz="914400" rtl="0" eaLnBrk="1" latinLnBrk="0" hangingPunct="1">
            <a:defRPr sz="1800" kern="1200">
              <a:solidFill>
                <a:schemeClr val="tx1"/>
              </a:solidFill>
              <a:latin typeface="+mn-lt"/>
              <a:ea typeface="+mn-ea"/>
              <a:cs typeface="+mn-cs"/>
            </a:defRPr>
          </a:lvl4pPr>
          <a:lvl5pPr marL="1828800" indent="0" algn="l" defTabSz="914400" rtl="0" eaLnBrk="1" latinLnBrk="0" hangingPunct="1">
            <a:defRPr sz="1800" kern="1200">
              <a:solidFill>
                <a:schemeClr val="tx1"/>
              </a:solidFill>
              <a:latin typeface="+mn-lt"/>
              <a:ea typeface="+mn-ea"/>
              <a:cs typeface="+mn-cs"/>
            </a:defRPr>
          </a:lvl5pPr>
          <a:lvl6pPr marL="2286000" indent="0" algn="l" defTabSz="914400" rtl="0" eaLnBrk="1" latinLnBrk="0" hangingPunct="1">
            <a:defRPr sz="1800" kern="1200">
              <a:solidFill>
                <a:schemeClr val="tx1"/>
              </a:solidFill>
              <a:latin typeface="+mn-lt"/>
              <a:ea typeface="+mn-ea"/>
              <a:cs typeface="+mn-cs"/>
            </a:defRPr>
          </a:lvl6pPr>
          <a:lvl7pPr marL="2743200" indent="0" algn="l" defTabSz="914400" rtl="0" eaLnBrk="1" latinLnBrk="0" hangingPunct="1">
            <a:defRPr sz="1800" kern="1200">
              <a:solidFill>
                <a:schemeClr val="tx1"/>
              </a:solidFill>
              <a:latin typeface="+mn-lt"/>
              <a:ea typeface="+mn-ea"/>
              <a:cs typeface="+mn-cs"/>
            </a:defRPr>
          </a:lvl7pPr>
          <a:lvl8pPr marL="3200400" indent="0" algn="l" defTabSz="914400" rtl="0" eaLnBrk="1" latinLnBrk="0" hangingPunct="1">
            <a:defRPr sz="1800" kern="1200">
              <a:solidFill>
                <a:schemeClr val="tx1"/>
              </a:solidFill>
              <a:latin typeface="+mn-lt"/>
              <a:ea typeface="+mn-ea"/>
              <a:cs typeface="+mn-cs"/>
            </a:defRPr>
          </a:lvl8pPr>
          <a:lvl9pPr marL="3657600" indent="0" algn="l" defTabSz="914400" rtl="0" eaLnBrk="1" latinLnBrk="0" hangingPunct="1">
            <a:defRPr sz="1800" kern="1200">
              <a:solidFill>
                <a:schemeClr val="tx1"/>
              </a:solidFill>
              <a:latin typeface="+mn-lt"/>
              <a:ea typeface="+mn-ea"/>
              <a:cs typeface="+mn-cs"/>
            </a:defRPr>
          </a:lvl9pPr>
        </a:lstStyle>
        <a:p xmlns:a="http://schemas.openxmlformats.org/drawingml/2006/main">
          <a:r>
            <a:rPr lang="en-US" sz="2800" i="0" dirty="0">
              <a:latin typeface="Arial" panose="020B0604020202020204" pitchFamily="34" charset="0"/>
              <a:cs typeface="Arial" panose="020B0604020202020204" pitchFamily="34" charset="0"/>
            </a:rPr>
            <a:t>«S</a:t>
          </a:r>
          <a:r>
            <a:rPr lang="en-US" sz="2800" i="0" dirty="0" err="1">
              <a:latin typeface="Arial" panose="020B0604020202020204" pitchFamily="34" charset="0"/>
              <a:cs typeface="Arial" panose="020B0604020202020204" pitchFamily="34" charset="0"/>
            </a:rPr>
            <a:t>tändige</a:t>
          </a:r>
          <a:r>
            <a:rPr lang="en-US" sz="2800" i="0" dirty="0">
              <a:latin typeface="Arial" panose="020B0604020202020204" pitchFamily="34" charset="0"/>
              <a:cs typeface="Arial" panose="020B0604020202020204" pitchFamily="34" charset="0"/>
            </a:rPr>
            <a:t> </a:t>
          </a:r>
          <a:r>
            <a:rPr lang="en-US" sz="2800" i="0" dirty="0" err="1">
              <a:latin typeface="Arial" panose="020B0604020202020204" pitchFamily="34" charset="0"/>
              <a:cs typeface="Arial" panose="020B0604020202020204" pitchFamily="34" charset="0"/>
            </a:rPr>
            <a:t>Belegung</a:t>
          </a:r>
          <a:r>
            <a:rPr lang="en-US" sz="2800" i="0" dirty="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0.1884</cdr:x>
      <cdr:y>0.64889</cdr:y>
    </cdr:from>
    <cdr:to>
      <cdr:x>0.59299</cdr:x>
      <cdr:y>0.77469</cdr:y>
    </cdr:to>
    <cdr:sp macro="" textlink="">
      <cdr:nvSpPr>
        <cdr:cNvPr id="3" name="Textfeld 14">
          <a:extLst xmlns:a="http://schemas.openxmlformats.org/drawingml/2006/main">
            <a:ext uri="{FF2B5EF4-FFF2-40B4-BE49-F238E27FC236}">
              <a16:creationId xmlns:a16="http://schemas.microsoft.com/office/drawing/2014/main" id="{C7472E9A-4871-AFFB-7709-18BB52109602}"/>
            </a:ext>
          </a:extLst>
        </cdr:cNvPr>
        <cdr:cNvSpPr txBox="1"/>
      </cdr:nvSpPr>
      <cdr:spPr>
        <a:xfrm xmlns:a="http://schemas.openxmlformats.org/drawingml/2006/main">
          <a:off x="3804323" y="5298922"/>
          <a:ext cx="8169885" cy="1027295"/>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defPPr>
            <a:defRPr lang="de-DE"/>
          </a:defPPr>
          <a:lvl1pPr marL="0" indent="0" algn="l" defTabSz="914400" rtl="0" eaLnBrk="1" latinLnBrk="0" hangingPunct="1">
            <a:defRPr sz="1800" kern="1200">
              <a:solidFill>
                <a:schemeClr val="tx1"/>
              </a:solidFill>
              <a:latin typeface="+mn-lt"/>
              <a:ea typeface="+mn-ea"/>
              <a:cs typeface="+mn-cs"/>
            </a:defRPr>
          </a:lvl1pPr>
          <a:lvl2pPr marL="457200" indent="0" algn="l" defTabSz="914400" rtl="0" eaLnBrk="1" latinLnBrk="0" hangingPunct="1">
            <a:defRPr sz="1800" kern="1200">
              <a:solidFill>
                <a:schemeClr val="tx1"/>
              </a:solidFill>
              <a:latin typeface="+mn-lt"/>
              <a:ea typeface="+mn-ea"/>
              <a:cs typeface="+mn-cs"/>
            </a:defRPr>
          </a:lvl2pPr>
          <a:lvl3pPr marL="914400" indent="0" algn="l" defTabSz="914400" rtl="0" eaLnBrk="1" latinLnBrk="0" hangingPunct="1">
            <a:defRPr sz="1800" kern="1200">
              <a:solidFill>
                <a:schemeClr val="tx1"/>
              </a:solidFill>
              <a:latin typeface="+mn-lt"/>
              <a:ea typeface="+mn-ea"/>
              <a:cs typeface="+mn-cs"/>
            </a:defRPr>
          </a:lvl3pPr>
          <a:lvl4pPr marL="1371600" indent="0" algn="l" defTabSz="914400" rtl="0" eaLnBrk="1" latinLnBrk="0" hangingPunct="1">
            <a:defRPr sz="1800" kern="1200">
              <a:solidFill>
                <a:schemeClr val="tx1"/>
              </a:solidFill>
              <a:latin typeface="+mn-lt"/>
              <a:ea typeface="+mn-ea"/>
              <a:cs typeface="+mn-cs"/>
            </a:defRPr>
          </a:lvl4pPr>
          <a:lvl5pPr marL="1828800" indent="0" algn="l" defTabSz="914400" rtl="0" eaLnBrk="1" latinLnBrk="0" hangingPunct="1">
            <a:defRPr sz="1800" kern="1200">
              <a:solidFill>
                <a:schemeClr val="tx1"/>
              </a:solidFill>
              <a:latin typeface="+mn-lt"/>
              <a:ea typeface="+mn-ea"/>
              <a:cs typeface="+mn-cs"/>
            </a:defRPr>
          </a:lvl5pPr>
          <a:lvl6pPr marL="2286000" indent="0" algn="l" defTabSz="914400" rtl="0" eaLnBrk="1" latinLnBrk="0" hangingPunct="1">
            <a:defRPr sz="1800" kern="1200">
              <a:solidFill>
                <a:schemeClr val="tx1"/>
              </a:solidFill>
              <a:latin typeface="+mn-lt"/>
              <a:ea typeface="+mn-ea"/>
              <a:cs typeface="+mn-cs"/>
            </a:defRPr>
          </a:lvl6pPr>
          <a:lvl7pPr marL="2743200" indent="0" algn="l" defTabSz="914400" rtl="0" eaLnBrk="1" latinLnBrk="0" hangingPunct="1">
            <a:defRPr sz="1800" kern="1200">
              <a:solidFill>
                <a:schemeClr val="tx1"/>
              </a:solidFill>
              <a:latin typeface="+mn-lt"/>
              <a:ea typeface="+mn-ea"/>
              <a:cs typeface="+mn-cs"/>
            </a:defRPr>
          </a:lvl7pPr>
          <a:lvl8pPr marL="3200400" indent="0" algn="l" defTabSz="914400" rtl="0" eaLnBrk="1" latinLnBrk="0" hangingPunct="1">
            <a:defRPr sz="1800" kern="1200">
              <a:solidFill>
                <a:schemeClr val="tx1"/>
              </a:solidFill>
              <a:latin typeface="+mn-lt"/>
              <a:ea typeface="+mn-ea"/>
              <a:cs typeface="+mn-cs"/>
            </a:defRPr>
          </a:lvl8pPr>
          <a:lvl9pPr marL="3657600" indent="0" algn="l" defTabSz="914400" rtl="0" eaLnBrk="1" latinLnBrk="0" hangingPunct="1">
            <a:defRPr sz="1800" kern="1200">
              <a:solidFill>
                <a:schemeClr val="tx1"/>
              </a:solidFill>
              <a:latin typeface="+mn-lt"/>
              <a:ea typeface="+mn-ea"/>
              <a:cs typeface="+mn-cs"/>
            </a:defRPr>
          </a:lvl9pPr>
        </a:lstStyle>
        <a:p xmlns:a="http://schemas.openxmlformats.org/drawingml/2006/main">
          <a:r>
            <a:rPr lang="en-US" sz="2800" i="0" dirty="0">
              <a:latin typeface="Arial" panose="020B0604020202020204" pitchFamily="34" charset="0"/>
              <a:cs typeface="Arial" panose="020B0604020202020204" pitchFamily="34" charset="0"/>
            </a:rPr>
            <a:t>«T</a:t>
          </a:r>
          <a:r>
            <a:rPr lang="en-US" sz="2800" i="0" dirty="0" err="1">
              <a:latin typeface="Arial" panose="020B0604020202020204" pitchFamily="34" charset="0"/>
              <a:cs typeface="Arial" panose="020B0604020202020204" pitchFamily="34" charset="0"/>
            </a:rPr>
            <a:t>emporäre</a:t>
          </a:r>
          <a:r>
            <a:rPr lang="en-US" sz="2800" i="0" dirty="0">
              <a:latin typeface="Arial" panose="020B0604020202020204" pitchFamily="34" charset="0"/>
              <a:cs typeface="Arial" panose="020B0604020202020204" pitchFamily="34" charset="0"/>
            </a:rPr>
            <a:t> </a:t>
          </a:r>
          <a:r>
            <a:rPr lang="en-US" sz="2800" i="0" dirty="0" err="1">
              <a:latin typeface="Arial" panose="020B0604020202020204" pitchFamily="34" charset="0"/>
              <a:cs typeface="Arial" panose="020B0604020202020204" pitchFamily="34" charset="0"/>
            </a:rPr>
            <a:t>Belegung</a:t>
          </a:r>
          <a:r>
            <a:rPr lang="en-US" sz="2800" i="0" dirty="0">
              <a:latin typeface="Arial" panose="020B0604020202020204" pitchFamily="34" charset="0"/>
              <a:cs typeface="Arial" panose="020B0604020202020204" pitchFamily="34" charset="0"/>
            </a:rPr>
            <a:t>»</a:t>
          </a:r>
        </a:p>
        <a:p xmlns:a="http://schemas.openxmlformats.org/drawingml/2006/main">
          <a:endParaRPr lang="en-US" sz="3600" dirty="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574AC-9011-426E-934D-55BE6D80E92C}">
  <sheetPr>
    <pageSetUpPr fitToPage="1"/>
  </sheetPr>
  <dimension ref="B6:N242"/>
  <sheetViews>
    <sheetView tabSelected="1" topLeftCell="C1" zoomScale="40" zoomScaleNormal="40" workbookViewId="0">
      <selection activeCell="F8" sqref="F8"/>
    </sheetView>
  </sheetViews>
  <sheetFormatPr defaultColWidth="9.140625" defaultRowHeight="14.25"/>
  <cols>
    <col min="1" max="1" width="9.140625" style="13"/>
    <col min="2" max="2" width="61.28515625" style="13" bestFit="1" customWidth="1"/>
    <col min="3" max="3" width="9.140625" style="13"/>
    <col min="4" max="4" width="13.42578125" style="13" bestFit="1" customWidth="1"/>
    <col min="5" max="5" width="70.85546875" style="13" bestFit="1" customWidth="1"/>
    <col min="6" max="6" width="21.5703125" style="13" bestFit="1" customWidth="1"/>
    <col min="7" max="7" width="100.85546875" style="13" bestFit="1" customWidth="1"/>
    <col min="8" max="8" width="54.140625" style="13" bestFit="1" customWidth="1"/>
    <col min="9" max="9" width="22.42578125" style="13" bestFit="1" customWidth="1"/>
    <col min="10" max="10" width="12.85546875" style="13" bestFit="1" customWidth="1"/>
    <col min="11" max="11" width="12.85546875" style="13" customWidth="1"/>
    <col min="12" max="12" width="46.5703125" style="13" customWidth="1"/>
    <col min="13" max="13" width="13.7109375" style="13" bestFit="1" customWidth="1"/>
    <col min="14" max="16384" width="9.140625" style="13"/>
  </cols>
  <sheetData>
    <row r="6" spans="2:14" ht="15" thickBot="1"/>
    <row r="7" spans="2:14" ht="44.25" customHeight="1" thickBot="1">
      <c r="B7" s="4" t="s">
        <v>6</v>
      </c>
      <c r="F7" s="5" t="s">
        <v>1</v>
      </c>
      <c r="G7" s="5" t="s">
        <v>4</v>
      </c>
      <c r="H7" s="5" t="s">
        <v>3</v>
      </c>
      <c r="I7" s="5" t="s">
        <v>2</v>
      </c>
      <c r="J7" s="12" t="s">
        <v>11</v>
      </c>
      <c r="K7" s="6" t="s">
        <v>13</v>
      </c>
      <c r="L7" s="6" t="s">
        <v>5</v>
      </c>
      <c r="N7" s="23"/>
    </row>
    <row r="8" spans="2:14" ht="38.25" customHeight="1" thickBot="1">
      <c r="B8" s="7" t="s">
        <v>7</v>
      </c>
      <c r="F8" s="24">
        <v>50</v>
      </c>
      <c r="G8" s="24">
        <v>2</v>
      </c>
      <c r="H8" s="24">
        <v>6000</v>
      </c>
      <c r="I8" s="24">
        <v>110</v>
      </c>
      <c r="J8" s="24">
        <v>1.5</v>
      </c>
      <c r="K8" s="25">
        <f>($I$8+$G$8*0.417*$F$8)*1.15*$H$8/($F$8*24*1000)*$J$8</f>
        <v>1.3084124999999998</v>
      </c>
      <c r="L8" s="8" t="str">
        <f>IF(H8&gt;=VLOOKUP(I8,D11:E198,2),"Ständige Belegung","Temporäre Belegung")</f>
        <v>Ständige Belegung</v>
      </c>
      <c r="M8" s="22"/>
    </row>
    <row r="9" spans="2:14" ht="36.75" customHeight="1" thickBot="1">
      <c r="B9" s="8" t="s">
        <v>8</v>
      </c>
      <c r="D9" s="27"/>
      <c r="E9" s="27"/>
      <c r="F9" s="14"/>
    </row>
    <row r="10" spans="2:14" ht="30" thickBot="1">
      <c r="B10" s="9"/>
      <c r="D10" s="15" t="s">
        <v>2</v>
      </c>
      <c r="E10" s="16" t="s">
        <v>10</v>
      </c>
      <c r="F10" s="17"/>
    </row>
    <row r="11" spans="2:14" ht="27" thickBot="1">
      <c r="B11" s="10" t="s">
        <v>9</v>
      </c>
      <c r="D11" s="18">
        <v>1</v>
      </c>
      <c r="E11" s="19">
        <f>IF(D11&gt;=1000, 0, IF((24000*$F$8/(1.15*(D11+$G$8*0.417*$F$8)*$J$8))&lt;10000,(24000*$F$8/(1.15*(D11+$G$8*0.417*$F$8)*$J$8)),10000))</f>
        <v>10000</v>
      </c>
      <c r="F11" s="14"/>
    </row>
    <row r="12" spans="2:14" ht="25.5" customHeight="1">
      <c r="B12" s="31" t="s">
        <v>14</v>
      </c>
      <c r="D12" s="18">
        <v>10</v>
      </c>
      <c r="E12" s="19">
        <f t="shared" ref="E12:E75" si="0">IF(D12&gt;=1000, 0, IF((24000*$F$8/(1.15*(D12+$G$8*0.417*$F$8)*$J$8))&lt;10000,(24000*$F$8/(1.15*(D12+$G$8*0.417*$F$8)*$J$8)),10000))</f>
        <v>10000</v>
      </c>
      <c r="F12" s="14"/>
      <c r="K12" s="26" t="str">
        <f>"Np = "&amp;TEXT(K8,"0.00")</f>
        <v>Np = 1.31</v>
      </c>
    </row>
    <row r="13" spans="2:14" ht="27.75" customHeight="1">
      <c r="B13" s="32"/>
      <c r="D13" s="18">
        <v>11</v>
      </c>
      <c r="E13" s="19">
        <f t="shared" si="0"/>
        <v>10000</v>
      </c>
      <c r="F13" s="14"/>
    </row>
    <row r="14" spans="2:14" ht="25.5">
      <c r="B14" s="32"/>
      <c r="D14" s="18">
        <v>12</v>
      </c>
      <c r="E14" s="19">
        <f t="shared" si="0"/>
        <v>10000</v>
      </c>
      <c r="F14" s="14"/>
    </row>
    <row r="15" spans="2:14" ht="25.5">
      <c r="B15" s="32"/>
      <c r="D15" s="18">
        <v>13</v>
      </c>
      <c r="E15" s="19">
        <f t="shared" si="0"/>
        <v>10000</v>
      </c>
      <c r="F15" s="14"/>
    </row>
    <row r="16" spans="2:14" ht="25.5">
      <c r="B16" s="32"/>
      <c r="D16" s="18">
        <v>14</v>
      </c>
      <c r="E16" s="19">
        <f t="shared" si="0"/>
        <v>10000</v>
      </c>
      <c r="F16" s="14"/>
    </row>
    <row r="17" spans="2:6" ht="26.25" thickBot="1">
      <c r="B17" s="33"/>
      <c r="D17" s="18">
        <v>15</v>
      </c>
      <c r="E17" s="19">
        <f t="shared" si="0"/>
        <v>10000</v>
      </c>
      <c r="F17" s="14"/>
    </row>
    <row r="18" spans="2:6" ht="25.5" customHeight="1">
      <c r="B18" s="34" t="s">
        <v>15</v>
      </c>
      <c r="D18" s="18">
        <v>16</v>
      </c>
      <c r="E18" s="19">
        <f t="shared" si="0"/>
        <v>10000</v>
      </c>
      <c r="F18" s="14"/>
    </row>
    <row r="19" spans="2:6" ht="25.5">
      <c r="B19" s="35"/>
      <c r="D19" s="18">
        <v>17</v>
      </c>
      <c r="E19" s="19">
        <f t="shared" si="0"/>
        <v>10000</v>
      </c>
      <c r="F19" s="14"/>
    </row>
    <row r="20" spans="2:6" ht="25.5">
      <c r="B20" s="35"/>
      <c r="D20" s="18">
        <v>18</v>
      </c>
      <c r="E20" s="19">
        <f t="shared" si="0"/>
        <v>10000</v>
      </c>
      <c r="F20" s="14"/>
    </row>
    <row r="21" spans="2:6" ht="25.5">
      <c r="B21" s="35"/>
      <c r="D21" s="18">
        <v>19</v>
      </c>
      <c r="E21" s="19">
        <f t="shared" si="0"/>
        <v>10000</v>
      </c>
      <c r="F21" s="14"/>
    </row>
    <row r="22" spans="2:6" ht="26.25" thickBot="1">
      <c r="B22" s="35"/>
      <c r="D22" s="18">
        <v>20</v>
      </c>
      <c r="E22" s="19">
        <f t="shared" si="0"/>
        <v>10000</v>
      </c>
      <c r="F22" s="14"/>
    </row>
    <row r="23" spans="2:6" ht="25.5">
      <c r="B23" s="34" t="s">
        <v>16</v>
      </c>
      <c r="D23" s="18">
        <v>21</v>
      </c>
      <c r="E23" s="19">
        <f t="shared" si="0"/>
        <v>10000</v>
      </c>
      <c r="F23" s="14"/>
    </row>
    <row r="24" spans="2:6" ht="25.5">
      <c r="B24" s="35"/>
      <c r="D24" s="18">
        <v>22</v>
      </c>
      <c r="E24" s="19">
        <f t="shared" si="0"/>
        <v>10000</v>
      </c>
      <c r="F24" s="14"/>
    </row>
    <row r="25" spans="2:6" ht="25.5">
      <c r="B25" s="35"/>
      <c r="D25" s="18">
        <v>23</v>
      </c>
      <c r="E25" s="19">
        <f t="shared" si="0"/>
        <v>10000</v>
      </c>
      <c r="F25" s="14"/>
    </row>
    <row r="26" spans="2:6" ht="25.5" customHeight="1">
      <c r="B26" s="35"/>
      <c r="D26" s="18">
        <v>24</v>
      </c>
      <c r="E26" s="19">
        <f t="shared" si="0"/>
        <v>10000</v>
      </c>
      <c r="F26" s="14"/>
    </row>
    <row r="27" spans="2:6" ht="25.5">
      <c r="B27" s="35"/>
      <c r="D27" s="18">
        <v>25</v>
      </c>
      <c r="E27" s="19">
        <f t="shared" si="0"/>
        <v>10000</v>
      </c>
      <c r="F27" s="14"/>
    </row>
    <row r="28" spans="2:6" ht="26.25" thickBot="1">
      <c r="B28" s="36"/>
      <c r="D28" s="18">
        <v>26</v>
      </c>
      <c r="E28" s="19">
        <f t="shared" si="0"/>
        <v>10000</v>
      </c>
      <c r="F28" s="14"/>
    </row>
    <row r="29" spans="2:6" ht="25.5">
      <c r="B29" s="35" t="s">
        <v>17</v>
      </c>
      <c r="D29" s="18">
        <v>27</v>
      </c>
      <c r="E29" s="19">
        <f t="shared" si="0"/>
        <v>10000</v>
      </c>
      <c r="F29" s="14"/>
    </row>
    <row r="30" spans="2:6" ht="25.5">
      <c r="B30" s="35"/>
      <c r="D30" s="18">
        <v>28</v>
      </c>
      <c r="E30" s="19">
        <f t="shared" si="0"/>
        <v>9980.6624664712126</v>
      </c>
      <c r="F30" s="14"/>
    </row>
    <row r="31" spans="2:6" ht="25.5">
      <c r="B31" s="35"/>
      <c r="D31" s="18">
        <v>29</v>
      </c>
      <c r="E31" s="19">
        <f t="shared" si="0"/>
        <v>9839.4932660967988</v>
      </c>
      <c r="F31" s="14"/>
    </row>
    <row r="32" spans="2:6" ht="25.5" customHeight="1">
      <c r="B32" s="35"/>
      <c r="D32" s="18">
        <v>30</v>
      </c>
      <c r="E32" s="19">
        <f t="shared" si="0"/>
        <v>9702.261839791403</v>
      </c>
      <c r="F32" s="14"/>
    </row>
    <row r="33" spans="2:12" ht="25.5">
      <c r="B33" s="35"/>
      <c r="D33" s="18">
        <v>31</v>
      </c>
      <c r="E33" s="19">
        <f t="shared" si="0"/>
        <v>9568.8056934393899</v>
      </c>
      <c r="F33" s="14"/>
    </row>
    <row r="34" spans="2:12" ht="26.25" thickBot="1">
      <c r="B34" s="36"/>
      <c r="D34" s="18">
        <v>32</v>
      </c>
      <c r="E34" s="19">
        <f t="shared" si="0"/>
        <v>9438.9711521444187</v>
      </c>
      <c r="F34" s="14"/>
    </row>
    <row r="35" spans="2:12" ht="25.5">
      <c r="D35" s="18">
        <v>33</v>
      </c>
      <c r="E35" s="19">
        <f t="shared" si="0"/>
        <v>9312.6127699202625</v>
      </c>
      <c r="F35" s="14"/>
    </row>
    <row r="36" spans="2:12" ht="25.5">
      <c r="D36" s="18">
        <v>34</v>
      </c>
      <c r="E36" s="19">
        <f t="shared" si="0"/>
        <v>9189.5927861696637</v>
      </c>
      <c r="F36" s="14"/>
    </row>
    <row r="37" spans="2:12" ht="25.5">
      <c r="D37" s="18">
        <v>35</v>
      </c>
      <c r="E37" s="19">
        <f t="shared" si="0"/>
        <v>9069.7806246811415</v>
      </c>
      <c r="F37" s="14"/>
    </row>
    <row r="38" spans="2:12" ht="25.5">
      <c r="D38" s="18">
        <v>36</v>
      </c>
      <c r="E38" s="19">
        <f t="shared" si="0"/>
        <v>8953.0524313133028</v>
      </c>
      <c r="F38" s="14"/>
    </row>
    <row r="39" spans="2:12" ht="25.5">
      <c r="D39" s="18">
        <v>37</v>
      </c>
      <c r="E39" s="19">
        <f t="shared" si="0"/>
        <v>8839.2906469255868</v>
      </c>
      <c r="F39" s="14"/>
    </row>
    <row r="40" spans="2:12" ht="25.5">
      <c r="D40" s="18">
        <v>38</v>
      </c>
      <c r="E40" s="19">
        <f t="shared" si="0"/>
        <v>8728.3836124597692</v>
      </c>
      <c r="F40" s="14"/>
    </row>
    <row r="41" spans="2:12" ht="25.5">
      <c r="D41" s="18">
        <v>39</v>
      </c>
      <c r="E41" s="19">
        <f t="shared" si="0"/>
        <v>8620.2252033834393</v>
      </c>
      <c r="F41" s="14"/>
      <c r="G41" s="28" t="s">
        <v>12</v>
      </c>
      <c r="H41" s="29"/>
      <c r="I41" s="29"/>
      <c r="J41" s="29"/>
      <c r="K41" s="29"/>
      <c r="L41" s="29"/>
    </row>
    <row r="42" spans="2:12" ht="25.5">
      <c r="D42" s="18">
        <v>40</v>
      </c>
      <c r="E42" s="19">
        <f t="shared" si="0"/>
        <v>8514.7144909797262</v>
      </c>
      <c r="F42" s="14"/>
      <c r="G42" s="29"/>
      <c r="H42" s="29"/>
      <c r="I42" s="29"/>
      <c r="J42" s="29"/>
      <c r="K42" s="29"/>
      <c r="L42" s="29"/>
    </row>
    <row r="43" spans="2:12" ht="25.5">
      <c r="D43" s="18">
        <v>41</v>
      </c>
      <c r="E43" s="19">
        <f t="shared" si="0"/>
        <v>8411.7554282109268</v>
      </c>
      <c r="F43" s="14"/>
      <c r="G43" s="29"/>
      <c r="H43" s="29"/>
      <c r="I43" s="29"/>
      <c r="J43" s="29"/>
      <c r="K43" s="29"/>
      <c r="L43" s="29"/>
    </row>
    <row r="44" spans="2:12" ht="25.5">
      <c r="D44" s="18">
        <v>42</v>
      </c>
      <c r="E44" s="19">
        <f t="shared" si="0"/>
        <v>8311.2565581008803</v>
      </c>
      <c r="F44" s="14"/>
      <c r="G44" s="29"/>
      <c r="H44" s="29"/>
      <c r="I44" s="29"/>
      <c r="J44" s="29"/>
      <c r="K44" s="29"/>
      <c r="L44" s="29"/>
    </row>
    <row r="45" spans="2:12" ht="25.5">
      <c r="D45" s="18">
        <v>43</v>
      </c>
      <c r="E45" s="19">
        <f t="shared" si="0"/>
        <v>8213.1307427750144</v>
      </c>
      <c r="F45" s="14"/>
      <c r="G45" s="29"/>
      <c r="H45" s="29"/>
      <c r="I45" s="29"/>
      <c r="J45" s="29"/>
      <c r="K45" s="29"/>
      <c r="L45" s="29"/>
    </row>
    <row r="46" spans="2:12" ht="25.5">
      <c r="D46" s="18">
        <v>44</v>
      </c>
      <c r="E46" s="19">
        <f t="shared" si="0"/>
        <v>8117.2949114707535</v>
      </c>
      <c r="F46" s="14"/>
      <c r="G46" s="29"/>
      <c r="H46" s="29"/>
      <c r="I46" s="29"/>
      <c r="J46" s="29"/>
      <c r="K46" s="29"/>
      <c r="L46" s="29"/>
    </row>
    <row r="47" spans="2:12" ht="25.5">
      <c r="D47" s="18">
        <v>45</v>
      </c>
      <c r="E47" s="19">
        <f t="shared" si="0"/>
        <v>8023.6698259866616</v>
      </c>
      <c r="F47" s="14"/>
      <c r="G47" s="29"/>
      <c r="H47" s="29"/>
      <c r="I47" s="29"/>
      <c r="J47" s="29"/>
      <c r="K47" s="29"/>
      <c r="L47" s="29"/>
    </row>
    <row r="48" spans="2:12" ht="25.5">
      <c r="D48" s="18">
        <v>46</v>
      </c>
      <c r="E48" s="19">
        <f t="shared" si="0"/>
        <v>7932.1798621783764</v>
      </c>
      <c r="F48" s="14"/>
      <c r="G48" s="29"/>
      <c r="H48" s="29"/>
      <c r="I48" s="29"/>
      <c r="J48" s="29"/>
      <c r="K48" s="29"/>
      <c r="L48" s="29"/>
    </row>
    <row r="49" spans="4:12" ht="25.5">
      <c r="D49" s="18">
        <v>47</v>
      </c>
      <c r="E49" s="19">
        <f t="shared" si="0"/>
        <v>7842.7528062349902</v>
      </c>
      <c r="F49" s="14"/>
      <c r="G49" s="29"/>
      <c r="H49" s="29"/>
      <c r="I49" s="29"/>
      <c r="J49" s="29"/>
      <c r="K49" s="29"/>
      <c r="L49" s="29"/>
    </row>
    <row r="50" spans="4:12" ht="28.5">
      <c r="D50" s="18">
        <v>48</v>
      </c>
      <c r="E50" s="19">
        <f t="shared" si="0"/>
        <v>7755.3196645824264</v>
      </c>
      <c r="F50" s="14"/>
      <c r="G50" s="11"/>
      <c r="H50" s="11"/>
      <c r="I50" s="11"/>
      <c r="J50" s="11"/>
      <c r="K50" s="11"/>
      <c r="L50" s="11"/>
    </row>
    <row r="51" spans="4:12" ht="25.5">
      <c r="D51" s="18">
        <v>49</v>
      </c>
      <c r="E51" s="19">
        <f t="shared" si="0"/>
        <v>7669.8144863621119</v>
      </c>
      <c r="F51" s="14"/>
      <c r="G51" s="30" t="s">
        <v>18</v>
      </c>
      <c r="H51" s="30"/>
      <c r="I51" s="30"/>
      <c r="J51" s="30"/>
      <c r="K51" s="30"/>
      <c r="L51" s="30"/>
    </row>
    <row r="52" spans="4:12" ht="25.5">
      <c r="D52" s="18">
        <v>50</v>
      </c>
      <c r="E52" s="19">
        <f t="shared" si="0"/>
        <v>7586.1741975250116</v>
      </c>
      <c r="F52" s="14"/>
      <c r="G52" s="30"/>
      <c r="H52" s="30"/>
      <c r="I52" s="30"/>
      <c r="J52" s="30"/>
      <c r="K52" s="30"/>
      <c r="L52" s="30"/>
    </row>
    <row r="53" spans="4:12" ht="25.5">
      <c r="D53" s="18">
        <v>51</v>
      </c>
      <c r="E53" s="19">
        <f t="shared" si="0"/>
        <v>7504.3384456639005</v>
      </c>
      <c r="F53" s="14"/>
      <c r="G53" s="30"/>
      <c r="H53" s="30"/>
      <c r="I53" s="30"/>
      <c r="J53" s="30"/>
      <c r="K53" s="30"/>
      <c r="L53" s="30"/>
    </row>
    <row r="54" spans="4:12" ht="25.5">
      <c r="D54" s="18">
        <v>52</v>
      </c>
      <c r="E54" s="19">
        <f t="shared" si="0"/>
        <v>7424.2494547816823</v>
      </c>
      <c r="F54" s="14"/>
      <c r="G54" s="30"/>
      <c r="H54" s="30"/>
      <c r="I54" s="30"/>
      <c r="J54" s="30"/>
      <c r="K54" s="30"/>
      <c r="L54" s="30"/>
    </row>
    <row r="55" spans="4:12" ht="25.5">
      <c r="D55" s="18">
        <v>53</v>
      </c>
      <c r="E55" s="19">
        <f t="shared" si="0"/>
        <v>7345.8518892612847</v>
      </c>
      <c r="F55" s="14"/>
    </row>
    <row r="56" spans="4:12" ht="25.5">
      <c r="D56" s="18">
        <v>54</v>
      </c>
      <c r="E56" s="19">
        <f t="shared" si="0"/>
        <v>7269.0927263640915</v>
      </c>
      <c r="F56" s="14"/>
    </row>
    <row r="57" spans="4:12" ht="25.5">
      <c r="D57" s="18">
        <v>55</v>
      </c>
      <c r="E57" s="19">
        <f t="shared" si="0"/>
        <v>7193.9211366395402</v>
      </c>
      <c r="F57" s="14"/>
    </row>
    <row r="58" spans="4:12" ht="25.5">
      <c r="D58" s="18">
        <v>56</v>
      </c>
      <c r="E58" s="19">
        <f t="shared" si="0"/>
        <v>7120.2883716790539</v>
      </c>
      <c r="F58" s="14"/>
    </row>
    <row r="59" spans="4:12" ht="25.5">
      <c r="D59" s="18">
        <v>57</v>
      </c>
      <c r="E59" s="19">
        <f t="shared" si="0"/>
        <v>7048.1476586934514</v>
      </c>
      <c r="F59" s="14"/>
    </row>
    <row r="60" spans="4:12" ht="25.5">
      <c r="D60" s="18">
        <v>58</v>
      </c>
      <c r="E60" s="19">
        <f t="shared" si="0"/>
        <v>6977.4541014347406</v>
      </c>
      <c r="F60" s="14"/>
    </row>
    <row r="61" spans="4:12" ht="25.5">
      <c r="D61" s="18">
        <v>59</v>
      </c>
      <c r="E61" s="19">
        <f t="shared" si="0"/>
        <v>6908.1645870212869</v>
      </c>
      <c r="F61" s="14"/>
    </row>
    <row r="62" spans="4:12" ht="25.5">
      <c r="D62" s="18">
        <v>60</v>
      </c>
      <c r="E62" s="19">
        <f t="shared" si="0"/>
        <v>6840.2376982600153</v>
      </c>
      <c r="F62" s="14"/>
    </row>
    <row r="63" spans="4:12" ht="25.5">
      <c r="D63" s="18">
        <v>61</v>
      </c>
      <c r="E63" s="19">
        <f t="shared" si="0"/>
        <v>6773.6336310909792</v>
      </c>
      <c r="F63" s="14"/>
    </row>
    <row r="64" spans="4:12" ht="25.5">
      <c r="D64" s="18">
        <v>62</v>
      </c>
      <c r="E64" s="19">
        <f t="shared" si="0"/>
        <v>6708.3141168085212</v>
      </c>
      <c r="F64" s="14"/>
    </row>
    <row r="65" spans="4:6" ht="25.5">
      <c r="D65" s="18">
        <v>63</v>
      </c>
      <c r="E65" s="19">
        <f t="shared" si="0"/>
        <v>6644.2423487396718</v>
      </c>
      <c r="F65" s="14"/>
    </row>
    <row r="66" spans="4:6" ht="25.5">
      <c r="D66" s="18">
        <v>64</v>
      </c>
      <c r="E66" s="19">
        <f t="shared" si="0"/>
        <v>6581.3829130846125</v>
      </c>
      <c r="F66" s="14"/>
    </row>
    <row r="67" spans="4:6" ht="25.5">
      <c r="D67" s="18">
        <v>65</v>
      </c>
      <c r="E67" s="19">
        <f t="shared" si="0"/>
        <v>6519.7017236461443</v>
      </c>
      <c r="F67" s="14"/>
    </row>
    <row r="68" spans="4:6" ht="25.5">
      <c r="D68" s="18">
        <v>66</v>
      </c>
      <c r="E68" s="19">
        <f t="shared" si="0"/>
        <v>6459.1659601953907</v>
      </c>
      <c r="F68" s="14"/>
    </row>
    <row r="69" spans="4:6" ht="25.5">
      <c r="D69" s="18">
        <v>67</v>
      </c>
      <c r="E69" s="19">
        <f t="shared" si="0"/>
        <v>6399.7440102395913</v>
      </c>
      <c r="F69" s="14"/>
    </row>
    <row r="70" spans="4:6" ht="25.5">
      <c r="D70" s="18">
        <v>68</v>
      </c>
      <c r="E70" s="19">
        <f t="shared" si="0"/>
        <v>6341.4054139748732</v>
      </c>
      <c r="F70" s="14"/>
    </row>
    <row r="71" spans="4:6" ht="25.5">
      <c r="D71" s="18">
        <v>69</v>
      </c>
      <c r="E71" s="19">
        <f t="shared" si="0"/>
        <v>6284.1208122226153</v>
      </c>
      <c r="F71" s="14"/>
    </row>
    <row r="72" spans="4:6" ht="25.5">
      <c r="D72" s="18">
        <v>70</v>
      </c>
      <c r="E72" s="19">
        <f t="shared" si="0"/>
        <v>6227.861897162431</v>
      </c>
      <c r="F72" s="14"/>
    </row>
    <row r="73" spans="4:6" ht="25.5">
      <c r="D73" s="18">
        <v>71</v>
      </c>
      <c r="E73" s="19">
        <f t="shared" si="0"/>
        <v>6172.6013656880532</v>
      </c>
      <c r="F73" s="14"/>
    </row>
    <row r="74" spans="4:6" ht="25.5">
      <c r="D74" s="18">
        <v>72</v>
      </c>
      <c r="E74" s="19">
        <f t="shared" si="0"/>
        <v>6118.3128752246585</v>
      </c>
      <c r="F74" s="14"/>
    </row>
    <row r="75" spans="4:6" ht="25.5">
      <c r="D75" s="18">
        <v>73</v>
      </c>
      <c r="E75" s="19">
        <f t="shared" si="0"/>
        <v>6064.9710018573987</v>
      </c>
      <c r="F75" s="14"/>
    </row>
    <row r="76" spans="4:6" ht="25.5">
      <c r="D76" s="18">
        <v>74</v>
      </c>
      <c r="E76" s="19">
        <f t="shared" ref="E76:E139" si="1">IF(D76&gt;=1000, 0, IF((24000*$F$8/(1.15*(D76+$G$8*0.417*$F$8)*$J$8))&lt;10000,(24000*$F$8/(1.15*(D76+$G$8*0.417*$F$8)*$J$8)),10000))</f>
        <v>6012.5512006313184</v>
      </c>
      <c r="F76" s="14"/>
    </row>
    <row r="77" spans="4:6" ht="25.5">
      <c r="D77" s="18">
        <v>75</v>
      </c>
      <c r="E77" s="19">
        <f t="shared" si="1"/>
        <v>5961.0297678924044</v>
      </c>
      <c r="F77" s="14"/>
    </row>
    <row r="78" spans="4:6" ht="25.5">
      <c r="D78" s="18">
        <v>76</v>
      </c>
      <c r="E78" s="19">
        <f t="shared" si="1"/>
        <v>5910.3838055483739</v>
      </c>
      <c r="F78" s="14"/>
    </row>
    <row r="79" spans="4:6" ht="25.5">
      <c r="D79" s="18">
        <v>77</v>
      </c>
      <c r="E79" s="19">
        <f t="shared" si="1"/>
        <v>5860.591187136004</v>
      </c>
      <c r="F79" s="14"/>
    </row>
    <row r="80" spans="4:6" ht="25.5">
      <c r="D80" s="18">
        <v>78</v>
      </c>
      <c r="E80" s="19">
        <f t="shared" si="1"/>
        <v>5811.6305255893367</v>
      </c>
      <c r="F80" s="14"/>
    </row>
    <row r="81" spans="4:6" ht="25.5">
      <c r="D81" s="18">
        <v>79</v>
      </c>
      <c r="E81" s="19">
        <f t="shared" si="1"/>
        <v>5763.4811426101369</v>
      </c>
      <c r="F81" s="14"/>
    </row>
    <row r="82" spans="4:6" ht="25.5">
      <c r="D82" s="18">
        <v>80</v>
      </c>
      <c r="E82" s="19">
        <f t="shared" si="1"/>
        <v>5716.1230395484272</v>
      </c>
      <c r="F82" s="14"/>
    </row>
    <row r="83" spans="4:6" ht="25.5">
      <c r="D83" s="18">
        <v>81</v>
      </c>
      <c r="E83" s="19">
        <f t="shared" si="1"/>
        <v>5669.5368697069562</v>
      </c>
      <c r="F83" s="14"/>
    </row>
    <row r="84" spans="4:6" ht="25.5">
      <c r="D84" s="18">
        <v>82</v>
      </c>
      <c r="E84" s="19">
        <f t="shared" si="1"/>
        <v>5623.7039119890351</v>
      </c>
      <c r="F84" s="14"/>
    </row>
    <row r="85" spans="4:6" ht="25.5">
      <c r="D85" s="18">
        <v>83</v>
      </c>
      <c r="E85" s="19">
        <f t="shared" si="1"/>
        <v>5578.6060458143029</v>
      </c>
      <c r="F85" s="14"/>
    </row>
    <row r="86" spans="4:6" ht="25.5">
      <c r="D86" s="18">
        <v>84</v>
      </c>
      <c r="E86" s="19">
        <f t="shared" si="1"/>
        <v>5534.2257272318502</v>
      </c>
      <c r="F86" s="14"/>
    </row>
    <row r="87" spans="4:6" ht="25.5">
      <c r="D87" s="18">
        <v>85</v>
      </c>
      <c r="E87" s="19">
        <f t="shared" si="1"/>
        <v>5490.5459661645109</v>
      </c>
      <c r="F87" s="14"/>
    </row>
    <row r="88" spans="4:6" ht="25.5">
      <c r="D88" s="18">
        <v>86</v>
      </c>
      <c r="E88" s="19">
        <f t="shared" si="1"/>
        <v>5447.5503047223456</v>
      </c>
      <c r="F88" s="14"/>
    </row>
    <row r="89" spans="4:6" ht="25.5">
      <c r="D89" s="18">
        <v>87</v>
      </c>
      <c r="E89" s="19">
        <f t="shared" si="1"/>
        <v>5405.2227965271459</v>
      </c>
      <c r="F89" s="14"/>
    </row>
    <row r="90" spans="4:6" ht="25.5">
      <c r="D90" s="18">
        <v>88</v>
      </c>
      <c r="E90" s="19">
        <f t="shared" si="1"/>
        <v>5363.547986993397</v>
      </c>
      <c r="F90" s="14"/>
    </row>
    <row r="91" spans="4:6" ht="25.5">
      <c r="D91" s="18">
        <v>89</v>
      </c>
      <c r="E91" s="19">
        <f t="shared" si="1"/>
        <v>5322.5108945144875</v>
      </c>
      <c r="F91" s="14"/>
    </row>
    <row r="92" spans="4:6" ht="25.5">
      <c r="D92" s="18">
        <v>90</v>
      </c>
      <c r="E92" s="19">
        <f t="shared" si="1"/>
        <v>5282.0969925060253</v>
      </c>
      <c r="F92" s="14"/>
    </row>
    <row r="93" spans="4:6" ht="25.5">
      <c r="D93" s="18">
        <v>91</v>
      </c>
      <c r="E93" s="19">
        <f t="shared" si="1"/>
        <v>5242.2921922610676</v>
      </c>
      <c r="F93" s="14"/>
    </row>
    <row r="94" spans="4:6" ht="25.5">
      <c r="D94" s="18">
        <v>92</v>
      </c>
      <c r="E94" s="19">
        <f t="shared" si="1"/>
        <v>5203.0828265747468</v>
      </c>
      <c r="F94" s="14"/>
    </row>
    <row r="95" spans="4:6" ht="25.5">
      <c r="D95" s="18">
        <v>93</v>
      </c>
      <c r="E95" s="19">
        <f t="shared" si="1"/>
        <v>5164.455634098319</v>
      </c>
      <c r="F95" s="14"/>
    </row>
    <row r="96" spans="4:6" ht="25.5">
      <c r="D96" s="18">
        <v>94</v>
      </c>
      <c r="E96" s="19">
        <f t="shared" si="1"/>
        <v>5126.3977443849926</v>
      </c>
      <c r="F96" s="14"/>
    </row>
    <row r="97" spans="4:6" ht="25.5">
      <c r="D97" s="18">
        <v>95</v>
      </c>
      <c r="E97" s="19">
        <f t="shared" si="1"/>
        <v>5088.8966635921252</v>
      </c>
      <c r="F97" s="14"/>
    </row>
    <row r="98" spans="4:6" ht="25.5">
      <c r="D98" s="18">
        <v>96</v>
      </c>
      <c r="E98" s="19">
        <f t="shared" si="1"/>
        <v>5051.9402608064174</v>
      </c>
      <c r="F98" s="14"/>
    </row>
    <row r="99" spans="4:6" ht="25.5">
      <c r="D99" s="18">
        <v>97</v>
      </c>
      <c r="E99" s="19">
        <f t="shared" si="1"/>
        <v>5015.5167549606613</v>
      </c>
      <c r="F99" s="14"/>
    </row>
    <row r="100" spans="4:6" ht="25.5">
      <c r="D100" s="18">
        <v>98</v>
      </c>
      <c r="E100" s="19">
        <f t="shared" si="1"/>
        <v>4979.6147023124095</v>
      </c>
      <c r="F100" s="14"/>
    </row>
    <row r="101" spans="4:6" ht="25.5">
      <c r="D101" s="18">
        <v>99</v>
      </c>
      <c r="E101" s="19">
        <f t="shared" si="1"/>
        <v>4944.2229844565991</v>
      </c>
      <c r="F101" s="14"/>
    </row>
    <row r="102" spans="4:6" ht="25.5">
      <c r="D102" s="18">
        <v>100</v>
      </c>
      <c r="E102" s="19">
        <f t="shared" si="1"/>
        <v>4909.3307968457557</v>
      </c>
      <c r="F102" s="14"/>
    </row>
    <row r="103" spans="4:6" ht="25.5">
      <c r="D103" s="18">
        <v>110</v>
      </c>
      <c r="E103" s="19">
        <f t="shared" si="1"/>
        <v>4585.7097818921784</v>
      </c>
      <c r="F103" s="14"/>
    </row>
    <row r="104" spans="4:6" ht="25.5">
      <c r="D104" s="18">
        <v>120</v>
      </c>
      <c r="E104" s="19">
        <f t="shared" si="1"/>
        <v>4302.1161033583394</v>
      </c>
      <c r="F104" s="14"/>
    </row>
    <row r="105" spans="4:6" ht="25.5">
      <c r="D105" s="18">
        <v>130</v>
      </c>
      <c r="E105" s="19">
        <f t="shared" si="1"/>
        <v>4051.5560507457394</v>
      </c>
      <c r="F105" s="14"/>
    </row>
    <row r="106" spans="4:6" ht="25.5">
      <c r="D106" s="18">
        <v>140</v>
      </c>
      <c r="E106" s="19">
        <f t="shared" si="1"/>
        <v>3828.5755306166398</v>
      </c>
      <c r="F106" s="14"/>
    </row>
    <row r="107" spans="4:6" ht="25.5">
      <c r="D107" s="18">
        <v>150</v>
      </c>
      <c r="E107" s="19">
        <f t="shared" si="1"/>
        <v>3628.8584971989749</v>
      </c>
      <c r="F107" s="14"/>
    </row>
    <row r="108" spans="4:6" ht="25.5">
      <c r="D108" s="18">
        <v>160</v>
      </c>
      <c r="E108" s="19">
        <f t="shared" si="1"/>
        <v>3448.9448384384909</v>
      </c>
      <c r="F108" s="14"/>
    </row>
    <row r="109" spans="4:6" ht="25.5">
      <c r="D109" s="18">
        <v>170</v>
      </c>
      <c r="E109" s="19">
        <f t="shared" si="1"/>
        <v>3286.0282187673292</v>
      </c>
      <c r="F109" s="14"/>
    </row>
    <row r="110" spans="4:6" ht="25.5">
      <c r="D110" s="18">
        <v>180</v>
      </c>
      <c r="E110" s="19">
        <f t="shared" si="1"/>
        <v>3137.8086328960017</v>
      </c>
      <c r="F110" s="14"/>
    </row>
    <row r="111" spans="4:6" ht="25.5">
      <c r="D111" s="18">
        <v>190</v>
      </c>
      <c r="E111" s="19">
        <f t="shared" si="1"/>
        <v>3002.3831416186599</v>
      </c>
      <c r="F111" s="14"/>
    </row>
    <row r="112" spans="4:6" ht="25.5">
      <c r="D112" s="18">
        <v>200</v>
      </c>
      <c r="E112" s="19">
        <f t="shared" si="1"/>
        <v>2878.1637315392777</v>
      </c>
      <c r="F112" s="14"/>
    </row>
    <row r="113" spans="4:6" ht="25.5">
      <c r="D113" s="18">
        <v>210</v>
      </c>
      <c r="E113" s="19">
        <f t="shared" si="1"/>
        <v>2763.8147553160247</v>
      </c>
      <c r="F113" s="14"/>
    </row>
    <row r="114" spans="4:6" ht="25.5">
      <c r="D114" s="18">
        <v>220</v>
      </c>
      <c r="E114" s="19">
        <f t="shared" si="1"/>
        <v>2658.2047149906134</v>
      </c>
      <c r="F114" s="14"/>
    </row>
    <row r="115" spans="4:6" ht="25.5">
      <c r="D115" s="18">
        <v>230</v>
      </c>
      <c r="E115" s="19">
        <f t="shared" si="1"/>
        <v>2560.3686930918052</v>
      </c>
      <c r="F115" s="14"/>
    </row>
    <row r="116" spans="4:6" ht="25.5">
      <c r="D116" s="18">
        <v>240</v>
      </c>
      <c r="E116" s="19">
        <f t="shared" si="1"/>
        <v>2469.4787856338071</v>
      </c>
      <c r="F116" s="14"/>
    </row>
    <row r="117" spans="4:6" ht="25.5">
      <c r="D117" s="18">
        <v>250</v>
      </c>
      <c r="E117" s="19">
        <f t="shared" si="1"/>
        <v>2384.8206167742319</v>
      </c>
      <c r="F117" s="14"/>
    </row>
    <row r="118" spans="4:6" ht="25.5">
      <c r="D118" s="18">
        <v>260</v>
      </c>
      <c r="E118" s="19">
        <f t="shared" si="1"/>
        <v>2305.7745240737272</v>
      </c>
      <c r="F118" s="14"/>
    </row>
    <row r="119" spans="4:6" ht="25.5">
      <c r="D119" s="18">
        <v>270</v>
      </c>
      <c r="E119" s="19">
        <f t="shared" si="1"/>
        <v>2231.8003654573099</v>
      </c>
      <c r="F119" s="14"/>
    </row>
    <row r="120" spans="4:6" ht="25.5">
      <c r="D120" s="18">
        <v>280</v>
      </c>
      <c r="E120" s="19">
        <f t="shared" si="1"/>
        <v>2162.4251598167343</v>
      </c>
      <c r="F120" s="14"/>
    </row>
    <row r="121" spans="4:6" ht="25.5">
      <c r="D121" s="18">
        <v>290</v>
      </c>
      <c r="E121" s="19">
        <f t="shared" si="1"/>
        <v>2097.2329632591</v>
      </c>
      <c r="F121" s="14"/>
    </row>
    <row r="122" spans="4:6" ht="25.5">
      <c r="D122" s="18">
        <v>300</v>
      </c>
      <c r="E122" s="19">
        <f t="shared" si="1"/>
        <v>2035.8565230115407</v>
      </c>
      <c r="F122" s="14"/>
    </row>
    <row r="123" spans="4:6" ht="25.5">
      <c r="D123" s="18">
        <v>310</v>
      </c>
      <c r="E123" s="19">
        <f t="shared" si="1"/>
        <v>1977.9703551693019</v>
      </c>
      <c r="F123" s="14"/>
    </row>
    <row r="124" spans="4:6" ht="25.5">
      <c r="D124" s="18">
        <v>320</v>
      </c>
      <c r="E124" s="19">
        <f t="shared" si="1"/>
        <v>1923.2849707300072</v>
      </c>
      <c r="F124" s="14"/>
    </row>
    <row r="125" spans="4:6" ht="25.5">
      <c r="D125" s="18">
        <v>330</v>
      </c>
      <c r="E125" s="19">
        <f t="shared" si="1"/>
        <v>1871.5420336643626</v>
      </c>
      <c r="F125" s="14"/>
    </row>
    <row r="126" spans="4:6" ht="25.5">
      <c r="D126" s="18">
        <v>340</v>
      </c>
      <c r="E126" s="19">
        <f t="shared" si="1"/>
        <v>1822.510280097049</v>
      </c>
      <c r="F126" s="14"/>
    </row>
    <row r="127" spans="4:6" ht="25.5">
      <c r="D127" s="18">
        <v>350</v>
      </c>
      <c r="E127" s="19">
        <f t="shared" si="1"/>
        <v>1775.9820625811683</v>
      </c>
      <c r="F127" s="14"/>
    </row>
    <row r="128" spans="4:6" ht="25.5">
      <c r="D128" s="18">
        <v>360</v>
      </c>
      <c r="E128" s="19">
        <f t="shared" si="1"/>
        <v>1731.7704105378232</v>
      </c>
      <c r="F128" s="14"/>
    </row>
    <row r="129" spans="4:6" ht="25.5">
      <c r="D129" s="18">
        <v>370</v>
      </c>
      <c r="E129" s="19">
        <f t="shared" si="1"/>
        <v>1689.7065190989642</v>
      </c>
      <c r="F129" s="14"/>
    </row>
    <row r="130" spans="4:6" ht="25.5">
      <c r="D130" s="18">
        <v>380</v>
      </c>
      <c r="E130" s="19">
        <f t="shared" si="1"/>
        <v>1649.6375952407957</v>
      </c>
      <c r="F130" s="14"/>
    </row>
    <row r="131" spans="4:6" ht="25.5">
      <c r="D131" s="18">
        <v>390</v>
      </c>
      <c r="E131" s="19">
        <f t="shared" si="1"/>
        <v>1611.4250032732073</v>
      </c>
      <c r="F131" s="14"/>
    </row>
    <row r="132" spans="4:6" ht="25.5">
      <c r="D132" s="18">
        <v>400</v>
      </c>
      <c r="E132" s="19">
        <f t="shared" si="1"/>
        <v>1574.9426622437029</v>
      </c>
      <c r="F132" s="14"/>
    </row>
    <row r="133" spans="4:6" ht="25.5">
      <c r="D133" s="18">
        <v>410</v>
      </c>
      <c r="E133" s="19">
        <f t="shared" si="1"/>
        <v>1540.0756562166118</v>
      </c>
      <c r="F133" s="14"/>
    </row>
    <row r="134" spans="4:6" ht="25.5">
      <c r="D134" s="18">
        <v>420</v>
      </c>
      <c r="E134" s="19">
        <f t="shared" si="1"/>
        <v>1506.7190251527909</v>
      </c>
      <c r="F134" s="14"/>
    </row>
    <row r="135" spans="4:6" ht="25.5">
      <c r="D135" s="18">
        <v>430</v>
      </c>
      <c r="E135" s="19">
        <f t="shared" si="1"/>
        <v>1474.7767095888141</v>
      </c>
      <c r="F135" s="14"/>
    </row>
    <row r="136" spans="4:6" ht="25.5">
      <c r="D136" s="18">
        <v>440</v>
      </c>
      <c r="E136" s="19">
        <f t="shared" si="1"/>
        <v>1444.1606267657121</v>
      </c>
      <c r="F136" s="14"/>
    </row>
    <row r="137" spans="4:6" ht="25.5">
      <c r="D137" s="18">
        <v>450</v>
      </c>
      <c r="E137" s="19">
        <f t="shared" si="1"/>
        <v>1414.7898594936823</v>
      </c>
      <c r="F137" s="14"/>
    </row>
    <row r="138" spans="4:6" ht="25.5">
      <c r="D138" s="18">
        <v>460</v>
      </c>
      <c r="E138" s="19">
        <f t="shared" si="1"/>
        <v>1386.5899420232083</v>
      </c>
      <c r="F138" s="14"/>
    </row>
    <row r="139" spans="4:6" ht="25.5">
      <c r="D139" s="18">
        <v>470</v>
      </c>
      <c r="E139" s="19">
        <f t="shared" si="1"/>
        <v>1359.492229652225</v>
      </c>
      <c r="F139" s="14"/>
    </row>
    <row r="140" spans="4:6" ht="25.5">
      <c r="D140" s="18">
        <v>480</v>
      </c>
      <c r="E140" s="19">
        <f t="shared" ref="E140:E203" si="2">IF(D140&gt;=1000, 0, IF((24000*$F$8/(1.15*(D140+$G$8*0.417*$F$8)*$J$8))&lt;10000,(24000*$F$8/(1.15*(D140+$G$8*0.417*$F$8)*$J$8)),10000))</f>
        <v>1333.4333408338957</v>
      </c>
      <c r="F140" s="14"/>
    </row>
    <row r="141" spans="4:6" ht="25.5">
      <c r="D141" s="18">
        <v>490</v>
      </c>
      <c r="E141" s="19">
        <f t="shared" si="2"/>
        <v>1308.3546622400665</v>
      </c>
      <c r="F141" s="14"/>
    </row>
    <row r="142" spans="4:6" ht="25.5">
      <c r="D142" s="18">
        <v>500</v>
      </c>
      <c r="E142" s="19">
        <f t="shared" si="2"/>
        <v>1284.2019086450866</v>
      </c>
      <c r="F142" s="14"/>
    </row>
    <row r="143" spans="4:6" ht="25.5">
      <c r="D143" s="18">
        <v>510</v>
      </c>
      <c r="E143" s="19">
        <f t="shared" si="2"/>
        <v>1260.9247306743582</v>
      </c>
      <c r="F143" s="14"/>
    </row>
    <row r="144" spans="4:6" ht="25.5">
      <c r="D144" s="18">
        <v>520</v>
      </c>
      <c r="E144" s="19">
        <f t="shared" si="2"/>
        <v>1238.476364452632</v>
      </c>
      <c r="F144" s="14"/>
    </row>
    <row r="145" spans="4:6" ht="25.5">
      <c r="D145" s="18">
        <v>530</v>
      </c>
      <c r="E145" s="19">
        <f t="shared" si="2"/>
        <v>1216.8133180217656</v>
      </c>
      <c r="F145" s="14"/>
    </row>
    <row r="146" spans="4:6" ht="25.5">
      <c r="D146" s="18">
        <v>540</v>
      </c>
      <c r="E146" s="19">
        <f t="shared" si="2"/>
        <v>1195.8950901032206</v>
      </c>
      <c r="F146" s="14"/>
    </row>
    <row r="147" spans="4:6" ht="25.5">
      <c r="D147" s="18">
        <v>550</v>
      </c>
      <c r="E147" s="19">
        <f t="shared" si="2"/>
        <v>1175.6839173788126</v>
      </c>
      <c r="F147" s="14"/>
    </row>
    <row r="148" spans="4:6" ht="25.5">
      <c r="D148" s="18">
        <v>560</v>
      </c>
      <c r="E148" s="19">
        <f t="shared" si="2"/>
        <v>1156.1445469719849</v>
      </c>
      <c r="F148" s="14"/>
    </row>
    <row r="149" spans="4:6" ht="25.5">
      <c r="D149" s="18">
        <v>570</v>
      </c>
      <c r="E149" s="19">
        <f t="shared" si="2"/>
        <v>1137.2440312457795</v>
      </c>
      <c r="F149" s="14"/>
    </row>
    <row r="150" spans="4:6" ht="25.5">
      <c r="D150" s="18">
        <v>580</v>
      </c>
      <c r="E150" s="19">
        <f t="shared" si="2"/>
        <v>1118.9515424047665</v>
      </c>
      <c r="F150" s="14"/>
    </row>
    <row r="151" spans="4:6" ht="25.5">
      <c r="D151" s="18">
        <v>590</v>
      </c>
      <c r="E151" s="19">
        <f t="shared" si="2"/>
        <v>1101.2382047064166</v>
      </c>
      <c r="F151" s="14"/>
    </row>
    <row r="152" spans="4:6" ht="25.5">
      <c r="D152" s="18">
        <v>600</v>
      </c>
      <c r="E152" s="19">
        <f t="shared" si="2"/>
        <v>1084.076942360984</v>
      </c>
      <c r="F152" s="14"/>
    </row>
    <row r="153" spans="4:6" ht="25.5">
      <c r="D153" s="18">
        <v>610</v>
      </c>
      <c r="E153" s="19">
        <f t="shared" si="2"/>
        <v>1067.4423414347759</v>
      </c>
      <c r="F153" s="14"/>
    </row>
    <row r="154" spans="4:6" ht="25.5">
      <c r="D154" s="18">
        <v>620</v>
      </c>
      <c r="E154" s="19">
        <f t="shared" si="2"/>
        <v>1051.310524275417</v>
      </c>
      <c r="F154" s="14"/>
    </row>
    <row r="155" spans="4:6" ht="25.5">
      <c r="D155" s="18">
        <v>630</v>
      </c>
      <c r="E155" s="19">
        <f t="shared" si="2"/>
        <v>1035.6590351541513</v>
      </c>
      <c r="F155" s="14"/>
    </row>
    <row r="156" spans="4:6" ht="25.5">
      <c r="D156" s="18">
        <v>640</v>
      </c>
      <c r="E156" s="19">
        <f t="shared" si="2"/>
        <v>1020.4667359733658</v>
      </c>
      <c r="F156" s="14"/>
    </row>
    <row r="157" spans="4:6" ht="25.5">
      <c r="D157" s="18">
        <v>650</v>
      </c>
      <c r="E157" s="19">
        <f t="shared" si="2"/>
        <v>1005.7137110207365</v>
      </c>
      <c r="F157" s="14"/>
    </row>
    <row r="158" spans="4:6" ht="25.5">
      <c r="D158" s="18">
        <v>660</v>
      </c>
      <c r="E158" s="19">
        <f t="shared" si="2"/>
        <v>991.38117986752661</v>
      </c>
      <c r="F158" s="14"/>
    </row>
    <row r="159" spans="4:6" ht="25.5">
      <c r="D159" s="18">
        <v>670</v>
      </c>
      <c r="E159" s="19">
        <f t="shared" si="2"/>
        <v>977.451417610009</v>
      </c>
      <c r="F159" s="14"/>
    </row>
    <row r="160" spans="4:6" ht="25.5">
      <c r="D160" s="18">
        <v>680</v>
      </c>
      <c r="E160" s="19">
        <f t="shared" si="2"/>
        <v>963.90768174178106</v>
      </c>
      <c r="F160" s="14"/>
    </row>
    <row r="161" spans="4:6" ht="25.5">
      <c r="D161" s="18">
        <v>690</v>
      </c>
      <c r="E161" s="19">
        <f t="shared" si="2"/>
        <v>950.7341450226096</v>
      </c>
      <c r="F161" s="14"/>
    </row>
    <row r="162" spans="4:6" ht="25.5">
      <c r="D162" s="18">
        <v>700</v>
      </c>
      <c r="E162" s="19">
        <f t="shared" si="2"/>
        <v>937.91583377786628</v>
      </c>
      <c r="F162" s="14"/>
    </row>
    <row r="163" spans="4:6" ht="25.5">
      <c r="D163" s="18">
        <v>710</v>
      </c>
      <c r="E163" s="19">
        <f t="shared" si="2"/>
        <v>925.43857112284616</v>
      </c>
      <c r="F163" s="14"/>
    </row>
    <row r="164" spans="4:6" ht="25.5">
      <c r="D164" s="18">
        <v>720</v>
      </c>
      <c r="E164" s="19">
        <f t="shared" si="2"/>
        <v>913.28892465937167</v>
      </c>
      <c r="F164" s="14"/>
    </row>
    <row r="165" spans="4:6" ht="25.5">
      <c r="D165" s="18">
        <v>730</v>
      </c>
      <c r="E165" s="19">
        <f t="shared" si="2"/>
        <v>901.45415823900942</v>
      </c>
      <c r="F165" s="14"/>
    </row>
    <row r="166" spans="4:6" ht="25.5">
      <c r="D166" s="18">
        <v>740</v>
      </c>
      <c r="E166" s="19">
        <f t="shared" si="2"/>
        <v>889.92218742873672</v>
      </c>
      <c r="F166" s="14"/>
    </row>
    <row r="167" spans="4:6" ht="25.5">
      <c r="D167" s="18">
        <v>750</v>
      </c>
      <c r="E167" s="19">
        <f t="shared" si="2"/>
        <v>878.68153835170335</v>
      </c>
      <c r="F167" s="14"/>
    </row>
    <row r="168" spans="4:6" ht="25.5">
      <c r="D168" s="18">
        <v>760</v>
      </c>
      <c r="E168" s="19">
        <f t="shared" si="2"/>
        <v>867.7213096083866</v>
      </c>
      <c r="F168" s="14"/>
    </row>
    <row r="169" spans="4:6" ht="25.5">
      <c r="D169" s="18">
        <v>770</v>
      </c>
      <c r="E169" s="19">
        <f t="shared" si="2"/>
        <v>857.03113701249663</v>
      </c>
      <c r="F169" s="14"/>
    </row>
    <row r="170" spans="4:6" ht="25.5">
      <c r="D170" s="18">
        <v>780</v>
      </c>
      <c r="E170" s="19">
        <f t="shared" si="2"/>
        <v>846.60116090184192</v>
      </c>
      <c r="F170" s="14"/>
    </row>
    <row r="171" spans="4:6" ht="25.5">
      <c r="D171" s="18">
        <v>790</v>
      </c>
      <c r="E171" s="19">
        <f t="shared" si="2"/>
        <v>836.42199580743477</v>
      </c>
      <c r="F171" s="14"/>
    </row>
    <row r="172" spans="4:6" ht="25.5">
      <c r="D172" s="18">
        <v>800</v>
      </c>
      <c r="E172" s="19">
        <f t="shared" si="2"/>
        <v>826.48470228471376</v>
      </c>
      <c r="F172" s="14"/>
    </row>
    <row r="173" spans="4:6" ht="25.5">
      <c r="D173" s="18">
        <v>810</v>
      </c>
      <c r="E173" s="19">
        <f t="shared" si="2"/>
        <v>816.78076072918111</v>
      </c>
      <c r="F173" s="14"/>
    </row>
    <row r="174" spans="4:6" ht="25.5">
      <c r="D174" s="18">
        <v>820</v>
      </c>
      <c r="E174" s="19">
        <f t="shared" si="2"/>
        <v>807.30204701525304</v>
      </c>
      <c r="F174" s="14"/>
    </row>
    <row r="175" spans="4:6" ht="25.5">
      <c r="D175" s="18">
        <v>830</v>
      </c>
      <c r="E175" s="19">
        <f t="shared" si="2"/>
        <v>798.0408098119118</v>
      </c>
      <c r="F175" s="14"/>
    </row>
    <row r="176" spans="4:6" ht="25.5">
      <c r="D176" s="18">
        <v>840</v>
      </c>
      <c r="E176" s="19">
        <f t="shared" si="2"/>
        <v>788.98964944203647</v>
      </c>
      <c r="F176" s="14"/>
    </row>
    <row r="177" spans="4:6" ht="25.5">
      <c r="D177" s="18">
        <v>850</v>
      </c>
      <c r="E177" s="19">
        <f t="shared" si="2"/>
        <v>780.14149816422957</v>
      </c>
      <c r="F177" s="14"/>
    </row>
    <row r="178" spans="4:6" ht="25.5">
      <c r="D178" s="18">
        <v>860</v>
      </c>
      <c r="E178" s="19">
        <f t="shared" si="2"/>
        <v>771.48960176671119</v>
      </c>
      <c r="F178" s="14"/>
    </row>
    <row r="179" spans="4:6" ht="25.5">
      <c r="D179" s="18">
        <v>870</v>
      </c>
      <c r="E179" s="19">
        <f t="shared" si="2"/>
        <v>763.02750237253872</v>
      </c>
      <c r="F179" s="14"/>
    </row>
    <row r="180" spans="4:6" ht="25.5">
      <c r="D180" s="18">
        <v>880</v>
      </c>
      <c r="E180" s="19">
        <f t="shared" si="2"/>
        <v>754.74902236415699</v>
      </c>
      <c r="F180" s="14"/>
    </row>
    <row r="181" spans="4:6" ht="25.5">
      <c r="D181" s="18">
        <v>890</v>
      </c>
      <c r="E181" s="19">
        <f t="shared" si="2"/>
        <v>746.6482493431829</v>
      </c>
      <c r="F181" s="14"/>
    </row>
    <row r="182" spans="4:6" ht="25.5">
      <c r="D182" s="18">
        <v>900</v>
      </c>
      <c r="E182" s="19">
        <f t="shared" si="2"/>
        <v>738.71952204846923</v>
      </c>
      <c r="F182" s="14"/>
    </row>
    <row r="183" spans="4:6" ht="25.5">
      <c r="D183" s="18">
        <v>910</v>
      </c>
      <c r="E183" s="19">
        <f t="shared" si="2"/>
        <v>730.95741716196653</v>
      </c>
      <c r="F183" s="14"/>
    </row>
    <row r="184" spans="4:6" ht="25.5">
      <c r="D184" s="18">
        <v>920</v>
      </c>
      <c r="E184" s="19">
        <f t="shared" si="2"/>
        <v>723.35673693775971</v>
      </c>
      <c r="F184" s="14"/>
    </row>
    <row r="185" spans="4:6" ht="25.5">
      <c r="D185" s="18">
        <v>930</v>
      </c>
      <c r="E185" s="19">
        <f t="shared" si="2"/>
        <v>715.91249759498146</v>
      </c>
      <c r="F185" s="14"/>
    </row>
    <row r="186" spans="4:6" ht="25.5">
      <c r="D186" s="18">
        <v>940</v>
      </c>
      <c r="E186" s="19">
        <f t="shared" si="2"/>
        <v>708.61991842013197</v>
      </c>
      <c r="F186" s="14"/>
    </row>
    <row r="187" spans="4:6" ht="25.5">
      <c r="D187" s="18">
        <v>950</v>
      </c>
      <c r="E187" s="19">
        <f t="shared" si="2"/>
        <v>701.47441152873205</v>
      </c>
      <c r="F187" s="14"/>
    </row>
    <row r="188" spans="4:6" ht="25.5">
      <c r="D188" s="18">
        <v>960</v>
      </c>
      <c r="E188" s="19">
        <f t="shared" si="2"/>
        <v>694.4715722402351</v>
      </c>
      <c r="F188" s="14"/>
    </row>
    <row r="189" spans="4:6" ht="25.5">
      <c r="D189" s="18">
        <v>970</v>
      </c>
      <c r="E189" s="19">
        <f t="shared" si="2"/>
        <v>687.60717002376543</v>
      </c>
      <c r="F189" s="14"/>
    </row>
    <row r="190" spans="4:6" ht="25.5">
      <c r="D190" s="18">
        <v>980</v>
      </c>
      <c r="E190" s="19">
        <f t="shared" si="2"/>
        <v>680.87713997557353</v>
      </c>
      <c r="F190" s="14"/>
    </row>
    <row r="191" spans="4:6" ht="25.5">
      <c r="D191" s="18">
        <v>990</v>
      </c>
      <c r="E191" s="19">
        <f t="shared" si="2"/>
        <v>674.2775747921329</v>
      </c>
      <c r="F191" s="14"/>
    </row>
    <row r="192" spans="4:6" ht="25.5">
      <c r="D192" s="18">
        <v>1000</v>
      </c>
      <c r="E192" s="19">
        <f t="shared" si="2"/>
        <v>0</v>
      </c>
      <c r="F192" s="14"/>
    </row>
    <row r="193" spans="4:6" ht="25.5">
      <c r="D193" s="18">
        <v>1010</v>
      </c>
      <c r="E193" s="19">
        <f t="shared" si="2"/>
        <v>0</v>
      </c>
      <c r="F193" s="14"/>
    </row>
    <row r="194" spans="4:6" ht="25.5">
      <c r="D194" s="18">
        <v>1020</v>
      </c>
      <c r="E194" s="19">
        <f t="shared" si="2"/>
        <v>0</v>
      </c>
      <c r="F194" s="14"/>
    </row>
    <row r="195" spans="4:6" ht="25.5">
      <c r="D195" s="18">
        <v>1030</v>
      </c>
      <c r="E195" s="19">
        <f t="shared" si="2"/>
        <v>0</v>
      </c>
      <c r="F195" s="14"/>
    </row>
    <row r="196" spans="4:6" ht="25.5">
      <c r="D196" s="18">
        <v>1040</v>
      </c>
      <c r="E196" s="19">
        <f t="shared" si="2"/>
        <v>0</v>
      </c>
      <c r="F196" s="14"/>
    </row>
    <row r="197" spans="4:6" ht="25.5">
      <c r="D197" s="18">
        <v>1050</v>
      </c>
      <c r="E197" s="19">
        <f t="shared" si="2"/>
        <v>0</v>
      </c>
      <c r="F197" s="14"/>
    </row>
    <row r="198" spans="4:6" ht="25.5">
      <c r="D198" s="18">
        <v>1060</v>
      </c>
      <c r="E198" s="19">
        <f t="shared" si="2"/>
        <v>0</v>
      </c>
      <c r="F198" s="14"/>
    </row>
    <row r="199" spans="4:6" ht="25.5">
      <c r="D199" s="18">
        <v>1070</v>
      </c>
      <c r="E199" s="19">
        <f t="shared" si="2"/>
        <v>0</v>
      </c>
    </row>
    <row r="200" spans="4:6" ht="25.5">
      <c r="D200" s="18">
        <v>1080</v>
      </c>
      <c r="E200" s="19">
        <f t="shared" si="2"/>
        <v>0</v>
      </c>
    </row>
    <row r="201" spans="4:6" ht="25.5">
      <c r="D201" s="18">
        <v>1090</v>
      </c>
      <c r="E201" s="19">
        <f t="shared" si="2"/>
        <v>0</v>
      </c>
    </row>
    <row r="202" spans="4:6" ht="25.5">
      <c r="D202" s="18">
        <v>1100</v>
      </c>
      <c r="E202" s="19">
        <f t="shared" si="2"/>
        <v>0</v>
      </c>
    </row>
    <row r="203" spans="4:6" ht="25.5">
      <c r="D203" s="18">
        <v>1110</v>
      </c>
      <c r="E203" s="19">
        <f t="shared" si="2"/>
        <v>0</v>
      </c>
    </row>
    <row r="204" spans="4:6" ht="25.5">
      <c r="D204" s="18">
        <v>1120</v>
      </c>
      <c r="E204" s="19">
        <f t="shared" ref="E204:E242" si="3">IF(D204&gt;=1000, 0, IF((24000*$F$8/(1.15*(D204+$G$8*0.417*$F$8)*$J$8))&lt;10000,(24000*$F$8/(1.15*(D204+$G$8*0.417*$F$8)*$J$8)),10000))</f>
        <v>0</v>
      </c>
    </row>
    <row r="205" spans="4:6" ht="25.5">
      <c r="D205" s="18">
        <v>1130</v>
      </c>
      <c r="E205" s="19">
        <f t="shared" si="3"/>
        <v>0</v>
      </c>
    </row>
    <row r="206" spans="4:6" ht="25.5">
      <c r="D206" s="18">
        <v>1140</v>
      </c>
      <c r="E206" s="19">
        <f t="shared" si="3"/>
        <v>0</v>
      </c>
    </row>
    <row r="207" spans="4:6" ht="25.5">
      <c r="D207" s="18">
        <v>1150</v>
      </c>
      <c r="E207" s="19">
        <f t="shared" si="3"/>
        <v>0</v>
      </c>
    </row>
    <row r="208" spans="4:6" ht="25.5">
      <c r="D208" s="18">
        <v>1160</v>
      </c>
      <c r="E208" s="19">
        <f t="shared" si="3"/>
        <v>0</v>
      </c>
    </row>
    <row r="209" spans="4:5" ht="25.5">
      <c r="D209" s="18">
        <v>1170</v>
      </c>
      <c r="E209" s="19">
        <f t="shared" si="3"/>
        <v>0</v>
      </c>
    </row>
    <row r="210" spans="4:5" ht="25.5">
      <c r="D210" s="18">
        <v>1180</v>
      </c>
      <c r="E210" s="19">
        <f t="shared" si="3"/>
        <v>0</v>
      </c>
    </row>
    <row r="211" spans="4:5" ht="25.5">
      <c r="D211" s="18">
        <v>1190</v>
      </c>
      <c r="E211" s="19">
        <f t="shared" si="3"/>
        <v>0</v>
      </c>
    </row>
    <row r="212" spans="4:5" ht="25.5">
      <c r="D212" s="18">
        <v>1200</v>
      </c>
      <c r="E212" s="19">
        <f t="shared" si="3"/>
        <v>0</v>
      </c>
    </row>
    <row r="213" spans="4:5" ht="25.5">
      <c r="D213" s="18">
        <v>1210</v>
      </c>
      <c r="E213" s="19">
        <f t="shared" si="3"/>
        <v>0</v>
      </c>
    </row>
    <row r="214" spans="4:5" ht="25.5">
      <c r="D214" s="18">
        <v>1220</v>
      </c>
      <c r="E214" s="19">
        <f t="shared" si="3"/>
        <v>0</v>
      </c>
    </row>
    <row r="215" spans="4:5" ht="25.5">
      <c r="D215" s="18">
        <v>1230</v>
      </c>
      <c r="E215" s="19">
        <f t="shared" si="3"/>
        <v>0</v>
      </c>
    </row>
    <row r="216" spans="4:5" ht="25.5">
      <c r="D216" s="18">
        <v>1240</v>
      </c>
      <c r="E216" s="19">
        <f t="shared" si="3"/>
        <v>0</v>
      </c>
    </row>
    <row r="217" spans="4:5" ht="25.5">
      <c r="D217" s="18">
        <v>1250</v>
      </c>
      <c r="E217" s="19">
        <f t="shared" si="3"/>
        <v>0</v>
      </c>
    </row>
    <row r="218" spans="4:5" ht="25.5">
      <c r="D218" s="18">
        <v>1260</v>
      </c>
      <c r="E218" s="19">
        <f t="shared" si="3"/>
        <v>0</v>
      </c>
    </row>
    <row r="219" spans="4:5" ht="25.5">
      <c r="D219" s="18">
        <v>1270</v>
      </c>
      <c r="E219" s="19">
        <f t="shared" si="3"/>
        <v>0</v>
      </c>
    </row>
    <row r="220" spans="4:5" ht="25.5">
      <c r="D220" s="18">
        <v>1280</v>
      </c>
      <c r="E220" s="19">
        <f t="shared" si="3"/>
        <v>0</v>
      </c>
    </row>
    <row r="221" spans="4:5" ht="25.5">
      <c r="D221" s="18">
        <v>1290</v>
      </c>
      <c r="E221" s="19">
        <f t="shared" si="3"/>
        <v>0</v>
      </c>
    </row>
    <row r="222" spans="4:5" ht="25.5">
      <c r="D222" s="18">
        <v>1300</v>
      </c>
      <c r="E222" s="19">
        <f t="shared" si="3"/>
        <v>0</v>
      </c>
    </row>
    <row r="223" spans="4:5" ht="25.5">
      <c r="D223" s="18">
        <v>1310</v>
      </c>
      <c r="E223" s="19">
        <f t="shared" si="3"/>
        <v>0</v>
      </c>
    </row>
    <row r="224" spans="4:5" ht="25.5">
      <c r="D224" s="18">
        <v>1320</v>
      </c>
      <c r="E224" s="19">
        <f t="shared" si="3"/>
        <v>0</v>
      </c>
    </row>
    <row r="225" spans="4:5" ht="25.5">
      <c r="D225" s="18">
        <v>1330</v>
      </c>
      <c r="E225" s="19">
        <f t="shared" si="3"/>
        <v>0</v>
      </c>
    </row>
    <row r="226" spans="4:5" ht="25.5">
      <c r="D226" s="18">
        <v>1340</v>
      </c>
      <c r="E226" s="19">
        <f t="shared" si="3"/>
        <v>0</v>
      </c>
    </row>
    <row r="227" spans="4:5" ht="25.5">
      <c r="D227" s="18">
        <v>1350</v>
      </c>
      <c r="E227" s="19">
        <f t="shared" si="3"/>
        <v>0</v>
      </c>
    </row>
    <row r="228" spans="4:5" ht="25.5">
      <c r="D228" s="18">
        <v>1360</v>
      </c>
      <c r="E228" s="19">
        <f t="shared" si="3"/>
        <v>0</v>
      </c>
    </row>
    <row r="229" spans="4:5" ht="25.5">
      <c r="D229" s="18">
        <v>1370</v>
      </c>
      <c r="E229" s="19">
        <f t="shared" si="3"/>
        <v>0</v>
      </c>
    </row>
    <row r="230" spans="4:5" ht="25.5">
      <c r="D230" s="18">
        <v>1380</v>
      </c>
      <c r="E230" s="19">
        <f t="shared" si="3"/>
        <v>0</v>
      </c>
    </row>
    <row r="231" spans="4:5" ht="25.5">
      <c r="D231" s="18">
        <v>1390</v>
      </c>
      <c r="E231" s="19">
        <f t="shared" si="3"/>
        <v>0</v>
      </c>
    </row>
    <row r="232" spans="4:5" ht="25.5">
      <c r="D232" s="18">
        <v>1400</v>
      </c>
      <c r="E232" s="19">
        <f t="shared" si="3"/>
        <v>0</v>
      </c>
    </row>
    <row r="233" spans="4:5" ht="25.5">
      <c r="D233" s="18">
        <v>1410</v>
      </c>
      <c r="E233" s="19">
        <f t="shared" si="3"/>
        <v>0</v>
      </c>
    </row>
    <row r="234" spans="4:5" ht="25.5">
      <c r="D234" s="18">
        <v>1420</v>
      </c>
      <c r="E234" s="19">
        <f t="shared" si="3"/>
        <v>0</v>
      </c>
    </row>
    <row r="235" spans="4:5" ht="25.5">
      <c r="D235" s="18">
        <v>1430</v>
      </c>
      <c r="E235" s="19">
        <f t="shared" si="3"/>
        <v>0</v>
      </c>
    </row>
    <row r="236" spans="4:5" ht="25.5">
      <c r="D236" s="18">
        <v>1440</v>
      </c>
      <c r="E236" s="19">
        <f t="shared" si="3"/>
        <v>0</v>
      </c>
    </row>
    <row r="237" spans="4:5" ht="25.5">
      <c r="D237" s="18">
        <v>1450</v>
      </c>
      <c r="E237" s="19">
        <f t="shared" si="3"/>
        <v>0</v>
      </c>
    </row>
    <row r="238" spans="4:5" ht="25.5">
      <c r="D238" s="18">
        <v>1460</v>
      </c>
      <c r="E238" s="19">
        <f t="shared" si="3"/>
        <v>0</v>
      </c>
    </row>
    <row r="239" spans="4:5" ht="25.5">
      <c r="D239" s="18">
        <v>1470</v>
      </c>
      <c r="E239" s="19">
        <f t="shared" si="3"/>
        <v>0</v>
      </c>
    </row>
    <row r="240" spans="4:5" ht="25.5">
      <c r="D240" s="18">
        <v>1480</v>
      </c>
      <c r="E240" s="19">
        <f t="shared" si="3"/>
        <v>0</v>
      </c>
    </row>
    <row r="241" spans="4:5" ht="25.5">
      <c r="D241" s="18">
        <v>1490</v>
      </c>
      <c r="E241" s="19">
        <f t="shared" si="3"/>
        <v>0</v>
      </c>
    </row>
    <row r="242" spans="4:5" ht="26.25" thickBot="1">
      <c r="D242" s="20">
        <v>1500</v>
      </c>
      <c r="E242" s="21">
        <f t="shared" si="3"/>
        <v>0</v>
      </c>
    </row>
  </sheetData>
  <sheetProtection algorithmName="SHA-512" hashValue="hR77KB6Zk6HODrC4LBxBA16rUPJvBjiyZUJpPibbF/g7ULLuLdgeljFetYIXvBqJnbdMFOtDK6wJv1l8zJmJ2w==" saltValue="KrGKlBm+B6J12qV7CNgU2w==" spinCount="100000" sheet="1" objects="1" scenarios="1" selectLockedCells="1"/>
  <mergeCells count="7">
    <mergeCell ref="D9:E9"/>
    <mergeCell ref="G41:L49"/>
    <mergeCell ref="G51:L54"/>
    <mergeCell ref="B12:B17"/>
    <mergeCell ref="B23:B28"/>
    <mergeCell ref="B29:B34"/>
    <mergeCell ref="B18:B22"/>
  </mergeCells>
  <pageMargins left="0.7" right="0.7" top="0.75" bottom="0.75" header="0.3" footer="0.3"/>
  <pageSetup paperSize="9" scale="11" orientation="portrait" horizontalDpi="90" verticalDpi="90" r:id="rId1"/>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269992A-E314-4C0E-BEFA-C97225D631DA}">
          <x14:formula1>
            <xm:f>Lists!$D$4:$D$5</xm:f>
          </x14:formula1>
          <xm:sqref>G8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1323F-1153-47FD-90DF-0AC3A6D3F24D}">
  <dimension ref="D2:D5"/>
  <sheetViews>
    <sheetView workbookViewId="0">
      <selection activeCell="N13" sqref="N13"/>
    </sheetView>
  </sheetViews>
  <sheetFormatPr defaultColWidth="9.140625" defaultRowHeight="15"/>
  <cols>
    <col min="4" max="4" width="17" bestFit="1" customWidth="1"/>
  </cols>
  <sheetData>
    <row r="2" spans="4:4" ht="15.75" thickBot="1"/>
    <row r="3" spans="4:4" ht="15.75" thickBot="1">
      <c r="D3" s="1" t="s">
        <v>0</v>
      </c>
    </row>
    <row r="4" spans="4:4">
      <c r="D4" s="2">
        <v>1</v>
      </c>
    </row>
    <row r="5" spans="4:4">
      <c r="D5" s="3">
        <v>2</v>
      </c>
    </row>
  </sheetData>
  <sheetProtection algorithmName="SHA-512" hashValue="s7lsCgFsu2TonEZFKTSIHkivE1nvjv/jU4OSOAk0Npx5Gm/4CWVa53FEGGWcqg1AKJOjq2f44bnO5JJZaf/POw==" saltValue="1um7P+cmxT1U1x9zBoDerg=="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Askarinejad Amin BFE</dc:creator>
  <cp:lastModifiedBy>Gazeau Franz BFE</cp:lastModifiedBy>
  <cp:lastPrinted>2025-09-15T09:22:46Z</cp:lastPrinted>
  <dcterms:created xsi:type="dcterms:W3CDTF">2015-06-05T18:19:34Z</dcterms:created>
  <dcterms:modified xsi:type="dcterms:W3CDTF">2026-02-09T09:01:30Z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y fmtid="{D5CDD505-2E9C-101B-9397-08002B2CF9AE}" pid="3" name="MSIP_Label_aa112399-b73b-40c1-8af2-919b124b9d91_Enabled">
    <vt:lpwstr>true</vt:lpwstr>
  </property>
  <property fmtid="{D5CDD505-2E9C-101B-9397-08002B2CF9AE}" pid="4" name="MSIP_Label_aa112399-b73b-40c1-8af2-919b124b9d91_SetDate">
    <vt:lpwstr>2025-03-17T11:56:15Z</vt:lpwstr>
  </property>
  <property fmtid="{D5CDD505-2E9C-101B-9397-08002B2CF9AE}" pid="5" name="MSIP_Label_aa112399-b73b-40c1-8af2-919b124b9d91_Method">
    <vt:lpwstr>Privileged</vt:lpwstr>
  </property>
  <property fmtid="{D5CDD505-2E9C-101B-9397-08002B2CF9AE}" pid="6" name="MSIP_Label_aa112399-b73b-40c1-8af2-919b124b9d91_Name">
    <vt:lpwstr>L2</vt:lpwstr>
  </property>
  <property fmtid="{D5CDD505-2E9C-101B-9397-08002B2CF9AE}" pid="7" name="MSIP_Label_aa112399-b73b-40c1-8af2-919b124b9d91_SiteId">
    <vt:lpwstr>6ae27add-8276-4a38-88c1-3a9c1f973767</vt:lpwstr>
  </property>
  <property fmtid="{D5CDD505-2E9C-101B-9397-08002B2CF9AE}" pid="8" name="MSIP_Label_aa112399-b73b-40c1-8af2-919b124b9d91_ActionId">
    <vt:lpwstr>25e19f07-549f-4198-8db4-b39a71b7814b</vt:lpwstr>
  </property>
  <property fmtid="{D5CDD505-2E9C-101B-9397-08002B2CF9AE}" pid="9" name="MSIP_Label_aa112399-b73b-40c1-8af2-919b124b9d91_ContentBits">
    <vt:lpwstr>0</vt:lpwstr>
  </property>
  <property fmtid="{D5CDD505-2E9C-101B-9397-08002B2CF9AE}" pid="10" name="MSIP_Label_aa112399-b73b-40c1-8af2-919b124b9d91_Tag">
    <vt:lpwstr>10, 0, 1, 1</vt:lpwstr>
  </property>
</Properties>
</file>