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E5061079-C955-4D4B-A647-F2CC45719EFA}" xr6:coauthVersionLast="47" xr6:coauthVersionMax="47" xr10:uidLastSave="{00000000-0000-0000-0000-000000000000}"/>
  <workbookProtection workbookAlgorithmName="SHA-512" workbookHashValue="cAL6IDFU2FXCF8CEOJVzoSR4ioUNuH6jNCr/HBHrDqjVGP0WE0y6jF+o4k3KL+072UjdNm6nOsW9+xVuAnl1sQ==" workbookSaltValue="+BKiOMwpID2sWIg7cgx1vw==" workbookSpinCount="100000" lockStructure="1"/>
  <bookViews>
    <workbookView xWindow="-28920" yWindow="-120" windowWidth="29040" windowHeight="15720" tabRatio="705" firstSheet="1" activeTab="1" xr2:uid="{204416A4-42F1-49F4-890F-F0F095467538}"/>
  </bookViews>
  <sheets>
    <sheet name="(0) Hilfe zum Ausfüllen" sheetId="23" r:id="rId1"/>
    <sheet name="(1) Übersicht" sheetId="25" r:id="rId2"/>
    <sheet name="(2) Investitionskosten" sheetId="15" r:id="rId3"/>
    <sheet name="(3) Betriebskosten fix" sheetId="22" r:id="rId4"/>
    <sheet name="(3) Betriebskosten variabel" sheetId="27" r:id="rId5"/>
    <sheet name="(4) Finanzierung &amp; Finanzhilfe" sheetId="7" r:id="rId6"/>
    <sheet name="(5) Nachweis EHS Unternehmen" sheetId="28" r:id="rId7"/>
    <sheet name="Legende" sheetId="17" state="hidden" r:id="rId8"/>
  </sheets>
  <definedNames>
    <definedName name="_xlnm._FilterDatabase" localSheetId="2" hidden="1">'(2) Investitionskosten'!$B$9:$K$50</definedName>
    <definedName name="Betriebskosten">Legende!$B$1:$B$8</definedName>
    <definedName name="_xlnm.Print_Area" localSheetId="0">'(0) Hilfe zum Ausfüllen'!#REF!</definedName>
    <definedName name="_xlnm.Print_Area" localSheetId="1">'(1) Übersicht'!$A$1:$X$61</definedName>
    <definedName name="_xlnm.Print_Area" localSheetId="2">'(2) Investitionskosten'!$A$1:$L$103</definedName>
    <definedName name="_xlnm.Print_Area" localSheetId="3">'(3) Betriebskosten fix'!$A$1:$L$75</definedName>
    <definedName name="_xlnm.Print_Area" localSheetId="4">'(3) Betriebskosten variabel'!$A$1:$AD$97</definedName>
    <definedName name="_xlnm.Print_Area" localSheetId="6">'(5) Nachweis EHS Unternehmen'!$A$5:$AD$79</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5" i="7" l="1"/>
  <c r="M82" i="7"/>
  <c r="K82" i="7"/>
  <c r="G51" i="22"/>
  <c r="Y51" i="27"/>
  <c r="V51" i="27"/>
  <c r="S51" i="27"/>
  <c r="P51" i="27"/>
  <c r="M51" i="27"/>
  <c r="J51" i="27"/>
  <c r="G51" i="27"/>
  <c r="E72" i="28" l="1"/>
  <c r="E74" i="28" s="1"/>
  <c r="J54" i="27" l="1"/>
  <c r="M54" i="27"/>
  <c r="P54" i="27"/>
  <c r="S54" i="27"/>
  <c r="V54" i="27"/>
  <c r="Y54" i="27"/>
  <c r="G54" i="27"/>
  <c r="G18" i="28" l="1"/>
  <c r="F49" i="28"/>
  <c r="F50" i="28" s="1"/>
  <c r="F61" i="28" l="1"/>
  <c r="F59" i="28"/>
  <c r="G49" i="28"/>
  <c r="G50" i="28" l="1"/>
  <c r="H49" i="28"/>
  <c r="G4" i="22"/>
  <c r="G6" i="15"/>
  <c r="K99" i="15"/>
  <c r="J99" i="15"/>
  <c r="I99" i="15"/>
  <c r="K98" i="15"/>
  <c r="J98" i="15"/>
  <c r="I98" i="15"/>
  <c r="K97" i="15"/>
  <c r="J97" i="15"/>
  <c r="I97" i="15"/>
  <c r="K96" i="15"/>
  <c r="J96" i="15"/>
  <c r="I96" i="15"/>
  <c r="K95" i="15"/>
  <c r="J95" i="15"/>
  <c r="I95" i="15"/>
  <c r="K94" i="15"/>
  <c r="J94" i="15"/>
  <c r="I94" i="15"/>
  <c r="K93" i="15"/>
  <c r="J93" i="15"/>
  <c r="I93" i="15"/>
  <c r="K92" i="15"/>
  <c r="J92" i="15"/>
  <c r="I92" i="15"/>
  <c r="K91" i="15"/>
  <c r="J91" i="15"/>
  <c r="I91" i="15"/>
  <c r="K90" i="15"/>
  <c r="J90" i="15"/>
  <c r="I90" i="15"/>
  <c r="K89" i="15"/>
  <c r="J89" i="15"/>
  <c r="I89" i="15"/>
  <c r="K88" i="15"/>
  <c r="J88" i="15"/>
  <c r="I88" i="15"/>
  <c r="K87" i="15"/>
  <c r="J87" i="15"/>
  <c r="I87" i="15"/>
  <c r="K86" i="15"/>
  <c r="J86" i="15"/>
  <c r="I86" i="15"/>
  <c r="K85" i="15"/>
  <c r="J85" i="15"/>
  <c r="I85" i="15"/>
  <c r="K84" i="15"/>
  <c r="J84" i="15"/>
  <c r="I84" i="15"/>
  <c r="K83" i="15"/>
  <c r="J83" i="15"/>
  <c r="I83" i="15"/>
  <c r="K82" i="15"/>
  <c r="J82" i="15"/>
  <c r="I82" i="15"/>
  <c r="K81" i="15"/>
  <c r="J81" i="15"/>
  <c r="I81" i="15"/>
  <c r="K80" i="15"/>
  <c r="J80" i="15"/>
  <c r="I80" i="15"/>
  <c r="I49" i="28" l="1"/>
  <c r="H50" i="28"/>
  <c r="G61" i="28"/>
  <c r="G59" i="28"/>
  <c r="J100" i="15"/>
  <c r="K100" i="15"/>
  <c r="I100" i="15"/>
  <c r="G24" i="28" l="1"/>
  <c r="H59" i="28"/>
  <c r="H61" i="28"/>
  <c r="I50" i="28"/>
  <c r="J49" i="28"/>
  <c r="K49" i="28" l="1"/>
  <c r="J50" i="28"/>
  <c r="I61" i="28"/>
  <c r="I59" i="28"/>
  <c r="J61" i="28" l="1"/>
  <c r="J59" i="28"/>
  <c r="K50" i="28"/>
  <c r="L49" i="28"/>
  <c r="L50" i="28" l="1"/>
  <c r="M49" i="28"/>
  <c r="K61" i="28"/>
  <c r="K59" i="28"/>
  <c r="M50" i="28" l="1"/>
  <c r="N49" i="28"/>
  <c r="L59" i="28"/>
  <c r="L61" i="28"/>
  <c r="M61" i="28" l="1"/>
  <c r="M59" i="28"/>
  <c r="N50" i="28"/>
  <c r="O49" i="28"/>
  <c r="O50" i="28" l="1"/>
  <c r="P49" i="28"/>
  <c r="N61" i="28"/>
  <c r="N59" i="28"/>
  <c r="P50" i="28" l="1"/>
  <c r="Q49" i="28"/>
  <c r="O61" i="28"/>
  <c r="O59" i="28"/>
  <c r="P59" i="28" l="1"/>
  <c r="P61" i="28"/>
  <c r="Q50" i="28"/>
  <c r="R49" i="28"/>
  <c r="R50" i="28" l="1"/>
  <c r="S49" i="28"/>
  <c r="Q61" i="28"/>
  <c r="Q59" i="28"/>
  <c r="S50" i="28" l="1"/>
  <c r="T49" i="28"/>
  <c r="R61" i="28"/>
  <c r="R59" i="28"/>
  <c r="S61" i="28" l="1"/>
  <c r="S59" i="28"/>
  <c r="T50" i="28"/>
  <c r="U49" i="28"/>
  <c r="U50" i="28" l="1"/>
  <c r="V49" i="28"/>
  <c r="T59" i="28"/>
  <c r="T61" i="28"/>
  <c r="U61" i="28" l="1"/>
  <c r="U59" i="28"/>
  <c r="V50" i="28"/>
  <c r="W49" i="28"/>
  <c r="W50" i="28" l="1"/>
  <c r="X49" i="28"/>
  <c r="V61" i="28"/>
  <c r="V59" i="28"/>
  <c r="W61" i="28" l="1"/>
  <c r="W59" i="28"/>
  <c r="X50" i="28"/>
  <c r="Y49" i="28"/>
  <c r="Y50" i="28" l="1"/>
  <c r="Z49" i="28"/>
  <c r="X59" i="28"/>
  <c r="X61" i="28"/>
  <c r="Y61" i="28" l="1"/>
  <c r="Y59" i="28"/>
  <c r="Z50" i="28"/>
  <c r="AA49" i="28"/>
  <c r="AA50" i="28" l="1"/>
  <c r="AB49" i="28"/>
  <c r="Z61" i="28"/>
  <c r="Z59" i="28"/>
  <c r="AB50" i="28" l="1"/>
  <c r="AC49" i="28"/>
  <c r="AC50" i="28" s="1"/>
  <c r="AA61" i="28"/>
  <c r="AA59" i="28"/>
  <c r="AC61" i="28" l="1"/>
  <c r="AC59" i="28"/>
  <c r="AB59" i="28"/>
  <c r="AB61" i="28"/>
  <c r="H52" i="15" l="1"/>
  <c r="Y4" i="27"/>
  <c r="V4" i="27"/>
  <c r="S4" i="27"/>
  <c r="P4" i="27"/>
  <c r="M4" i="27"/>
  <c r="J4" i="27"/>
  <c r="G4" i="27"/>
  <c r="E63" i="7"/>
  <c r="J63" i="7"/>
  <c r="I63" i="7"/>
  <c r="H63" i="7"/>
  <c r="G63" i="7"/>
  <c r="F63" i="7"/>
  <c r="D63" i="7"/>
  <c r="S56" i="25" l="1"/>
  <c r="Q56" i="25"/>
  <c r="O56" i="25"/>
  <c r="M56" i="25"/>
  <c r="K56" i="25"/>
  <c r="I56" i="25"/>
  <c r="G56" i="25"/>
  <c r="K87" i="7"/>
  <c r="S34" i="25"/>
  <c r="Q34" i="25"/>
  <c r="O34" i="25"/>
  <c r="M34" i="25"/>
  <c r="K34" i="25"/>
  <c r="I34" i="25"/>
  <c r="G34" i="25"/>
  <c r="I56" i="27" l="1"/>
  <c r="L56" i="27"/>
  <c r="O56" i="27"/>
  <c r="R56" i="27"/>
  <c r="U56" i="27"/>
  <c r="X56" i="27"/>
  <c r="AA56" i="27"/>
  <c r="AB56" i="27"/>
  <c r="AC56" i="27"/>
  <c r="I57" i="27"/>
  <c r="L57" i="27"/>
  <c r="O57" i="27"/>
  <c r="R57" i="27"/>
  <c r="U57" i="27"/>
  <c r="X57" i="27"/>
  <c r="AA57" i="27"/>
  <c r="AB57" i="27"/>
  <c r="AC57" i="27"/>
  <c r="AC80" i="27"/>
  <c r="AB80" i="27"/>
  <c r="AA80" i="27"/>
  <c r="X80" i="27"/>
  <c r="U80" i="27"/>
  <c r="R80" i="27"/>
  <c r="O80" i="27"/>
  <c r="L80" i="27"/>
  <c r="I80" i="27"/>
  <c r="AC79" i="27"/>
  <c r="AB79" i="27"/>
  <c r="AA79" i="27"/>
  <c r="X79" i="27"/>
  <c r="U79" i="27"/>
  <c r="R79" i="27"/>
  <c r="O79" i="27"/>
  <c r="L79" i="27"/>
  <c r="I79" i="27"/>
  <c r="AC78" i="27"/>
  <c r="AB78" i="27"/>
  <c r="AA78" i="27"/>
  <c r="X78" i="27"/>
  <c r="U78" i="27"/>
  <c r="R78" i="27"/>
  <c r="O78" i="27"/>
  <c r="L78" i="27"/>
  <c r="I78" i="27"/>
  <c r="AC77" i="27"/>
  <c r="AB77" i="27"/>
  <c r="AA77" i="27"/>
  <c r="X77" i="27"/>
  <c r="U77" i="27"/>
  <c r="R77" i="27"/>
  <c r="O77" i="27"/>
  <c r="L77" i="27"/>
  <c r="I77" i="27"/>
  <c r="AC76" i="27"/>
  <c r="AB76" i="27"/>
  <c r="AA76" i="27"/>
  <c r="X76" i="27"/>
  <c r="U76" i="27"/>
  <c r="R76" i="27"/>
  <c r="O76" i="27"/>
  <c r="L76" i="27"/>
  <c r="I76" i="27"/>
  <c r="AC75" i="27"/>
  <c r="AB75" i="27"/>
  <c r="AA75" i="27"/>
  <c r="X75" i="27"/>
  <c r="U75" i="27"/>
  <c r="R75" i="27"/>
  <c r="O75" i="27"/>
  <c r="L75" i="27"/>
  <c r="I75" i="27"/>
  <c r="AC74" i="27"/>
  <c r="AB74" i="27"/>
  <c r="AA74" i="27"/>
  <c r="X74" i="27"/>
  <c r="U74" i="27"/>
  <c r="R74" i="27"/>
  <c r="O74" i="27"/>
  <c r="L74" i="27"/>
  <c r="I74" i="27"/>
  <c r="AC73" i="27"/>
  <c r="AB73" i="27"/>
  <c r="AA73" i="27"/>
  <c r="X73" i="27"/>
  <c r="U73" i="27"/>
  <c r="R73" i="27"/>
  <c r="O73" i="27"/>
  <c r="L73" i="27"/>
  <c r="I73" i="27"/>
  <c r="AC72" i="27"/>
  <c r="AB72" i="27"/>
  <c r="AA72" i="27"/>
  <c r="X72" i="27"/>
  <c r="U72" i="27"/>
  <c r="R72" i="27"/>
  <c r="O72" i="27"/>
  <c r="L72" i="27"/>
  <c r="I72" i="27"/>
  <c r="AC71" i="27"/>
  <c r="AB71" i="27"/>
  <c r="AA71" i="27"/>
  <c r="X71" i="27"/>
  <c r="U71" i="27"/>
  <c r="R71" i="27"/>
  <c r="O71" i="27"/>
  <c r="L71" i="27"/>
  <c r="I71"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81" i="27"/>
  <c r="AC81" i="27"/>
  <c r="AB82" i="27"/>
  <c r="AC82" i="27"/>
  <c r="AB83" i="27"/>
  <c r="AC83" i="27"/>
  <c r="AB84" i="27"/>
  <c r="AC84" i="27"/>
  <c r="AB85" i="27"/>
  <c r="AC85" i="27"/>
  <c r="AB86" i="27"/>
  <c r="AC86" i="27"/>
  <c r="AB87" i="27"/>
  <c r="AC87" i="27"/>
  <c r="AB88" i="27"/>
  <c r="AC88" i="27"/>
  <c r="AB89" i="27"/>
  <c r="AC89" i="27"/>
  <c r="AB90" i="27"/>
  <c r="AC90" i="27"/>
  <c r="AB91" i="27"/>
  <c r="AC91" i="27"/>
  <c r="AB92" i="27"/>
  <c r="AC92" i="27"/>
  <c r="AB93" i="27"/>
  <c r="AC93" i="27"/>
  <c r="AB94" i="27"/>
  <c r="AC94" i="27"/>
  <c r="AB95" i="27"/>
  <c r="AC9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95" i="27"/>
  <c r="AA94" i="27"/>
  <c r="AA93" i="27"/>
  <c r="AA92" i="27"/>
  <c r="AA91" i="27"/>
  <c r="AA90" i="27"/>
  <c r="AA89" i="27"/>
  <c r="AA88" i="27"/>
  <c r="AA87" i="27"/>
  <c r="AA86" i="27"/>
  <c r="AA85" i="27"/>
  <c r="AA84" i="27"/>
  <c r="AA83" i="27"/>
  <c r="AA82" i="27"/>
  <c r="AA8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95" i="27"/>
  <c r="X94" i="27"/>
  <c r="X93" i="27"/>
  <c r="X92" i="27"/>
  <c r="X91" i="27"/>
  <c r="X90" i="27"/>
  <c r="X89" i="27"/>
  <c r="X88" i="27"/>
  <c r="X87" i="27"/>
  <c r="X86" i="27"/>
  <c r="X85" i="27"/>
  <c r="X84" i="27"/>
  <c r="X83" i="27"/>
  <c r="X82" i="27"/>
  <c r="X8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95" i="27"/>
  <c r="U94" i="27"/>
  <c r="U93" i="27"/>
  <c r="U92" i="27"/>
  <c r="U91" i="27"/>
  <c r="U90" i="27"/>
  <c r="U89" i="27"/>
  <c r="U88" i="27"/>
  <c r="U87" i="27"/>
  <c r="U86" i="27"/>
  <c r="U85" i="27"/>
  <c r="U84" i="27"/>
  <c r="U83" i="27"/>
  <c r="U82" i="27"/>
  <c r="U8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95" i="27"/>
  <c r="R94" i="27"/>
  <c r="R93" i="27"/>
  <c r="R92" i="27"/>
  <c r="R91" i="27"/>
  <c r="R90" i="27"/>
  <c r="R89" i="27"/>
  <c r="R88" i="27"/>
  <c r="R87" i="27"/>
  <c r="R86" i="27"/>
  <c r="R85" i="27"/>
  <c r="R84" i="27"/>
  <c r="R83" i="27"/>
  <c r="R82" i="27"/>
  <c r="R8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95" i="27"/>
  <c r="O94" i="27"/>
  <c r="O93" i="27"/>
  <c r="O92" i="27"/>
  <c r="O91" i="27"/>
  <c r="O90" i="27"/>
  <c r="O89" i="27"/>
  <c r="O88" i="27"/>
  <c r="O87" i="27"/>
  <c r="O86" i="27"/>
  <c r="O85" i="27"/>
  <c r="O84" i="27"/>
  <c r="O83" i="27"/>
  <c r="O82" i="27"/>
  <c r="O8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95" i="27"/>
  <c r="L94" i="27"/>
  <c r="L93" i="27"/>
  <c r="L92" i="27"/>
  <c r="L91" i="27"/>
  <c r="L90" i="27"/>
  <c r="L89" i="27"/>
  <c r="L88" i="27"/>
  <c r="L87" i="27"/>
  <c r="L86" i="27"/>
  <c r="L85" i="27"/>
  <c r="L84" i="27"/>
  <c r="L83" i="27"/>
  <c r="L82" i="27"/>
  <c r="L8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95" i="27"/>
  <c r="I94" i="27"/>
  <c r="I93" i="27"/>
  <c r="I92" i="27"/>
  <c r="I91" i="27"/>
  <c r="I90" i="27"/>
  <c r="I89" i="27"/>
  <c r="I88" i="27"/>
  <c r="I87" i="27"/>
  <c r="I86" i="27"/>
  <c r="I85" i="27"/>
  <c r="I84" i="27"/>
  <c r="I83" i="27"/>
  <c r="I82" i="27"/>
  <c r="I8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H5" i="15"/>
  <c r="K97" i="7"/>
  <c r="K96" i="7"/>
  <c r="K95" i="7"/>
  <c r="K94" i="7"/>
  <c r="C110" i="7"/>
  <c r="C109" i="7"/>
  <c r="C108" i="7"/>
  <c r="K109" i="7"/>
  <c r="K108" i="7"/>
  <c r="K107" i="7"/>
  <c r="C107" i="7"/>
  <c r="K106" i="7"/>
  <c r="C106" i="7"/>
  <c r="C74" i="7"/>
  <c r="C75" i="7"/>
  <c r="C76" i="7"/>
  <c r="C77" i="7"/>
  <c r="C78" i="7"/>
  <c r="C79" i="7"/>
  <c r="C80" i="7"/>
  <c r="C81" i="7"/>
  <c r="K80" i="7"/>
  <c r="K79" i="7"/>
  <c r="K78"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72" i="7"/>
  <c r="C73" i="7"/>
  <c r="C71" i="7"/>
  <c r="C101" i="7"/>
  <c r="C102" i="7"/>
  <c r="C103" i="7"/>
  <c r="C104" i="7"/>
  <c r="C105" i="7"/>
  <c r="C100" i="7"/>
  <c r="C42" i="7"/>
  <c r="C43" i="7"/>
  <c r="C51" i="7"/>
  <c r="C41" i="7"/>
  <c r="C14" i="7"/>
  <c r="C23" i="7"/>
  <c r="C13" i="7"/>
  <c r="D86" i="7"/>
  <c r="E86" i="7"/>
  <c r="F86" i="7"/>
  <c r="G86" i="7"/>
  <c r="H86" i="7"/>
  <c r="I86" i="7"/>
  <c r="J86"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8" i="7"/>
  <c r="H24" i="7"/>
  <c r="I24" i="7"/>
  <c r="J24" i="7"/>
  <c r="J53" i="7" s="1"/>
  <c r="J55" i="7" s="1"/>
  <c r="J57" i="7" s="1"/>
  <c r="G24" i="7"/>
  <c r="K81" i="7"/>
  <c r="K77" i="7"/>
  <c r="K76" i="7"/>
  <c r="K75" i="7"/>
  <c r="K74" i="7"/>
  <c r="K73" i="7"/>
  <c r="K72" i="7"/>
  <c r="K93" i="7"/>
  <c r="K92" i="7"/>
  <c r="K91" i="7"/>
  <c r="K90" i="7"/>
  <c r="K89" i="7"/>
  <c r="K110" i="7"/>
  <c r="K105" i="7"/>
  <c r="K104" i="7"/>
  <c r="K103" i="7"/>
  <c r="K102" i="7"/>
  <c r="K101" i="7"/>
  <c r="K13" i="7"/>
  <c r="K24" i="7" s="1"/>
  <c r="K38" i="7"/>
  <c r="K37" i="7"/>
  <c r="K36" i="7"/>
  <c r="K35" i="7"/>
  <c r="K47" i="7"/>
  <c r="K51" i="7"/>
  <c r="K41" i="7"/>
  <c r="K22" i="7"/>
  <c r="K21" i="7"/>
  <c r="K20" i="7"/>
  <c r="K46" i="7"/>
  <c r="K45" i="7"/>
  <c r="K39" i="7"/>
  <c r="K29" i="7"/>
  <c r="K44" i="7"/>
  <c r="K43" i="7"/>
  <c r="K42" i="7"/>
  <c r="D24" i="7"/>
  <c r="K23" i="7"/>
  <c r="K14" i="7"/>
  <c r="K18" i="7"/>
  <c r="K19" i="7"/>
  <c r="E24" i="7"/>
  <c r="F24" i="7"/>
  <c r="I53" i="7" l="1"/>
  <c r="I55" i="7" s="1"/>
  <c r="I57" i="7" s="1"/>
  <c r="G53" i="7"/>
  <c r="G55" i="7" s="1"/>
  <c r="G57" i="7" s="1"/>
  <c r="H53" i="7"/>
  <c r="H55" i="7" s="1"/>
  <c r="H57" i="7" s="1"/>
  <c r="D53" i="7"/>
  <c r="F53" i="7"/>
  <c r="F55" i="7" s="1"/>
  <c r="F57" i="7" s="1"/>
  <c r="E56" i="25"/>
  <c r="E57" i="25" s="1"/>
  <c r="R49" i="27"/>
  <c r="X49" i="27"/>
  <c r="R96" i="27"/>
  <c r="X96" i="27"/>
  <c r="U49" i="27"/>
  <c r="AA96" i="27"/>
  <c r="AB10" i="27"/>
  <c r="AB49" i="27" s="1"/>
  <c r="L96" i="27"/>
  <c r="AA49" i="27"/>
  <c r="O96" i="27"/>
  <c r="U96" i="27"/>
  <c r="L49" i="27"/>
  <c r="AC16" i="27"/>
  <c r="AC49" i="27" s="1"/>
  <c r="O49" i="27"/>
  <c r="I49" i="27"/>
  <c r="I96" i="27"/>
  <c r="AB96" i="27"/>
  <c r="AC96" i="27"/>
  <c r="J10" i="15"/>
  <c r="J50" i="15" s="1"/>
  <c r="K49" i="22"/>
  <c r="I74" i="22"/>
  <c r="J74" i="22"/>
  <c r="I49" i="22"/>
  <c r="I76" i="15"/>
  <c r="E6" i="15" s="1"/>
  <c r="E37" i="25" s="1"/>
  <c r="J76" i="15"/>
  <c r="K76" i="15"/>
  <c r="I50" i="15"/>
  <c r="D6" i="15" s="1"/>
  <c r="E35" i="25" s="1"/>
  <c r="E18" i="28" s="1"/>
  <c r="E24" i="28" s="1"/>
  <c r="J49" i="22"/>
  <c r="K74" i="22"/>
  <c r="K50" i="15"/>
  <c r="E43" i="25" l="1"/>
  <c r="E49" i="25" s="1"/>
  <c r="E41" i="25"/>
  <c r="M24" i="7"/>
  <c r="D5" i="22"/>
  <c r="H64" i="7"/>
  <c r="F64" i="7"/>
  <c r="D64" i="7"/>
  <c r="E64" i="7"/>
  <c r="G64" i="7"/>
  <c r="J64" i="7"/>
  <c r="I64" i="7"/>
  <c r="G35" i="25"/>
  <c r="E5" i="22"/>
  <c r="G37" i="25"/>
  <c r="S35" i="25"/>
  <c r="Q35" i="25"/>
  <c r="O35" i="25"/>
  <c r="M35" i="25"/>
  <c r="K35" i="25"/>
  <c r="I35" i="25"/>
  <c r="S37" i="25"/>
  <c r="Q37" i="25"/>
  <c r="O37" i="25"/>
  <c r="M37" i="25"/>
  <c r="K37" i="25"/>
  <c r="I37" i="25"/>
  <c r="F6" i="15"/>
  <c r="H82" i="7" l="1"/>
  <c r="K71" i="7"/>
  <c r="D82" i="7"/>
  <c r="D83" i="7" s="1"/>
  <c r="I82" i="7"/>
  <c r="E82" i="7"/>
  <c r="E83" i="7" s="1"/>
  <c r="F82" i="7"/>
  <c r="F83" i="7" s="1"/>
  <c r="J82" i="7"/>
  <c r="J83" i="7" s="1"/>
  <c r="G82" i="7"/>
  <c r="G83" i="7" s="1"/>
  <c r="F5" i="22"/>
  <c r="D65" i="7"/>
  <c r="J65" i="7"/>
  <c r="F65" i="7"/>
  <c r="G65" i="7"/>
  <c r="Q41" i="25"/>
  <c r="Q43" i="25" s="1"/>
  <c r="Q49" i="25" s="1"/>
  <c r="H65" i="7"/>
  <c r="H83" i="7"/>
  <c r="G41" i="25"/>
  <c r="G43" i="25" s="1"/>
  <c r="G49" i="25" s="1"/>
  <c r="G52" i="25" s="1"/>
  <c r="E65" i="7"/>
  <c r="K41" i="25"/>
  <c r="K43" i="25" s="1"/>
  <c r="K49" i="25" s="1"/>
  <c r="I65" i="7"/>
  <c r="I83" i="7"/>
  <c r="M41" i="25"/>
  <c r="M43" i="25" s="1"/>
  <c r="M49" i="25" s="1"/>
  <c r="O41" i="25"/>
  <c r="O43" i="25" s="1"/>
  <c r="O49" i="25" s="1"/>
  <c r="S41" i="25"/>
  <c r="S43" i="25" s="1"/>
  <c r="S49" i="25" s="1"/>
  <c r="I41" i="25"/>
  <c r="I43" i="25" s="1"/>
  <c r="I49" i="25" s="1"/>
  <c r="I52" i="25" l="1"/>
  <c r="E112" i="7" s="1"/>
  <c r="O52" i="25"/>
  <c r="H112" i="7" s="1"/>
  <c r="M52" i="25"/>
  <c r="S52" i="25"/>
  <c r="J112" i="7" s="1"/>
  <c r="Q52" i="25"/>
  <c r="I112" i="7" s="1"/>
  <c r="K52" i="25"/>
  <c r="F112" i="7" s="1"/>
  <c r="F66" i="7"/>
  <c r="F115" i="7" s="1"/>
  <c r="G66" i="7"/>
  <c r="G115" i="7" s="1"/>
  <c r="E66" i="7"/>
  <c r="E115" i="7" s="1"/>
  <c r="I66" i="7"/>
  <c r="I115" i="7" s="1"/>
  <c r="J66" i="7"/>
  <c r="J115" i="7" s="1"/>
  <c r="H66" i="7"/>
  <c r="H115" i="7" s="1"/>
  <c r="D66" i="7"/>
  <c r="E52" i="25" l="1"/>
  <c r="E54" i="25" s="1"/>
  <c r="G112" i="7"/>
  <c r="G114" i="7" s="1"/>
  <c r="G116" i="7" s="1"/>
  <c r="I114" i="7"/>
  <c r="I116" i="7" s="1"/>
  <c r="J114" i="7"/>
  <c r="J116" i="7" s="1"/>
  <c r="H114" i="7"/>
  <c r="H116" i="7" s="1"/>
  <c r="F114" i="7"/>
  <c r="F116" i="7" s="1"/>
  <c r="E114" i="7"/>
  <c r="E116" i="7" s="1"/>
  <c r="M54" i="25"/>
  <c r="D112" i="7"/>
  <c r="S54" i="25"/>
  <c r="K54" i="25"/>
  <c r="O54" i="25"/>
  <c r="G54" i="25"/>
  <c r="Q54" i="25"/>
  <c r="I54" i="25"/>
  <c r="H56" i="7" l="1"/>
  <c r="I56" i="7"/>
  <c r="J56" i="7"/>
  <c r="K56" i="7"/>
  <c r="D56" i="7"/>
  <c r="E56" i="7"/>
  <c r="F56" i="7"/>
  <c r="G56" i="7"/>
  <c r="K100" i="7"/>
  <c r="E53" i="7"/>
  <c r="D114" i="7" l="1"/>
  <c r="D116" i="7" s="1"/>
  <c r="K114" i="7"/>
  <c r="K53" i="7"/>
  <c r="E55" i="7"/>
  <c r="E57" i="7" s="1"/>
  <c r="K30" i="7" l="1"/>
  <c r="K55" i="7" s="1"/>
  <c r="M55" i="7" s="1"/>
  <c r="D55" i="7"/>
  <c r="D57" i="7" s="1"/>
  <c r="K57" i="7" l="1"/>
  <c r="O15" i="25"/>
  <c r="E50" i="28"/>
  <c r="E61" i="28" s="1"/>
  <c r="E59" i="28" l="1"/>
  <c r="E63" i="28" l="1"/>
  <c r="E22" i="28" s="1"/>
  <c r="E26" i="28" s="1"/>
  <c r="E28" i="28" s="1"/>
  <c r="E30" i="28" s="1"/>
</calcChain>
</file>

<file path=xl/sharedStrings.xml><?xml version="1.0" encoding="utf-8"?>
<sst xmlns="http://schemas.openxmlformats.org/spreadsheetml/2006/main" count="364" uniqueCount="138">
  <si>
    <t>Total</t>
  </si>
  <si>
    <t>Kostenstelle (Institution)</t>
  </si>
  <si>
    <t>Total*</t>
  </si>
  <si>
    <t>Kostenart</t>
  </si>
  <si>
    <t>Drittmittel (Quelle hier angeben)</t>
  </si>
  <si>
    <t>Hinweise:</t>
  </si>
  <si>
    <t>Datum:</t>
  </si>
  <si>
    <t>Betriebskosten</t>
  </si>
  <si>
    <t>Investitionskosten</t>
  </si>
  <si>
    <t>Kosten</t>
  </si>
  <si>
    <t>* Gesamttotal muss mit der Summen der internen und externen Projektkosten übereinstimmen (Mappe «Investitionskosten» und «Betriebskosten»)</t>
  </si>
  <si>
    <t>Externe Kosten</t>
  </si>
  <si>
    <t>Interne Kosten</t>
  </si>
  <si>
    <t>Massnahmentitel:</t>
  </si>
  <si>
    <t>20xx</t>
  </si>
  <si>
    <t>Investitionskosten (CAPEX):</t>
  </si>
  <si>
    <t>CHF</t>
  </si>
  <si>
    <t>Kosten der konventionellen Technik:</t>
  </si>
  <si>
    <t>Beantragte Investitionsbeiträge (BFE)**</t>
  </si>
  <si>
    <t>CAPEX</t>
  </si>
  <si>
    <t>Finanzierungsquelle</t>
  </si>
  <si>
    <t>Externe Drittmittel (Quelle hier angeben)</t>
  </si>
  <si>
    <t>OPEX</t>
  </si>
  <si>
    <t>Verteilung der Betriebskosten über die Projektpartner und Zeit</t>
  </si>
  <si>
    <t>Kosten der Massnahme (neuartig):</t>
  </si>
  <si>
    <t>Anrechenbare Kosten:</t>
  </si>
  <si>
    <t>(entweder 50% CAPEX (falls &lt; 20 mio.) oder Mehrkosten)</t>
  </si>
  <si>
    <t>Verteilung der Investitionskosten über die Projektpartner und Zeit.</t>
  </si>
  <si>
    <t>(Die zeitliche Verteilung ist rein informativ und kann Sie bei der Definition von Zwischenzielen unterstützen.)</t>
  </si>
  <si>
    <t>Investitionsbeitrag:</t>
  </si>
  <si>
    <t>Anzahl oder Aufwand [h]</t>
  </si>
  <si>
    <t>Kosten [CHF]</t>
  </si>
  <si>
    <t>Anzahl [Stk/a], Aufwand [h/a] oder Energie [MWh/a]</t>
  </si>
  <si>
    <t>Zeitraum der Umsetzung der Massnahme</t>
  </si>
  <si>
    <t>Betrieb der Massnahme über 7 Jahre</t>
  </si>
  <si>
    <t>Investitionskosten neuartige Technik</t>
  </si>
  <si>
    <t>Einsparungen/ Mehrkosten</t>
  </si>
  <si>
    <t>Ausfüllen der Tabellen</t>
  </si>
  <si>
    <t>Kosten Massnahme, anrechenbare Kosten, Finanzhilfe</t>
  </si>
  <si>
    <t>Finanzhilfe</t>
  </si>
  <si>
    <t>Beantragte Finanzhilfe:</t>
  </si>
  <si>
    <t>Möglichkeiten Gesuch um Finanzhilfe für die Umsetzung der neuartigen Technologie</t>
  </si>
  <si>
    <t>Welche Tabellen sind für die verschiedenen Arten von Förderanträgen auszufüllen?</t>
  </si>
  <si>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</si>
  <si>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JA</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</si>
  <si>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&gt;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</si>
  <si>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t>
    </r>
    <r>
      <rPr>
        <b/>
        <sz val="10"/>
        <color theme="1"/>
        <rFont val="Arial"/>
        <family val="2"/>
      </rPr>
      <t xml:space="preserve"> &gt; 40 Mio. CHF</t>
    </r>
    <r>
      <rPr>
        <sz val="10"/>
        <color theme="1"/>
        <rFont val="Arial"/>
        <family val="2"/>
      </rPr>
      <t xml:space="preserve">
Gesuch um Finanzhilfe - Betriebsbeiträge: </t>
    </r>
    <r>
      <rPr>
        <b/>
        <sz val="10"/>
        <color theme="1"/>
        <rFont val="Arial"/>
        <family val="2"/>
      </rPr>
      <t>JA</t>
    </r>
  </si>
  <si>
    <t xml:space="preserve"> </t>
  </si>
  <si>
    <t>Drittmittel</t>
  </si>
  <si>
    <t>Beschreibung der Kosten</t>
  </si>
  <si>
    <t>Schätzung Investitionskosten konventionelle Technik</t>
  </si>
  <si>
    <t>Eigenmittel der Gesuchsteller (Institution)</t>
  </si>
  <si>
    <t>Gesuchsteller:in (Vertreter:in im Falle eines Zusammenschlusses):</t>
  </si>
  <si>
    <t xml:space="preserve">Weitere Gesuchstellende (im Falle eines Zusammenschlusses): </t>
  </si>
  <si>
    <t>Stückpreis [CHF] oder Stundenansatz [CHF/h]</t>
  </si>
  <si>
    <t>Stückpreis [CHF], Stundenansatz [CHF/h] oder Energiekosten [CHF/MWh]</t>
  </si>
  <si>
    <t>Kostenbeschreibung 
(falls für die Plausibilisierung zweckmässig)</t>
  </si>
  <si>
    <t>Kostenbezeichnung</t>
  </si>
  <si>
    <t>Arbeitspacket</t>
  </si>
  <si>
    <r>
      <t xml:space="preserve">Gesuch um Finanzhilfe - Investitionsbeiträge: </t>
    </r>
    <r>
      <rPr>
        <b/>
        <sz val="10"/>
        <rFont val="Arial"/>
        <family val="2"/>
      </rPr>
      <t>NEIN</t>
    </r>
    <r>
      <rPr>
        <sz val="10"/>
        <rFont val="Arial"/>
        <family val="2"/>
      </rPr>
      <t xml:space="preserve">
Gesuch um Finanzhilfe - Betriebsbeiträge: </t>
    </r>
    <r>
      <rPr>
        <b/>
        <sz val="10"/>
        <rFont val="Arial"/>
        <family val="2"/>
      </rPr>
      <t>JA</t>
    </r>
  </si>
  <si>
    <r>
      <t>Füllen Sie in allen Arbeitsmappen die gelb markierten Felder aus (</t>
    </r>
    <r>
      <rPr>
        <b/>
        <i/>
        <sz val="10"/>
        <color theme="1"/>
        <rFont val="Arial"/>
        <family val="2"/>
      </rPr>
      <t>wo zutreffend</t>
    </r>
    <r>
      <rPr>
        <i/>
        <sz val="10"/>
        <color theme="1"/>
        <rFont val="Arial"/>
        <family val="2"/>
      </rPr>
      <t xml:space="preserve">).
</t>
    </r>
    <r>
      <rPr>
        <i/>
        <sz val="10"/>
        <rFont val="Arial"/>
        <family val="2"/>
      </rPr>
      <t>Beachten Sie die Arbeitsmappe "(0) Hilfe zum Ausfüllen" für eine Anleitung zu den auszufüllenden Tabellen.</t>
    </r>
    <r>
      <rPr>
        <i/>
        <sz val="10"/>
        <color theme="1"/>
        <rFont val="Arial"/>
        <family val="2"/>
      </rPr>
      <t xml:space="preserve">
Die in diesem Dokument angegebenen Zahlen sind </t>
    </r>
    <r>
      <rPr>
        <b/>
        <i/>
        <sz val="10"/>
        <color theme="1"/>
        <rFont val="Arial"/>
        <family val="2"/>
      </rPr>
      <t>Richtwerte</t>
    </r>
    <r>
      <rPr>
        <i/>
        <sz val="10"/>
        <color theme="1"/>
        <rFont val="Arial"/>
        <family val="2"/>
      </rPr>
      <t xml:space="preserve">. Sie dienen der Ermittlung der Projektfinanzierung und können sich je nach Ergebnis der Bewertung des Förderantrags ändern.
Bei Zusammenschlüssen: Unter "Weitere Gesuchstellende" sind alle Gesuchstellenden aufzuführen, die zusammen mit der/dem vertretenden Gesuchsteller:in gegenüber dem BFE </t>
    </r>
    <r>
      <rPr>
        <b/>
        <i/>
        <sz val="10"/>
        <color theme="1"/>
        <rFont val="Arial"/>
        <family val="2"/>
      </rPr>
      <t>für den Erfolg des Projekts verantwortlich</t>
    </r>
    <r>
      <rPr>
        <i/>
        <sz val="10"/>
        <color theme="1"/>
        <rFont val="Arial"/>
        <family val="2"/>
      </rPr>
      <t xml:space="preserve"> sind und</t>
    </r>
    <r>
      <rPr>
        <i/>
        <sz val="10"/>
        <color rgb="FF00B0F0"/>
        <rFont val="Arial"/>
        <family val="2"/>
      </rPr>
      <t xml:space="preserve"> </t>
    </r>
    <r>
      <rPr>
        <i/>
        <sz val="10"/>
        <rFont val="Arial"/>
        <family val="2"/>
      </rPr>
      <t>an die die Verfügung adressiert wird.</t>
    </r>
  </si>
  <si>
    <t>Einmalige Investitionskosten neuartige Technik (CAPEX)</t>
  </si>
  <si>
    <t>Schätzung Investitionskosten konventionelle Technik (CAPEX)</t>
  </si>
  <si>
    <t>Mehrkosten / Einsparungen (negatives Vorzeichen) der neuartigen Massnahme (Δ):</t>
  </si>
  <si>
    <t>Jährliche Betriebskosten (OPEX):</t>
  </si>
  <si>
    <t>Jährliche Betriebsbeiträge:</t>
  </si>
  <si>
    <t>Betriebskosten pro Jahr</t>
  </si>
  <si>
    <t>Betriebsmehrkosten pro Jahr</t>
  </si>
  <si>
    <t>Maximal möglicher Betriebsbeitrag pro Jahr</t>
  </si>
  <si>
    <t>Jährliche Einsparungen/ Mehrkosten</t>
  </si>
  <si>
    <r>
      <t xml:space="preserve">Beantragter Fördersatz </t>
    </r>
    <r>
      <rPr>
        <sz val="10"/>
        <color theme="1"/>
        <rFont val="Arial"/>
        <family val="2"/>
      </rPr>
      <t>[%]</t>
    </r>
  </si>
  <si>
    <r>
      <t>Maximale mögliche Finanzhilfe</t>
    </r>
    <r>
      <rPr>
        <sz val="10"/>
        <color theme="1"/>
        <rFont val="Arial"/>
        <family val="2"/>
      </rPr>
      <t xml:space="preserve"> </t>
    </r>
    <r>
      <rPr>
        <i/>
        <sz val="10"/>
        <color theme="1"/>
        <rFont val="Arial"/>
        <family val="2"/>
      </rPr>
      <t xml:space="preserve">vor </t>
    </r>
    <r>
      <rPr>
        <sz val="10"/>
        <color theme="1"/>
        <rFont val="Arial"/>
        <family val="2"/>
      </rPr>
      <t>Abzug für EHS Unternehmen:</t>
    </r>
    <r>
      <rPr>
        <b/>
        <sz val="10"/>
        <color theme="1"/>
        <rFont val="Arial"/>
        <family val="2"/>
      </rPr>
      <t xml:space="preserve">
</t>
    </r>
    <r>
      <rPr>
        <sz val="9"/>
        <color theme="1"/>
        <rFont val="Arial"/>
        <family val="2"/>
      </rPr>
      <t>(vorbehalten Kürzungen nach Bewertung der Kriterien)</t>
    </r>
  </si>
  <si>
    <r>
      <t xml:space="preserve">Abzug für Unternehmen im EHS: </t>
    </r>
    <r>
      <rPr>
        <sz val="10"/>
        <color theme="1"/>
        <rFont val="Arial"/>
        <family val="2"/>
      </rPr>
      <t>Voraussichtlich erzielte Gewinne beim Verkauf von Emissionsrechten / bzw. Einsparungen aus dem Nicht-Kauf von Emissionsrechten.*</t>
    </r>
  </si>
  <si>
    <t>Schätzung Investitionskosten EHS-Referenzszenario</t>
  </si>
  <si>
    <t xml:space="preserve">* Das EHS-Referenzszenario kann aber muss nicht der konventionellen Technik entsprechen, es kann auch das Ausbleiben (bzw. zeitliches Verschieben) der Investition sein. Das EHS-Referenzszenario muss aber dem Referenzszenario entsprechen, welches für die Berechnung der angestrebten Verminderung der Treibhausgasemissionen verwendet wird (Ziffer 1.12 im Gesuch). Wenn das EHS-Referenzszenario der konventionellen Technik entspricht, müssen die Angaben aus der Tabelle "Schätzung Investitionskosten konventionelle Technik" in die Tabelle "Schätzung Investitionskosten EHS-Referenzszenario" kopiert werden. </t>
  </si>
  <si>
    <t>Fixe Betriebskosten neuartige Technik</t>
  </si>
  <si>
    <t>Schätzung fixe Betriebskosten konventionelle Technik</t>
  </si>
  <si>
    <t xml:space="preserve">Fixe jährliche Betriebskosten der neuartigen Technik (OPEX) </t>
  </si>
  <si>
    <t>Schätzung Investitionskosten Technik des EHS-Referenzszenarios* (CAPEX)</t>
  </si>
  <si>
    <t>Nachweis Verhältnismässigkeit</t>
  </si>
  <si>
    <t>Betreiber von Anlagen und Luftfahrzeugen, die am EHS teilnehmen, müssen darlegen, dass die Kosten der Massnahmen auch langfristig nicht amortisierungsfähig sind und die Umsetzung der Massnahmen keine Rentabilität erwarten lässt. Die fehlende Amortisations- und Rentabilitätserwartung wird durch die Ermittlung der Finanzierungslücke für die Umsetzung der Massnahmen quantifiziert. Zur Ermittlung der Finanzierungslücke muss für das Förderszenario «Umsetzung der Massnahme mit Finanzhilfe» und das EHS-Referenzszenario «Ausbleiben der Finanzhilfe» eine Quantifizierung vorgelegt werden, in der alle wesentlichen Kosten und Einnahmen während der Wirkungsdauer der Massnahmen erfasst werden. Zu den zu berücksichtigenden wesentlichen Kosten und Einnahmen zählen neben den Investitions- und Betriebsausgaben insbesondere auch die Kosten für Emissionsrechte bzw. die voraussichtlichen Gewinne und Einsparungen aus dem Handel mit Emissionsrechten.
Das EHS-Referenzszenario muss plausibel sein und die massgeblichen Faktoren zum Zeitpunkt der Investitionsentscheidung unverfälscht wiedergeben. Es muss dem Referenzszenario entsprechen, welches für die Berechnung der angestrebten Verminderung der Treibhausgasemissionen verwendet wird (Ziffer 1.12 im Gesuch). Je nach Anwendungsfall, kommen zwei Alternativen in Frage: 
   1. Ausbleiben der Investition (bzw. zeitliches Verschieben der Investition über die im Gesuch betrachtete Wirkungsdauer der Massnahme hinaus): Weiterbetrieb der heutigen Anlage; 
oder
   2. Investition in eine Alternative Massnahme: Investition in konventionelle Technik (innerhalb der Wirkungsdauer der Massnahme)
Die getroffenen Annahmen müssen realistisch sein und auf zuverlässigen Quellen beruhen. Ist die Ermittlung des Nutzens und der Kosten bzw. Einnahmen mit Unsicherheiten verbunden, sind diese auszuweisen. Der Betreiber muss die Annahmen, die jedem Aspekt der Quantifizierung zugrunde liegen, begründen und die angewandten Methoden erläutern und rechtfertigen. 
Bitte erfassen Sie die Preisentwicklung der Emissionsrechte mit positivem Vorzeichen .</t>
  </si>
  <si>
    <t>Übersicht Nachweis Verhältnismässigkeit</t>
  </si>
  <si>
    <t>Kosten über die gesamte Wirkungsdauer der Massnahme [CHF]*</t>
  </si>
  <si>
    <t>Förderszenario:</t>
  </si>
  <si>
    <t>EHS-Referenzszenario:</t>
  </si>
  <si>
    <t>n/a</t>
  </si>
  <si>
    <t xml:space="preserve">Summe Investitionskosten und Betriebskosten </t>
  </si>
  <si>
    <r>
      <t xml:space="preserve">Finanzierungslücke in CHF: 
</t>
    </r>
    <r>
      <rPr>
        <sz val="10"/>
        <color theme="1"/>
        <rFont val="Arial"/>
        <family val="2"/>
      </rPr>
      <t>Förderszenario (1+2-3+4) abzgl. Referenzszenario (1+2-3+4)</t>
    </r>
  </si>
  <si>
    <r>
      <t xml:space="preserve">Finanzierungslücke in Prozent zu den anrechenbaren Kosten 
</t>
    </r>
    <r>
      <rPr>
        <sz val="10"/>
        <color theme="1"/>
        <rFont val="Arial"/>
        <family val="2"/>
      </rPr>
      <t>(muss ≥ 10 % sein damit die Kostenlast als langfristig unverhältnismässig gilt)</t>
    </r>
  </si>
  <si>
    <t>Angestrebte Massnahmenwirkung</t>
  </si>
  <si>
    <r>
      <t xml:space="preserve">Wirkungsdauer der Massnahme [Anzahl Jahre]
</t>
    </r>
    <r>
      <rPr>
        <i/>
        <sz val="8"/>
        <color theme="1"/>
        <rFont val="Arial"/>
        <family val="2"/>
      </rPr>
      <t xml:space="preserve">Muss übereinstimmen mit der Wirkungsdauer welche für die Emissionsreduktion verwendet wird (Ziffer 1.14 im Gesuch). </t>
    </r>
  </si>
  <si>
    <r>
      <t xml:space="preserve">Voraussichtliche jährliche Verminderung der Treibhausgasemissionen </t>
    </r>
    <r>
      <rPr>
        <b/>
        <sz val="10"/>
        <color theme="1"/>
        <rFont val="Arial"/>
        <family val="2"/>
      </rPr>
      <t>durch die geförderte Massnahme gegenüber dem Referenzszenario</t>
    </r>
    <r>
      <rPr>
        <sz val="10"/>
        <color theme="1"/>
        <rFont val="Arial"/>
        <family val="2"/>
      </rPr>
      <t xml:space="preserve"> [tCO2/a]
</t>
    </r>
    <r>
      <rPr>
        <i/>
        <sz val="8"/>
        <color theme="1"/>
        <rFont val="Arial"/>
        <family val="2"/>
      </rPr>
      <t>Muss übereinstimmen mit der voraussichtlichen jährlichen Verminderung der Treibhausgasemissionen im Gesuch (Ziffer 1.11).</t>
    </r>
    <r>
      <rPr>
        <sz val="8"/>
        <color theme="1"/>
        <rFont val="Arial"/>
        <family val="2"/>
      </rPr>
      <t xml:space="preserve"> (Bitte mit positivem Vorzeichen erfassen)</t>
    </r>
  </si>
  <si>
    <r>
      <t xml:space="preserve">Änderung der kostenlosen Zuteilung [tCO2/a]
</t>
    </r>
    <r>
      <rPr>
        <sz val="8"/>
        <color theme="1"/>
        <rFont val="Arial"/>
        <family val="2"/>
      </rPr>
      <t xml:space="preserve">(Positivwert für eine Mehrzuteilung im Förderszenario, Negativwert für eine Minderzuteilung im Förderszenario) </t>
    </r>
    <r>
      <rPr>
        <sz val="10"/>
        <color theme="1"/>
        <rFont val="Arial"/>
        <family val="2"/>
      </rPr>
      <t xml:space="preserve">
</t>
    </r>
    <r>
      <rPr>
        <sz val="8"/>
        <color theme="1"/>
        <rFont val="Arial"/>
        <family val="2"/>
      </rPr>
      <t>Einfluss auf die kostenlose Zuteilung haben beispielsweise Änderungen in der Produktionsmenge (unter Berücksichtigung von CL-Status oder CBAM-Faktor).</t>
    </r>
  </si>
  <si>
    <t>Handelt es sich bei der Massnahme um ein Projekt zur Abscheidung und Speicherung von Treibhausgasen?</t>
  </si>
  <si>
    <t>Projektion Preisentwicklung der Emissionsrechte</t>
  </si>
  <si>
    <t>Die nachfolgende Preisentwicklung der Emisssionsrechte, über den Zeitraum der Wirkung der Massnahme, wird für die Berechnung des voraussichtlichen Erlöses der Emissionsrechte verwendet. 
Die Projektion der Preisentwicklung der Emissionsrechte sollte zunächst auf Informationen der staatlichen Behörden in der Schweiz oder der EU abgestützt werden (Beispielsweise basierend auf Energieperspektiven 2050+*). Nur falls solche Projektionen nicht ausreichen, zum Beispiel weil das Vorhaben eine längere Wirkungsdauer hat als die staatliche Projektion, oder keine geeigneten staatlichen Projektionen zur Verfügung stehen, sollte auf weitere interne oder externe Analysen zurückgegriffen werden. Zur Sensitivierung der Projektion empfiehlt es sich zudem, verschiedene Prognosen der Preisentwicklung (Basisszenario – worst case – best case) durchzuspielen und das Bewertungsergebnis damit abzusichern.</t>
  </si>
  <si>
    <t>*Energieperspektiven 2050+ Volkswirtschaftliche Auswirkungen</t>
  </si>
  <si>
    <t>Startjahr</t>
  </si>
  <si>
    <r>
      <rPr>
        <b/>
        <sz val="10"/>
        <rFont val="Arial"/>
        <family val="2"/>
      </rPr>
      <t>Preisentwicklung über den Zeitraum der Wirkung der Massnahme</t>
    </r>
    <r>
      <rPr>
        <sz val="10"/>
        <rFont val="Arial"/>
        <family val="2"/>
      </rPr>
      <t xml:space="preserve">
Zeitraum gemäss Wirkungsdauer welche für die Emissionsreduktion (Ziffer 1.14 im Gesuch) verwendet wird.</t>
    </r>
  </si>
  <si>
    <t>(Quelle hier angeben)</t>
  </si>
  <si>
    <t>Voraussichtliche Erlöse Emissionsrechte</t>
  </si>
  <si>
    <t>Anhand des Projezierten CO2-Preis</t>
  </si>
  <si>
    <t xml:space="preserve">Erlös aufgrund der Änderung der Abgabepflicht von Emissionsrechten pro Jahr [CHF/a]
</t>
  </si>
  <si>
    <t xml:space="preserve">Erlös aufgrund der Änderung der kostenlosen Zuteilung von Emissionsrechten pro Jahr [CHF/a]
</t>
  </si>
  <si>
    <t>Für Abzug Finanzhilfe</t>
  </si>
  <si>
    <t>Zuschlagpreis Emissionsrechte für Gesuche die bis Ende 2026 eingereicht werden* [CHF/tCO2]</t>
  </si>
  <si>
    <r>
      <t xml:space="preserve">Führen Sie für die Gesuchsteller die </t>
    </r>
    <r>
      <rPr>
        <b/>
        <i/>
        <sz val="10"/>
        <rFont val="Arial"/>
        <family val="2"/>
      </rPr>
      <t xml:space="preserve">zeitliche Verteilung ihrer Investitionskosten </t>
    </r>
    <r>
      <rPr>
        <i/>
        <sz val="10"/>
        <rFont val="Arial"/>
        <family val="2"/>
      </rPr>
      <t xml:space="preserve">(gemäss Seite (2) Investitionskosten) und der fixen sowie ggf. der variablen jährlichen </t>
    </r>
    <r>
      <rPr>
        <b/>
        <i/>
        <sz val="10"/>
        <rFont val="Arial"/>
        <family val="2"/>
      </rPr>
      <t xml:space="preserve">Betriebskosten </t>
    </r>
    <r>
      <rPr>
        <i/>
        <sz val="10"/>
        <rFont val="Arial"/>
        <family val="2"/>
      </rPr>
      <t xml:space="preserve">(gemäss Seite (3) Betriebskosten fix und/oder (3) Betriebskosten variabel) auf. Das erste und letzte Kalenderjahr beim Teil CAPEX entspricht dem Start bzw. dem Ende der Umsetzung der Massnahme (siehe Gesuchsformular) und beim Teil OPEX dem Zeitraum des Betriebs der Massnahme (7 Jahre). Bitte erfassen Sie Kosten immer mit positivem Vorzeichen.
Führen Sie weiter die </t>
    </r>
    <r>
      <rPr>
        <b/>
        <i/>
        <sz val="10"/>
        <rFont val="Arial"/>
        <family val="2"/>
      </rPr>
      <t xml:space="preserve">Verteilung der Finanzierung </t>
    </r>
    <r>
      <rPr>
        <i/>
        <sz val="10"/>
        <rFont val="Arial"/>
        <family val="2"/>
      </rPr>
      <t xml:space="preserve">(beantragte BFE-Finanzhilfe sowie allfällige Drittmittel aus externen Quellen (z.B. Kantonsbeiträge) und beigesteuerte Eigenmittel der beteiligten Unternehmen (personelle Eigenleistungen, Sacheinlagen, Cash-Beiträge) auf. Mit der Einreichung des Gesuches bestätigen die Gesuchstellenden, dass die diese </t>
    </r>
    <r>
      <rPr>
        <b/>
        <i/>
        <sz val="10"/>
        <rFont val="Arial"/>
        <family val="2"/>
      </rPr>
      <t>Eigenmittel zugesichert worden sind</t>
    </r>
    <r>
      <rPr>
        <i/>
        <sz val="10"/>
        <rFont val="Arial"/>
        <family val="2"/>
      </rPr>
      <t xml:space="preserve"> (siehe Gesuchformular). Geben Sie die Quelle allfälliger Drittmittel (Bund, Kantone, Bauherrschaften, Stiftungen, Verbände, private Investoren (Private Equity Fond, Family Office, Venture Capital Fond, etc.) an.</t>
    </r>
  </si>
  <si>
    <r>
      <t xml:space="preserve">Voraussichtliche Erlöse Emissionsrechte: </t>
    </r>
    <r>
      <rPr>
        <i/>
        <sz val="10"/>
        <rFont val="Arial"/>
        <family val="2"/>
      </rPr>
      <t>Der Abzug der Finanzhilfe erfolgt zunächst über den Betriebsbeitrag, sofern ein solcher geleistet wird, und höchstens in dessen Höhe. Ein darüberhinausgehender Betrag wird über den Investitionsbeitrag abgezogen.</t>
    </r>
  </si>
  <si>
    <t>Beantragte Betriebsbeiträge (BFE)</t>
  </si>
  <si>
    <r>
      <t>Zeitliche Verteilung der Finanzierung</t>
    </r>
    <r>
      <rPr>
        <sz val="10"/>
        <rFont val="Arial"/>
        <family val="2"/>
      </rPr>
      <t xml:space="preserve"> (beantragte Betriebsbeiträge BFE (dürfen die maximal mögliche Finanzhilfe nicht überschreiten), Drittmittel und Eigenmittel)</t>
    </r>
  </si>
  <si>
    <t>** 10% der Investitionsbeiträge werden nach Genehmigung des Umsetzungsberichts zurückgehalten und nach der Genehmigung des Evaluationsberichts ausbezahlt.</t>
  </si>
  <si>
    <t>Variable jährliche Betriebskosten neuartige Technik (OPEX)</t>
  </si>
  <si>
    <t>Schätzung variable jährliche Betriebskosten konventionelle Technik (OPEX)</t>
  </si>
  <si>
    <t xml:space="preserve">Schätzung fixe jährliche Betriebskosten der konventionellen Technik (OPEX) </t>
  </si>
  <si>
    <t xml:space="preserve">Preisentwicklung Emissionsrechte gemäss Prognose 1 [CHF/tCO2]
</t>
  </si>
  <si>
    <t xml:space="preserve">Preisentwicklung Emissionsrechte gemäss Prognose 2 [CHF/tCO2] </t>
  </si>
  <si>
    <t xml:space="preserve">Preisentwicklung Emissionsrechte gemäss Prognose 3 [CHF/tCO2] </t>
  </si>
  <si>
    <t xml:space="preserve">Voraussichtlicher Erlös Emissionsrechte total [CHF]
</t>
  </si>
  <si>
    <t>Voraussichtlicher Erlös Emissionsrechte über Zeitraum 7 Jahre [CHF]</t>
  </si>
  <si>
    <t>Preisentwicklung Emissionsrechte Mittelwert gemäss Prognose 1-3 [CHF/tCO2]</t>
  </si>
  <si>
    <t xml:space="preserve">Voraussichtlicher Erlös Emissionsrechte </t>
  </si>
  <si>
    <t>Voraussichtlicher jährlicher Erlös Emissionsrechte [CHF]</t>
  </si>
  <si>
    <t>*Für die Berechnung der maximalen Finanzhilfe wird für alle Gesuche für den Abzug der Finanzhilfe bei EHS Unternehmen jeweils der durchschnittliche Zuschlagspreis der Versteigerungen von EU-Emissionsrechten durch die European Energy Exchange AG (EEX) im vorangegangenen Kalenderjahr (zum Zeitpunkt des Gesuchs) verwendet. 
Das BAFU berechnet die jährlich zu verwendenden Kosten pro Emissionsrecht und aktualisiert diesen Wert ca. Mitte Januar in dem Finanzbeiblatt</t>
  </si>
  <si>
    <t>* Der Betrag wird von der Finanzhilfe abezogen: Der Abzug der Finanzhilfe erfolgt zunächst über den Betriebsbeitrag, sofern ein solcher geleistet wird, und höchstens in dessen Höhe. Ein darüberhinausgehender Betrag wird über den Investitionsbeitrag abgezogen. Bei den Betriebsbeiträgen wird die Finanzhilfe aufgrund der effektieven Entwicklung der Preise der Emissionsrechte jährlich geprüft. Liegt der durchschnittliche Zuschlagpreis der Emissionsrechte zum Zeitpunkt der jeweiligen Auszahlung über dem durchschnittlichen Zuschlagpreis zum Zeitpunkt des Gesuches wird die Finanzhilfe um die Differenz gekürzt.</t>
  </si>
  <si>
    <r>
      <t xml:space="preserve">Betriebskosten**
</t>
    </r>
    <r>
      <rPr>
        <sz val="10"/>
        <color theme="1"/>
        <rFont val="Arial"/>
        <family val="2"/>
      </rPr>
      <t>(Total über Wirkungsdauer)</t>
    </r>
  </si>
  <si>
    <t>Prüfung ob langfristig unverhältnismässig***</t>
  </si>
  <si>
    <t>* Der Zeitraum der Wirkungsdauer für die Berechnung der Finanzierungslücke muss übereinstimmen mit der Wirkungsdauer, welche für die Emissionsreduktion verwendet wird (Ziffer 1.14 im Gesuch). 
** Die Ermittlung der Betriebskosten über die gesamte Wirkungsdauer der Massnahme müssen plausiebel sein und sind als zusätzliche Excel Datei im Anhang mit dem Gesuch einzureichen. 
***Um die Anforderungen an die langfristige Unverhältnismässigkeit gemäss Artikel 11 Absatz 3 Bst. a KlV einzuhalten, ist eine Erheblichkeitsschwelle notwendig. Die Anforderungen gelten als erfüllt, wenn die Finanzierungslücke mindestens 10 Prozent der Summe der Investitionskosten und Betriebskosten während der gesamten Wirkungsdauer der Massnahme entspricht.</t>
  </si>
  <si>
    <r>
      <rPr>
        <b/>
        <sz val="10"/>
        <rFont val="Arial"/>
        <family val="2"/>
      </rPr>
      <t xml:space="preserve">Maximale mögliche Finanzhilfe </t>
    </r>
    <r>
      <rPr>
        <i/>
        <sz val="10"/>
        <color theme="1"/>
        <rFont val="Arial"/>
        <family val="2"/>
      </rPr>
      <t>nach</t>
    </r>
    <r>
      <rPr>
        <sz val="10"/>
        <color theme="1"/>
        <rFont val="Arial"/>
        <family val="2"/>
      </rPr>
      <t xml:space="preserve"> Abzug für EHS Unternehmen:
</t>
    </r>
    <r>
      <rPr>
        <sz val="9"/>
        <color theme="1"/>
        <rFont val="Arial"/>
        <family val="2"/>
      </rPr>
      <t>(vorbehalten Kürzungen nach Bewertung der Kriterien)</t>
    </r>
  </si>
  <si>
    <r>
      <t xml:space="preserve">Bitte konsultieren Sie zunächst das Blatt (0) Hilfe zum Ausfüllen zur Klärung, welche Inhalte ausgefüllt werden müssen.
Führen Sie für alle beteiligten Unternehmen die budgetierten </t>
    </r>
    <r>
      <rPr>
        <b/>
        <i/>
        <sz val="10"/>
        <color theme="1"/>
        <rFont val="Arial"/>
        <family val="2"/>
      </rPr>
      <t xml:space="preserve">einmaligen Investitionskosten der neuartigen Technik, </t>
    </r>
    <r>
      <rPr>
        <i/>
        <sz val="10"/>
        <color theme="1"/>
        <rFont val="Arial"/>
        <family val="2"/>
      </rPr>
      <t xml:space="preserve">welche für die wirtschaftliche und zweckmässige Umsetzung des Massnahme erforderlich und angemessen sind (aktivierbare Planungskosten, Investitionskosten für Bauteile (Anlagen, Geräte, Verbrauchsmaterial, Messtechnik, etc.), Installationskosten (inkl. Kosten für Tiefbau, die direkt mit der Massnahme verbunden sind), Kosten für Inbetriebnahme (inkl. begründeter Betriebsunterbrüche)), detailliert auf (Auflösung: ca. 50'000.-). 
Unterteilen Sie die Kosten dabei in interne Kosten (i.e., Arbeitsaufwände und Ausgaben für das eigene Personal) und externe Kosten (i.e., Beschaffung von Anlagen/Geräten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Investitionen und Leistungen die vor einer allfälligen Bewilligung des Gesuches getätigt werden, sowie Kapitelkosten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</si>
  <si>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Bitte konsultieren Sie zunächst das Blatt (0) Hilfe zum Ausfüllen zur Klärung, welche Inhalte ausgefüllt werden müssen.
Führen Sie für alle beteiligten Unternehmen die budgetierten, </t>
    </r>
    <r>
      <rPr>
        <b/>
        <i/>
        <sz val="10"/>
        <color theme="1"/>
        <rFont val="Arial"/>
        <family val="2"/>
      </rPr>
      <t>fixen, jährlichen Betriebskosten</t>
    </r>
    <r>
      <rPr>
        <i/>
        <sz val="10"/>
        <color theme="1"/>
        <rFont val="Arial"/>
        <family val="2"/>
      </rPr>
      <t xml:space="preserve">, welche für den Betrieb und die Organisation der Massnahme anfallen, detailliert auf (Auflösung: ca. 50'000.-).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t>
    </r>
    <r>
      <rPr>
        <i/>
        <vertAlign val="subscript"/>
        <sz val="10"/>
        <color theme="1"/>
        <rFont val="Arial"/>
        <family val="2"/>
      </rPr>
      <t>2</t>
    </r>
    <r>
      <rPr>
        <i/>
        <sz val="10"/>
        <color theme="1"/>
        <rFont val="Arial"/>
        <family val="2"/>
      </rPr>
      <t xml:space="preserve"> Emissionen: Projekte und Programme". Diese Technik würden Sie einsetzen, wenn Ihnen keine Förderung zugesprochen wird) </t>
    </r>
  </si>
  <si>
    <r>
      <t>Bitte konsultieren Sie zunächst das Blatt (0) Hilfe zum Ausfüllen zur Klärung, welche Inhalte ausgefüllt werden müssen.
Führen Sie bei Bedarf für alle beteiligten Unternehmen die budgetierten,</t>
    </r>
    <r>
      <rPr>
        <b/>
        <i/>
        <sz val="10"/>
        <color theme="1"/>
        <rFont val="Arial"/>
        <family val="2"/>
      </rPr>
      <t xml:space="preserve"> jährlich variablen Betriebskosten</t>
    </r>
    <r>
      <rPr>
        <i/>
        <sz val="10"/>
        <color theme="1"/>
        <rFont val="Arial"/>
        <family val="2"/>
      </rPr>
      <t xml:space="preserve">, welche für den Betrieb und die Organisation der Massnahme anfallen, detailliert auf (Auflösung: ca. 50'000.-). Berücksichtigt werden Kosten über höchstens sieben Jahre.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color theme="1"/>
        <rFont val="Arial"/>
        <family val="2"/>
      </rPr>
      <t>konventionelle Technik</t>
    </r>
    <r>
      <rPr>
        <i/>
        <sz val="10"/>
        <color theme="1"/>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</si>
  <si>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Verteilung der Finanzierung </t>
    </r>
    <r>
      <rPr>
        <sz val="10"/>
        <color theme="1"/>
        <rFont val="Arial"/>
        <family val="2"/>
      </rPr>
      <t>(beantragte Investitionsbeiträge, Drittmittel und Eigenmittel)</t>
    </r>
  </si>
  <si>
    <t>Vorlagenversion: 07.05.2026</t>
  </si>
  <si>
    <r>
      <t xml:space="preserve">(1) Übersicht: </t>
    </r>
    <r>
      <rPr>
        <b/>
        <sz val="10"/>
        <color theme="1"/>
        <rFont val="Arial"/>
        <family val="2"/>
      </rPr>
      <t xml:space="preserve">JA </t>
    </r>
    <r>
      <rPr>
        <sz val="10"/>
        <color theme="1"/>
        <rFont val="Arial"/>
        <family val="2"/>
      </rPr>
      <t xml:space="preserve">- gelb markierte Zellen
(2) Investitionskosten: </t>
    </r>
    <r>
      <rPr>
        <b/>
        <sz val="10"/>
        <color theme="1"/>
        <rFont val="Arial"/>
        <family val="2"/>
      </rPr>
      <t>JA</t>
    </r>
    <r>
      <rPr>
        <sz val="10"/>
        <color theme="1"/>
        <rFont val="Arial"/>
        <family val="2"/>
      </rPr>
      <t xml:space="preserve"> - nur die Tabelle "Einmalige Investitionskosten neuartige Technik" - gelb markierte Zellen
(3) Betriebskosten (fix und/oder variabel): </t>
    </r>
    <r>
      <rPr>
        <b/>
        <sz val="10"/>
        <color theme="1"/>
        <rFont val="Arial"/>
        <family val="2"/>
      </rPr>
      <t xml:space="preserve">NEIN
</t>
    </r>
    <r>
      <rPr>
        <sz val="10"/>
        <color theme="1"/>
        <rFont val="Arial"/>
        <family val="2"/>
      </rPr>
      <t>(4) Finanzierung &amp; Finanzhilfe:</t>
    </r>
    <r>
      <rPr>
        <b/>
        <sz val="10"/>
        <color theme="1"/>
        <rFont val="Arial"/>
        <family val="2"/>
      </rPr>
      <t xml:space="preserve"> JA </t>
    </r>
    <r>
      <rPr>
        <sz val="10"/>
        <color theme="1"/>
        <rFont val="Arial"/>
        <family val="2"/>
      </rPr>
      <t xml:space="preserve">-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</si>
  <si>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nur die Tabelle "Einmalige Investitionskosten neuartige Technik" - jeweils gelb markierte Zellen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 xml:space="preserve">JA </t>
    </r>
    <r>
      <rPr>
        <sz val="10"/>
        <color theme="1"/>
        <rFont val="Arial"/>
        <family val="2"/>
      </rPr>
      <t xml:space="preserve">- gelb markierte Zellen
(5) Nach EHS Unternehmen: </t>
    </r>
    <r>
      <rPr>
        <b/>
        <sz val="10"/>
        <color theme="1"/>
        <rFont val="Arial"/>
        <family val="2"/>
      </rPr>
      <t>JA</t>
    </r>
    <r>
      <rPr>
        <sz val="10"/>
        <color theme="1"/>
        <rFont val="Arial"/>
        <family val="2"/>
      </rPr>
      <t xml:space="preserve"> - gelb markierte Zellen</t>
    </r>
  </si>
  <si>
    <r>
      <t>(1) Übersicht:</t>
    </r>
    <r>
      <rPr>
        <b/>
        <sz val="10"/>
        <color theme="1"/>
        <rFont val="Arial"/>
        <family val="2"/>
      </rPr>
      <t xml:space="preserve"> 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Tabelle "Einmalige Investitionskosten neuartige Technik" + "Schätzung Investitionskosten konventionelle Technik"
(3) Betriebskosten (fix und/oder variabel): </t>
    </r>
    <r>
      <rPr>
        <b/>
        <sz val="10"/>
        <color theme="1"/>
        <rFont val="Arial"/>
        <family val="2"/>
      </rPr>
      <t>NEIN</t>
    </r>
    <r>
      <rPr>
        <sz val="10"/>
        <color theme="1"/>
        <rFont val="Arial"/>
        <family val="2"/>
      </rPr>
      <t xml:space="preserve">
(4) Finanzierung &amp; Finanzhilfe: </t>
    </r>
    <r>
      <rPr>
        <b/>
        <sz val="10"/>
        <color theme="1"/>
        <rFont val="Arial"/>
        <family val="2"/>
      </rPr>
      <t>JA</t>
    </r>
    <r>
      <rPr>
        <sz val="10"/>
        <color theme="1"/>
        <rFont val="Arial"/>
        <family val="2"/>
      </rPr>
      <t xml:space="preserve"> -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</si>
  <si>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 </t>
    </r>
    <r>
      <rPr>
        <b/>
        <sz val="10"/>
        <color theme="1"/>
        <rFont val="Arial"/>
        <family val="2"/>
      </rPr>
      <t>JA</t>
    </r>
    <r>
      <rPr>
        <sz val="10"/>
        <color theme="1"/>
        <rFont val="Arial"/>
        <family val="2"/>
      </rPr>
      <t xml:space="preserve"> - Tabelle "Einmalige Investitionskosten neuartige Technik" + "Schätzung Investitionskosten konventionelle Technik"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JA</t>
    </r>
    <r>
      <rPr>
        <sz val="10"/>
        <color theme="1"/>
        <rFont val="Arial"/>
        <family val="2"/>
      </rPr>
      <t xml:space="preserve"> - gelb markierte Zellen
(5) Nach EHS Unternehmen: </t>
    </r>
    <r>
      <rPr>
        <b/>
        <sz val="10"/>
        <color theme="1"/>
        <rFont val="Arial"/>
        <family val="2"/>
      </rPr>
      <t>JA</t>
    </r>
    <r>
      <rPr>
        <sz val="10"/>
        <color theme="1"/>
        <rFont val="Arial"/>
        <family val="2"/>
      </rPr>
      <t xml:space="preserve"> - gelb markierte Zellen</t>
    </r>
  </si>
  <si>
    <r>
      <t xml:space="preserve">(1) Übersicht: </t>
    </r>
    <r>
      <rPr>
        <b/>
        <sz val="10"/>
        <color theme="1"/>
        <rFont val="Arial"/>
        <family val="2"/>
      </rPr>
      <t>JA</t>
    </r>
    <r>
      <rPr>
        <sz val="10"/>
        <color theme="1"/>
        <rFont val="Arial"/>
        <family val="2"/>
      </rPr>
      <t xml:space="preserve"> - gelb markierte Zellen
(2) Investitionskosten: </t>
    </r>
    <r>
      <rPr>
        <b/>
        <sz val="10"/>
        <color theme="1"/>
        <rFont val="Arial"/>
        <family val="2"/>
      </rPr>
      <t>NEIN</t>
    </r>
    <r>
      <rPr>
        <sz val="10"/>
        <color theme="1"/>
        <rFont val="Arial"/>
        <family val="2"/>
      </rPr>
      <t xml:space="preserve">
(3) Betriebskosten (fix und/oder variabel): </t>
    </r>
    <r>
      <rPr>
        <b/>
        <sz val="10"/>
        <color theme="1"/>
        <rFont val="Arial"/>
        <family val="2"/>
      </rPr>
      <t>JA</t>
    </r>
    <r>
      <rPr>
        <sz val="10"/>
        <color theme="1"/>
        <rFont val="Arial"/>
        <family val="2"/>
      </rPr>
      <t xml:space="preserve"> - Tabelle "Betriebskosten neuartige Technik" + "Schätzung Betriebskosten konventionelle Technik" - gelb markierte Zellen
(4) Finanzierung &amp; Finanzhilfe: </t>
    </r>
    <r>
      <rPr>
        <b/>
        <sz val="10"/>
        <color theme="1"/>
        <rFont val="Arial"/>
        <family val="2"/>
      </rPr>
      <t>JA</t>
    </r>
    <r>
      <rPr>
        <sz val="10"/>
        <color theme="1"/>
        <rFont val="Arial"/>
        <family val="2"/>
      </rPr>
      <t xml:space="preserve"> - gelb markierte Zellen
(5) Nach EHS Unternehmen:</t>
    </r>
    <r>
      <rPr>
        <b/>
        <sz val="10"/>
        <color theme="1"/>
        <rFont val="Arial"/>
        <family val="2"/>
      </rPr>
      <t xml:space="preserve"> JA</t>
    </r>
    <r>
      <rPr>
        <sz val="10"/>
        <color theme="1"/>
        <rFont val="Arial"/>
        <family val="2"/>
      </rPr>
      <t xml:space="preserve"> - gelb markierte Zellen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</si>
</sst>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4"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rgb="FF00B0F0"/>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u/>
      <sz val="10"/>
      <color theme="10"/>
      <name val="Arial"/>
      <family val="2"/>
    </font>
    <font>
      <i/>
      <vertAlign val="subscript"/>
      <sz val="10"/>
      <color theme="1"/>
      <name val="Arial"/>
      <family val="2"/>
    </font>
    <font>
      <b/>
      <sz val="10"/>
      <color rgb="FF000000"/>
      <name val="Arial"/>
      <family val="2"/>
    </font>
    <font>
      <sz val="8"/>
      <color rgb="FF000000"/>
      <name val="Arial"/>
      <family val="2"/>
    </font>
    <font>
      <sz val="10"/>
      <color rgb="FF000000"/>
      <name val="Arial"/>
      <family val="2"/>
    </font>
    <font>
      <sz val="8"/>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3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thin">
        <color theme="0"/>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theme="0" tint="-0.14996795556505021"/>
      </top>
      <bottom/>
      <diagonal/>
    </border>
    <border>
      <left style="thin">
        <color theme="0"/>
      </left>
      <right/>
      <top style="thin">
        <color indexed="64"/>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style="thin">
        <color auto="1"/>
      </bottom>
      <diagonal/>
    </border>
    <border>
      <left style="medium">
        <color indexed="64"/>
      </left>
      <right/>
      <top/>
      <bottom style="thin">
        <color theme="0"/>
      </bottom>
      <diagonal/>
    </border>
    <border>
      <left style="thin">
        <color auto="1"/>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4">
    <xf numFmtId="0" fontId="0" fillId="0" borderId="0"/>
    <xf numFmtId="0" fontId="3" fillId="0" borderId="0"/>
    <xf numFmtId="9" fontId="1" fillId="0" borderId="0" applyFont="0" applyFill="0" applyBorder="0" applyAlignment="0" applyProtection="0"/>
    <xf numFmtId="0" fontId="28" fillId="0" borderId="0" applyNumberFormat="0" applyFill="0" applyBorder="0" applyAlignment="0" applyProtection="0"/>
  </cellStyleXfs>
  <cellXfs count="605">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0" fillId="3" borderId="4" xfId="0" applyFill="1" applyBorder="1" applyAlignment="1" applyProtection="1">
      <alignment horizontal="left" vertical="center" wrapText="1"/>
      <protection locked="0"/>
    </xf>
    <xf numFmtId="0" fontId="0" fillId="0" borderId="0" xfId="0" applyProtection="1">
      <protection locked="0"/>
    </xf>
    <xf numFmtId="3" fontId="2" fillId="2" borderId="5" xfId="0" applyNumberFormat="1" applyFont="1" applyFill="1" applyBorder="1" applyAlignment="1">
      <alignment horizontal="right" vertical="center" wrapText="1"/>
    </xf>
    <xf numFmtId="0" fontId="0" fillId="0" borderId="20" xfId="0" applyBorder="1"/>
    <xf numFmtId="0" fontId="0" fillId="0" borderId="23" xfId="0" applyBorder="1"/>
    <xf numFmtId="0" fontId="0" fillId="0" borderId="20"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2" xfId="0" applyBorder="1" applyAlignment="1">
      <alignment vertical="center"/>
    </xf>
    <xf numFmtId="0" fontId="2" fillId="0" borderId="0" xfId="0" applyFont="1"/>
    <xf numFmtId="0" fontId="0" fillId="0" borderId="3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0" fillId="0" borderId="25" xfId="0" applyBorder="1" applyAlignment="1">
      <alignment horizontal="left" vertical="center"/>
    </xf>
    <xf numFmtId="0" fontId="2" fillId="0" borderId="22" xfId="0" applyFont="1" applyBorder="1" applyAlignment="1">
      <alignment vertical="center"/>
    </xf>
    <xf numFmtId="0" fontId="2" fillId="0" borderId="5" xfId="0" applyFont="1" applyBorder="1" applyAlignment="1">
      <alignment horizontal="left"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0" fillId="0" borderId="29" xfId="0" applyBorder="1" applyAlignment="1">
      <alignment vertical="center"/>
    </xf>
    <xf numFmtId="0" fontId="0" fillId="0" borderId="27" xfId="0" applyBorder="1" applyAlignment="1">
      <alignment vertical="center"/>
    </xf>
    <xf numFmtId="0" fontId="0" fillId="0" borderId="30" xfId="0" applyBorder="1" applyAlignment="1">
      <alignment horizontal="left" vertical="center"/>
    </xf>
    <xf numFmtId="0" fontId="2" fillId="0" borderId="3" xfId="0" applyFont="1" applyBorder="1" applyAlignment="1">
      <alignment horizontal="center" vertical="center" wrapText="1"/>
    </xf>
    <xf numFmtId="0" fontId="3" fillId="0" borderId="0" xfId="0" applyFont="1"/>
    <xf numFmtId="0" fontId="0" fillId="0" borderId="2" xfId="0" applyBorder="1" applyAlignment="1">
      <alignment horizontal="center" vertical="center" wrapText="1"/>
    </xf>
    <xf numFmtId="0" fontId="2" fillId="0" borderId="31" xfId="0" applyFont="1" applyBorder="1" applyAlignment="1">
      <alignment vertical="center" wrapText="1"/>
    </xf>
    <xf numFmtId="0" fontId="2" fillId="0" borderId="24" xfId="0" applyFont="1" applyBorder="1" applyAlignment="1">
      <alignment vertical="center" wrapText="1"/>
    </xf>
    <xf numFmtId="0" fontId="1" fillId="3" borderId="2" xfId="0" applyFont="1" applyFill="1" applyBorder="1" applyAlignment="1" applyProtection="1">
      <alignment horizontal="center" vertical="center" wrapText="1"/>
      <protection locked="0"/>
    </xf>
    <xf numFmtId="0" fontId="0" fillId="5" borderId="25" xfId="0" applyFill="1" applyBorder="1" applyAlignment="1">
      <alignment vertical="center"/>
    </xf>
    <xf numFmtId="0" fontId="0" fillId="5" borderId="24" xfId="0" applyFill="1" applyBorder="1" applyAlignment="1">
      <alignment vertical="center"/>
    </xf>
    <xf numFmtId="0" fontId="0" fillId="5" borderId="20" xfId="0" applyFill="1" applyBorder="1" applyAlignment="1">
      <alignment vertical="center"/>
    </xf>
    <xf numFmtId="0" fontId="0" fillId="5" borderId="22" xfId="0" applyFill="1" applyBorder="1" applyAlignment="1">
      <alignment vertical="center"/>
    </xf>
    <xf numFmtId="0" fontId="0" fillId="5" borderId="0" xfId="0" applyFill="1" applyProtection="1">
      <protection locked="0"/>
    </xf>
    <xf numFmtId="0" fontId="0" fillId="5" borderId="40" xfId="0" applyFill="1" applyBorder="1" applyAlignment="1">
      <alignment vertical="center"/>
    </xf>
    <xf numFmtId="0" fontId="0" fillId="5" borderId="42" xfId="0" applyFill="1" applyBorder="1" applyAlignment="1">
      <alignment vertical="center"/>
    </xf>
    <xf numFmtId="0" fontId="0" fillId="5" borderId="28" xfId="0" applyFill="1" applyBorder="1" applyAlignment="1">
      <alignment vertical="center"/>
    </xf>
    <xf numFmtId="0" fontId="0" fillId="5" borderId="21" xfId="0" applyFill="1" applyBorder="1" applyAlignment="1">
      <alignment vertical="center"/>
    </xf>
    <xf numFmtId="0" fontId="0" fillId="5" borderId="30" xfId="0" applyFill="1" applyBorder="1" applyAlignment="1">
      <alignment vertical="center"/>
    </xf>
    <xf numFmtId="0" fontId="0" fillId="5" borderId="27" xfId="0" applyFill="1" applyBorder="1" applyAlignment="1">
      <alignment vertical="center"/>
    </xf>
    <xf numFmtId="0" fontId="0" fillId="5" borderId="32" xfId="0" applyFill="1" applyBorder="1" applyAlignment="1">
      <alignment vertical="center"/>
    </xf>
    <xf numFmtId="0" fontId="0" fillId="0" borderId="39" xfId="0" applyBorder="1" applyAlignment="1">
      <alignment vertical="center"/>
    </xf>
    <xf numFmtId="0" fontId="0" fillId="5" borderId="41" xfId="0" applyFill="1" applyBorder="1" applyAlignment="1">
      <alignment vertical="center"/>
    </xf>
    <xf numFmtId="0" fontId="0" fillId="5" borderId="46" xfId="0" applyFill="1" applyBorder="1" applyAlignment="1">
      <alignment vertical="center"/>
    </xf>
    <xf numFmtId="0" fontId="2" fillId="0" borderId="2" xfId="0" applyFont="1" applyBorder="1" applyAlignment="1">
      <alignment horizontal="left" vertical="center" wrapText="1"/>
    </xf>
    <xf numFmtId="0" fontId="2" fillId="5" borderId="20" xfId="0" applyFont="1" applyFill="1" applyBorder="1" applyAlignment="1">
      <alignment vertical="center"/>
    </xf>
    <xf numFmtId="0" fontId="12" fillId="0" borderId="24" xfId="0" applyFont="1" applyBorder="1" applyAlignment="1">
      <alignment vertical="center"/>
    </xf>
    <xf numFmtId="3" fontId="1" fillId="5" borderId="54" xfId="0" applyNumberFormat="1" applyFont="1" applyFill="1" applyBorder="1" applyAlignment="1" applyProtection="1">
      <alignment horizontal="right" vertical="center" wrapText="1"/>
      <protection locked="0"/>
    </xf>
    <xf numFmtId="3" fontId="1" fillId="5" borderId="52"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5" borderId="43" xfId="0" applyFill="1" applyBorder="1" applyAlignment="1">
      <alignment vertical="center"/>
    </xf>
    <xf numFmtId="0" fontId="0" fillId="5" borderId="16" xfId="0" applyFill="1" applyBorder="1" applyAlignment="1">
      <alignment vertical="center"/>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3" fontId="2" fillId="5" borderId="17" xfId="0" applyNumberFormat="1" applyFont="1" applyFill="1" applyBorder="1" applyAlignment="1">
      <alignment horizontal="right" vertical="center" wrapText="1"/>
    </xf>
    <xf numFmtId="0" fontId="0" fillId="5" borderId="44" xfId="0" applyFill="1" applyBorder="1" applyAlignment="1">
      <alignment vertical="center"/>
    </xf>
    <xf numFmtId="3" fontId="2" fillId="5" borderId="47" xfId="0" applyNumberFormat="1" applyFont="1" applyFill="1" applyBorder="1" applyAlignment="1">
      <alignment horizontal="right" vertical="center"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1" fillId="3" borderId="10" xfId="0" applyFont="1" applyFill="1" applyBorder="1" applyAlignment="1" applyProtection="1">
      <alignment horizontal="left" vertical="center"/>
      <protection locked="0"/>
    </xf>
    <xf numFmtId="0" fontId="0" fillId="0" borderId="54" xfId="0" applyBorder="1" applyAlignment="1">
      <alignment horizontal="center" vertical="center" wrapText="1"/>
    </xf>
    <xf numFmtId="3" fontId="6" fillId="2" borderId="5" xfId="0" applyNumberFormat="1" applyFont="1" applyFill="1" applyBorder="1" applyAlignment="1">
      <alignment horizontal="right" vertical="center" wrapText="1"/>
    </xf>
    <xf numFmtId="0" fontId="0" fillId="0" borderId="60" xfId="0" applyBorder="1" applyAlignment="1">
      <alignment horizontal="center" vertical="center" wrapText="1"/>
    </xf>
    <xf numFmtId="3" fontId="1" fillId="2" borderId="12" xfId="0" applyNumberFormat="1" applyFont="1" applyFill="1" applyBorder="1" applyAlignment="1">
      <alignment horizontal="right" vertical="center" wrapText="1"/>
    </xf>
    <xf numFmtId="3" fontId="2" fillId="0" borderId="5" xfId="0" applyNumberFormat="1" applyFont="1" applyBorder="1" applyAlignment="1">
      <alignment horizontal="right" vertical="center" wrapText="1"/>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3" fontId="0" fillId="2" borderId="0" xfId="0" applyNumberFormat="1" applyFill="1" applyAlignment="1">
      <alignment horizontal="center" vertical="center" wrapText="1"/>
    </xf>
    <xf numFmtId="3" fontId="2" fillId="2" borderId="3" xfId="0" applyNumberFormat="1"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10" fillId="5" borderId="33" xfId="0" applyFont="1" applyFill="1" applyBorder="1" applyAlignment="1">
      <alignment vertical="center" wrapText="1"/>
    </xf>
    <xf numFmtId="0" fontId="0" fillId="5" borderId="23" xfId="0" applyFill="1" applyBorder="1" applyAlignment="1">
      <alignment vertical="center"/>
    </xf>
    <xf numFmtId="0" fontId="6" fillId="5" borderId="16" xfId="0" applyFont="1" applyFill="1" applyBorder="1" applyAlignment="1">
      <alignment vertical="center" wrapText="1"/>
    </xf>
    <xf numFmtId="0" fontId="2" fillId="5" borderId="0" xfId="0" applyFont="1" applyFill="1"/>
    <xf numFmtId="0" fontId="0" fillId="5" borderId="0" xfId="0" applyFill="1" applyAlignment="1">
      <alignment horizontal="left" vertical="center"/>
    </xf>
    <xf numFmtId="0" fontId="0" fillId="5" borderId="14" xfId="0" applyFill="1" applyBorder="1" applyAlignment="1">
      <alignment vertical="center"/>
    </xf>
    <xf numFmtId="0" fontId="0" fillId="5" borderId="13" xfId="0" applyFill="1" applyBorder="1"/>
    <xf numFmtId="0" fontId="0" fillId="5" borderId="13" xfId="0" applyFill="1" applyBorder="1" applyAlignment="1">
      <alignment vertical="center"/>
    </xf>
    <xf numFmtId="0" fontId="0" fillId="5" borderId="15" xfId="0" applyFill="1" applyBorder="1"/>
    <xf numFmtId="0" fontId="11" fillId="5" borderId="16" xfId="0" applyFont="1" applyFill="1" applyBorder="1" applyAlignment="1">
      <alignment vertical="center"/>
    </xf>
    <xf numFmtId="0" fontId="0" fillId="5" borderId="17" xfId="0" applyFill="1" applyBorder="1" applyAlignment="1">
      <alignment vertical="center"/>
    </xf>
    <xf numFmtId="0" fontId="0" fillId="0" borderId="17" xfId="0" applyBorder="1" applyAlignment="1">
      <alignment vertical="center"/>
    </xf>
    <xf numFmtId="0" fontId="2" fillId="5" borderId="16" xfId="0" applyFont="1" applyFill="1" applyBorder="1"/>
    <xf numFmtId="0" fontId="0" fillId="5" borderId="17" xfId="0" applyFill="1" applyBorder="1"/>
    <xf numFmtId="0" fontId="0" fillId="5" borderId="16" xfId="0" applyFill="1" applyBorder="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0" fontId="2" fillId="5" borderId="17" xfId="0" applyFont="1" applyFill="1" applyBorder="1"/>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165" fontId="0" fillId="5" borderId="25" xfId="0" applyNumberFormat="1" applyFill="1" applyBorder="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0" fontId="11" fillId="5" borderId="49" xfId="0" applyFont="1" applyFill="1" applyBorder="1" applyAlignment="1">
      <alignment vertical="center"/>
    </xf>
    <xf numFmtId="0" fontId="11" fillId="5" borderId="25" xfId="0" applyFont="1" applyFill="1" applyBorder="1" applyAlignment="1">
      <alignment vertical="center"/>
    </xf>
    <xf numFmtId="165" fontId="15" fillId="5" borderId="17" xfId="0" applyNumberFormat="1" applyFont="1" applyFill="1" applyBorder="1" applyAlignment="1">
      <alignment horizontal="left" vertical="center" wrapText="1"/>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4" fontId="0" fillId="6" borderId="1" xfId="0" applyNumberFormat="1" applyFill="1" applyBorder="1"/>
    <xf numFmtId="164" fontId="2" fillId="6" borderId="1" xfId="0" applyNumberFormat="1" applyFont="1" applyFill="1" applyBorder="1"/>
    <xf numFmtId="0" fontId="2" fillId="5" borderId="41" xfId="0" applyFont="1" applyFill="1" applyBorder="1"/>
    <xf numFmtId="0" fontId="2" fillId="5" borderId="20" xfId="0" applyFont="1" applyFill="1" applyBorder="1"/>
    <xf numFmtId="0" fontId="9" fillId="0" borderId="22" xfId="0" applyFont="1" applyBorder="1" applyAlignment="1">
      <alignment vertical="center"/>
    </xf>
    <xf numFmtId="0" fontId="9" fillId="0" borderId="37" xfId="0" applyFont="1" applyBorder="1" applyAlignment="1">
      <alignment horizontal="left" vertical="top" wrapText="1"/>
    </xf>
    <xf numFmtId="0" fontId="9" fillId="0" borderId="24" xfId="0" applyFont="1" applyBorder="1" applyAlignment="1">
      <alignment horizontal="left" vertical="top" wrapText="1"/>
    </xf>
    <xf numFmtId="0" fontId="9" fillId="5" borderId="30" xfId="0" applyFont="1" applyFill="1" applyBorder="1" applyAlignment="1">
      <alignment vertical="top" wrapText="1"/>
    </xf>
    <xf numFmtId="0" fontId="9" fillId="5" borderId="29" xfId="0" applyFont="1" applyFill="1" applyBorder="1" applyAlignment="1">
      <alignment vertical="top" wrapText="1"/>
    </xf>
    <xf numFmtId="164" fontId="1" fillId="5" borderId="54" xfId="0" applyNumberFormat="1" applyFont="1" applyFill="1" applyBorder="1" applyAlignment="1">
      <alignment horizontal="right"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0" fontId="0" fillId="5" borderId="72" xfId="0" applyFill="1" applyBorder="1" applyAlignment="1">
      <alignment vertical="center"/>
    </xf>
    <xf numFmtId="0" fontId="8" fillId="5" borderId="0" xfId="0" applyFont="1" applyFill="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5" borderId="0" xfId="0" applyFill="1" applyAlignment="1">
      <alignment horizontal="center" vertical="center"/>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0" xfId="0" applyFont="1" applyFill="1" applyAlignment="1">
      <alignment vertical="center" wrapText="1"/>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0" fontId="0" fillId="5" borderId="26"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3" fontId="6" fillId="5" borderId="0" xfId="0" applyNumberFormat="1" applyFont="1" applyFill="1" applyAlignment="1">
      <alignment horizontal="right" vertical="center" wrapText="1"/>
    </xf>
    <xf numFmtId="3" fontId="2" fillId="5" borderId="0" xfId="0" applyNumberFormat="1" applyFont="1" applyFill="1" applyAlignment="1">
      <alignment horizontal="right" vertical="center"/>
    </xf>
    <xf numFmtId="0" fontId="18"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1" fillId="5" borderId="0" xfId="0" applyFont="1" applyFill="1" applyAlignment="1">
      <alignment horizontal="left" vertical="top"/>
    </xf>
    <xf numFmtId="0" fontId="0" fillId="5" borderId="18" xfId="0" applyFill="1" applyBorder="1" applyAlignment="1">
      <alignment vertical="center"/>
    </xf>
    <xf numFmtId="0" fontId="0" fillId="5" borderId="6" xfId="0" applyFill="1" applyBorder="1" applyAlignment="1">
      <alignment vertical="center"/>
    </xf>
    <xf numFmtId="0" fontId="0" fillId="5" borderId="0" xfId="0" applyFill="1" applyAlignment="1">
      <alignmen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0" borderId="73" xfId="0" applyFont="1" applyBorder="1" applyAlignment="1">
      <alignment horizontal="left" vertical="center" wrapText="1"/>
    </xf>
    <xf numFmtId="164" fontId="1" fillId="5" borderId="74" xfId="0" applyNumberFormat="1" applyFont="1" applyFill="1" applyBorder="1" applyAlignment="1">
      <alignment horizontal="right" vertical="center" wrapText="1"/>
    </xf>
    <xf numFmtId="0" fontId="12" fillId="0" borderId="23" xfId="0" applyFont="1" applyBorder="1"/>
    <xf numFmtId="165" fontId="15" fillId="5" borderId="17" xfId="0" applyNumberFormat="1" applyFont="1" applyFill="1" applyBorder="1" applyAlignment="1">
      <alignment vertical="center" wrapText="1"/>
    </xf>
    <xf numFmtId="0" fontId="4" fillId="0" borderId="53" xfId="0" applyFont="1" applyBorder="1" applyAlignment="1">
      <alignment horizontal="left" vertical="center" wrapText="1"/>
    </xf>
    <xf numFmtId="14" fontId="0" fillId="3" borderId="1" xfId="0" applyNumberFormat="1" applyFill="1" applyBorder="1" applyAlignment="1" applyProtection="1">
      <alignment vertical="center"/>
      <protection locked="0"/>
    </xf>
    <xf numFmtId="0" fontId="0" fillId="0" borderId="21" xfId="0" applyBorder="1" applyAlignment="1" applyProtection="1">
      <alignment vertical="center"/>
      <protection locked="0"/>
    </xf>
    <xf numFmtId="0" fontId="0" fillId="0" borderId="22" xfId="0"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0" xfId="0" applyFont="1" applyProtection="1">
      <protection locked="0"/>
    </xf>
    <xf numFmtId="0" fontId="20" fillId="5" borderId="3" xfId="0" applyFont="1" applyFill="1" applyBorder="1" applyAlignment="1">
      <alignment horizontal="center" vertical="center" wrapText="1"/>
    </xf>
    <xf numFmtId="0" fontId="2" fillId="5" borderId="25" xfId="0" applyFont="1" applyFill="1" applyBorder="1" applyAlignment="1">
      <alignment vertical="center" wrapText="1"/>
    </xf>
    <xf numFmtId="0" fontId="21" fillId="5" borderId="21" xfId="0" applyFont="1" applyFill="1" applyBorder="1" applyAlignment="1">
      <alignment vertical="center"/>
    </xf>
    <xf numFmtId="0" fontId="21" fillId="0" borderId="21" xfId="0" applyFont="1" applyBorder="1" applyAlignment="1">
      <alignment vertical="center"/>
    </xf>
    <xf numFmtId="0" fontId="22"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0" fillId="3" borderId="84" xfId="0" applyFill="1" applyBorder="1" applyAlignment="1" applyProtection="1">
      <alignment vertical="top" wrapText="1"/>
      <protection locked="0"/>
    </xf>
    <xf numFmtId="0" fontId="1" fillId="3" borderId="85" xfId="0" applyFont="1" applyFill="1" applyBorder="1" applyAlignment="1" applyProtection="1">
      <alignment vertical="top" wrapText="1"/>
      <protection locked="0"/>
    </xf>
    <xf numFmtId="0" fontId="0" fillId="3" borderId="89" xfId="0" applyFill="1" applyBorder="1" applyAlignment="1" applyProtection="1">
      <alignment vertical="top" wrapText="1"/>
      <protection locked="0"/>
    </xf>
    <xf numFmtId="0" fontId="0" fillId="3" borderId="90" xfId="0" applyFill="1" applyBorder="1" applyAlignment="1" applyProtection="1">
      <alignment vertical="top" wrapText="1"/>
      <protection locked="0"/>
    </xf>
    <xf numFmtId="0" fontId="0" fillId="3" borderId="91" xfId="0" applyFill="1" applyBorder="1" applyAlignment="1" applyProtection="1">
      <alignment vertical="top" wrapText="1"/>
      <protection locked="0"/>
    </xf>
    <xf numFmtId="0" fontId="0" fillId="3" borderId="92" xfId="0" applyFill="1" applyBorder="1" applyAlignment="1" applyProtection="1">
      <alignment vertical="top" wrapText="1"/>
      <protection locked="0"/>
    </xf>
    <xf numFmtId="0" fontId="1" fillId="3" borderId="93" xfId="0" applyFont="1" applyFill="1" applyBorder="1" applyAlignment="1" applyProtection="1">
      <alignment vertical="top" wrapText="1"/>
      <protection locked="0"/>
    </xf>
    <xf numFmtId="0" fontId="1" fillId="3" borderId="94" xfId="0" applyFont="1" applyFill="1" applyBorder="1" applyAlignment="1" applyProtection="1">
      <alignment vertical="top" wrapText="1"/>
      <protection locked="0"/>
    </xf>
    <xf numFmtId="0" fontId="3" fillId="8" borderId="81" xfId="0" applyFont="1" applyFill="1" applyBorder="1" applyAlignment="1">
      <alignment vertical="center" wrapText="1"/>
    </xf>
    <xf numFmtId="0" fontId="3" fillId="0" borderId="87" xfId="0" applyFont="1" applyBorder="1" applyAlignment="1">
      <alignment vertical="center" wrapText="1"/>
    </xf>
    <xf numFmtId="0" fontId="3" fillId="0" borderId="86" xfId="0" applyFont="1" applyBorder="1" applyAlignment="1">
      <alignment vertical="center" wrapText="1"/>
    </xf>
    <xf numFmtId="0" fontId="3" fillId="0" borderId="54" xfId="0" applyFont="1" applyBorder="1" applyAlignment="1">
      <alignment vertical="center" wrapText="1"/>
    </xf>
    <xf numFmtId="0" fontId="8" fillId="5" borderId="0" xfId="0" applyFont="1" applyFill="1" applyAlignment="1">
      <alignment vertical="top" wrapText="1"/>
    </xf>
    <xf numFmtId="0" fontId="11" fillId="5" borderId="0" xfId="0" applyFont="1" applyFill="1" applyAlignment="1">
      <alignment vertical="center"/>
    </xf>
    <xf numFmtId="0" fontId="2" fillId="5" borderId="0" xfId="0" applyFont="1" applyFill="1" applyAlignment="1">
      <alignment vertical="center"/>
    </xf>
    <xf numFmtId="164" fontId="0" fillId="6" borderId="0" xfId="0" applyNumberFormat="1" applyFill="1"/>
    <xf numFmtId="165" fontId="0" fillId="5" borderId="0" xfId="0" applyNumberFormat="1" applyFill="1"/>
    <xf numFmtId="165" fontId="0" fillId="5" borderId="0" xfId="0" applyNumberFormat="1" applyFill="1" applyAlignment="1">
      <alignment horizontal="right"/>
    </xf>
    <xf numFmtId="165" fontId="0" fillId="0" borderId="0" xfId="0" applyNumberFormat="1"/>
    <xf numFmtId="165" fontId="0" fillId="5" borderId="0" xfId="0" applyNumberFormat="1" applyFill="1" applyAlignment="1">
      <alignment vertical="center"/>
    </xf>
    <xf numFmtId="164" fontId="2" fillId="6" borderId="0" xfId="0" applyNumberFormat="1" applyFont="1" applyFill="1"/>
    <xf numFmtId="165" fontId="2" fillId="5" borderId="0" xfId="0" applyNumberFormat="1" applyFont="1" applyFill="1"/>
    <xf numFmtId="165" fontId="2" fillId="5" borderId="0" xfId="0" applyNumberFormat="1" applyFont="1" applyFill="1" applyAlignment="1">
      <alignment horizontal="right"/>
    </xf>
    <xf numFmtId="165" fontId="0" fillId="0" borderId="0" xfId="0" applyNumberFormat="1" applyAlignment="1">
      <alignment vertical="center"/>
    </xf>
    <xf numFmtId="165" fontId="2" fillId="5" borderId="0" xfId="0" applyNumberFormat="1" applyFont="1" applyFill="1" applyAlignment="1">
      <alignment vertical="center"/>
    </xf>
    <xf numFmtId="165" fontId="4" fillId="5" borderId="0" xfId="0" applyNumberFormat="1" applyFont="1" applyFill="1" applyAlignment="1">
      <alignment horizontal="left" vertical="center" wrapText="1"/>
    </xf>
    <xf numFmtId="165" fontId="14" fillId="5" borderId="0" xfId="0" applyNumberFormat="1" applyFont="1" applyFill="1" applyAlignment="1">
      <alignment vertical="center" wrapText="1"/>
    </xf>
    <xf numFmtId="165" fontId="15" fillId="5" borderId="0" xfId="0" applyNumberFormat="1" applyFont="1" applyFill="1" applyAlignment="1">
      <alignment vertical="center" wrapText="1"/>
    </xf>
    <xf numFmtId="0" fontId="5" fillId="5" borderId="0" xfId="0" applyFont="1" applyFill="1"/>
    <xf numFmtId="0" fontId="0" fillId="0" borderId="28" xfId="0" applyBorder="1" applyAlignment="1">
      <alignment vertical="center"/>
    </xf>
    <xf numFmtId="165" fontId="15" fillId="5" borderId="0" xfId="0" applyNumberFormat="1" applyFont="1" applyFill="1" applyAlignment="1">
      <alignment horizontal="left" vertical="center" wrapText="1"/>
    </xf>
    <xf numFmtId="0" fontId="5" fillId="5" borderId="0" xfId="0" applyFont="1" applyFill="1" applyAlignment="1">
      <alignment horizontal="left" wrapText="1"/>
    </xf>
    <xf numFmtId="0" fontId="10" fillId="5" borderId="33" xfId="0" applyFont="1" applyFill="1" applyBorder="1" applyAlignment="1">
      <alignment horizontal="center" vertical="center" wrapText="1"/>
    </xf>
    <xf numFmtId="0" fontId="8" fillId="5" borderId="0" xfId="0" applyFont="1" applyFill="1" applyAlignment="1">
      <alignment horizontal="left" vertical="top" wrapText="1"/>
    </xf>
    <xf numFmtId="0" fontId="19" fillId="5" borderId="0" xfId="0" applyFont="1" applyFill="1"/>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3" fillId="5" borderId="0" xfId="0" applyFont="1" applyFill="1"/>
    <xf numFmtId="0" fontId="0" fillId="0" borderId="33" xfId="0" applyBorder="1" applyAlignment="1">
      <alignment vertical="center"/>
    </xf>
    <xf numFmtId="0" fontId="2" fillId="5" borderId="26" xfId="0" applyFont="1" applyFill="1" applyBorder="1" applyAlignment="1" applyProtection="1">
      <alignment vertical="center"/>
      <protection locked="0"/>
    </xf>
    <xf numFmtId="0" fontId="3" fillId="5" borderId="0" xfId="0" applyFont="1" applyFill="1" applyAlignment="1">
      <alignment vertical="center"/>
    </xf>
    <xf numFmtId="0" fontId="0" fillId="0" borderId="26" xfId="0" applyBorder="1" applyAlignment="1">
      <alignment vertical="center"/>
    </xf>
    <xf numFmtId="0" fontId="0" fillId="0" borderId="26" xfId="0" applyBorder="1"/>
    <xf numFmtId="0" fontId="2" fillId="0" borderId="26" xfId="0" applyFont="1" applyBorder="1" applyAlignment="1">
      <alignment vertical="center"/>
    </xf>
    <xf numFmtId="0" fontId="2" fillId="0" borderId="26" xfId="0" applyFont="1" applyBorder="1"/>
    <xf numFmtId="3" fontId="0" fillId="0" borderId="26" xfId="0" applyNumberFormat="1" applyBorder="1"/>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26" fillId="5" borderId="4" xfId="0" applyFont="1" applyFill="1" applyBorder="1" applyAlignment="1">
      <alignment horizontal="center" vertical="center"/>
    </xf>
    <xf numFmtId="0" fontId="16" fillId="4" borderId="51" xfId="0" applyFont="1" applyFill="1" applyBorder="1" applyAlignment="1">
      <alignment vertical="center" wrapText="1"/>
    </xf>
    <xf numFmtId="0" fontId="16" fillId="4" borderId="70" xfId="0" applyFont="1" applyFill="1" applyBorder="1" applyAlignment="1">
      <alignment vertical="center" wrapText="1"/>
    </xf>
    <xf numFmtId="0" fontId="16" fillId="5" borderId="16" xfId="0" applyFont="1" applyFill="1" applyBorder="1" applyAlignment="1">
      <alignment vertical="center" wrapText="1"/>
    </xf>
    <xf numFmtId="0" fontId="16" fillId="5" borderId="0" xfId="0" applyFont="1" applyFill="1" applyAlignment="1">
      <alignment vertical="center" wrapText="1"/>
    </xf>
    <xf numFmtId="0" fontId="3" fillId="0" borderId="54" xfId="0" applyFont="1" applyBorder="1" applyAlignment="1">
      <alignment horizontal="center" vertical="center" wrapText="1"/>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0" fontId="0" fillId="0" borderId="111" xfId="0" applyBorder="1" applyAlignment="1">
      <alignment horizontal="center" vertical="center" wrapText="1"/>
    </xf>
    <xf numFmtId="0" fontId="0" fillId="0" borderId="112" xfId="0" applyBorder="1" applyAlignment="1">
      <alignment horizontal="center" vertical="center" wrapText="1"/>
    </xf>
    <xf numFmtId="3" fontId="1" fillId="3" borderId="91"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3" fontId="1" fillId="3" borderId="93" xfId="0" applyNumberFormat="1" applyFont="1" applyFill="1" applyBorder="1" applyAlignment="1" applyProtection="1">
      <alignment horizontal="center" vertical="center" wrapText="1"/>
      <protection locked="0"/>
    </xf>
    <xf numFmtId="3" fontId="1" fillId="3" borderId="85" xfId="0" applyNumberFormat="1" applyFont="1" applyFill="1" applyBorder="1" applyAlignment="1" applyProtection="1">
      <alignment horizontal="center" vertical="center" wrapText="1"/>
      <protection locked="0"/>
    </xf>
    <xf numFmtId="0" fontId="4" fillId="5" borderId="3" xfId="0" applyFont="1" applyFill="1" applyBorder="1" applyAlignment="1">
      <alignment vertical="center"/>
    </xf>
    <xf numFmtId="0" fontId="25" fillId="5" borderId="0" xfId="0" applyFont="1" applyFill="1" applyAlignment="1">
      <alignment horizontal="center" vertical="center"/>
    </xf>
    <xf numFmtId="0" fontId="27" fillId="5" borderId="0" xfId="0" applyFont="1" applyFill="1" applyAlignment="1">
      <alignment horizontal="center" vertical="center" wrapText="1"/>
    </xf>
    <xf numFmtId="0" fontId="20" fillId="5" borderId="0" xfId="0" applyFont="1" applyFill="1" applyAlignment="1">
      <alignment vertical="center" wrapText="1"/>
    </xf>
    <xf numFmtId="164" fontId="1" fillId="3" borderId="4" xfId="0" applyNumberFormat="1" applyFont="1" applyFill="1" applyBorder="1" applyAlignment="1" applyProtection="1">
      <alignment horizontal="left" vertical="center" wrapText="1"/>
      <protection locked="0"/>
    </xf>
    <xf numFmtId="0" fontId="0" fillId="5" borderId="0" xfId="0" applyFill="1" applyAlignment="1" applyProtection="1">
      <alignment vertical="center"/>
      <protection locked="0"/>
    </xf>
    <xf numFmtId="0" fontId="2" fillId="5" borderId="0" xfId="0" applyFont="1" applyFill="1" applyAlignment="1" applyProtection="1">
      <alignment horizontal="center" vertical="center"/>
      <protection locked="0"/>
    </xf>
    <xf numFmtId="165" fontId="0" fillId="6" borderId="0" xfId="0" applyNumberFormat="1" applyFill="1"/>
    <xf numFmtId="165" fontId="0" fillId="6" borderId="0" xfId="0" applyNumberFormat="1" applyFill="1" applyAlignment="1">
      <alignment horizontal="right"/>
    </xf>
    <xf numFmtId="165" fontId="2" fillId="6" borderId="0" xfId="0" applyNumberFormat="1" applyFont="1" applyFill="1"/>
    <xf numFmtId="165" fontId="2" fillId="6" borderId="0" xfId="0" applyNumberFormat="1" applyFont="1" applyFill="1" applyAlignment="1">
      <alignment horizontal="right"/>
    </xf>
    <xf numFmtId="0" fontId="2" fillId="5" borderId="113" xfId="0" applyFont="1" applyFill="1" applyBorder="1" applyAlignment="1">
      <alignment horizontal="center" vertical="center" wrapText="1"/>
    </xf>
    <xf numFmtId="0" fontId="2" fillId="5" borderId="114" xfId="0"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2" xfId="0" applyNumberFormat="1" applyFont="1" applyFill="1" applyBorder="1" applyAlignment="1" applyProtection="1">
      <alignment horizontal="center" vertical="center" wrapText="1"/>
      <protection locked="0"/>
    </xf>
    <xf numFmtId="0" fontId="6" fillId="5" borderId="0" xfId="0" applyFont="1" applyFill="1" applyAlignment="1">
      <alignment vertical="center" wrapText="1"/>
    </xf>
    <xf numFmtId="0" fontId="0" fillId="0" borderId="25" xfId="0" applyBorder="1"/>
    <xf numFmtId="0" fontId="0" fillId="0" borderId="28" xfId="0" applyBorder="1"/>
    <xf numFmtId="0" fontId="2" fillId="5" borderId="35" xfId="0" applyFont="1" applyFill="1" applyBorder="1"/>
    <xf numFmtId="0" fontId="2" fillId="5" borderId="34" xfId="0" applyFont="1" applyFill="1" applyBorder="1"/>
    <xf numFmtId="0" fontId="20" fillId="5" borderId="30" xfId="0" applyFont="1" applyFill="1" applyBorder="1" applyAlignment="1">
      <alignment vertical="center" wrapText="1"/>
    </xf>
    <xf numFmtId="3" fontId="20" fillId="5" borderId="0" xfId="0" applyNumberFormat="1" applyFont="1" applyFill="1" applyAlignment="1">
      <alignment vertical="center" wrapText="1"/>
    </xf>
    <xf numFmtId="3" fontId="20" fillId="5" borderId="30" xfId="0" applyNumberFormat="1" applyFont="1" applyFill="1" applyBorder="1" applyAlignment="1">
      <alignment vertical="center" wrapText="1"/>
    </xf>
    <xf numFmtId="0" fontId="21" fillId="5" borderId="32" xfId="0" applyFont="1" applyFill="1" applyBorder="1" applyAlignment="1">
      <alignment vertical="center"/>
    </xf>
    <xf numFmtId="0" fontId="2" fillId="5" borderId="28" xfId="0" applyFont="1" applyFill="1" applyBorder="1" applyAlignment="1">
      <alignment vertical="center" wrapText="1"/>
    </xf>
    <xf numFmtId="0" fontId="3" fillId="0" borderId="20" xfId="0" applyFont="1" applyBorder="1" applyAlignment="1">
      <alignment vertical="center"/>
    </xf>
    <xf numFmtId="0" fontId="3" fillId="5" borderId="0" xfId="0" applyFont="1" applyFill="1" applyAlignment="1">
      <alignment horizontal="right" vertical="center" wrapText="1"/>
    </xf>
    <xf numFmtId="164" fontId="3" fillId="5" borderId="0" xfId="0" applyNumberFormat="1" applyFont="1" applyFill="1" applyAlignment="1" applyProtection="1">
      <alignment horizontal="center" vertical="center" wrapText="1"/>
      <protection locked="0"/>
    </xf>
    <xf numFmtId="164" fontId="1" fillId="5" borderId="56" xfId="0" applyNumberFormat="1" applyFont="1" applyFill="1" applyBorder="1" applyAlignment="1">
      <alignment horizontal="right" vertical="center" wrapText="1"/>
    </xf>
    <xf numFmtId="0" fontId="18" fillId="5" borderId="114" xfId="0" applyFont="1" applyFill="1" applyBorder="1" applyAlignment="1">
      <alignment horizontal="center" vertical="center" wrapText="1"/>
    </xf>
    <xf numFmtId="3" fontId="18" fillId="5" borderId="114" xfId="0" applyNumberFormat="1" applyFont="1" applyFill="1" applyBorder="1" applyAlignment="1">
      <alignment horizontal="center" vertical="center" wrapText="1"/>
    </xf>
    <xf numFmtId="3" fontId="24" fillId="5" borderId="114" xfId="0" applyNumberFormat="1" applyFont="1" applyFill="1" applyBorder="1" applyAlignment="1">
      <alignment horizontal="right" vertical="center" wrapText="1"/>
    </xf>
    <xf numFmtId="3" fontId="24" fillId="5" borderId="114" xfId="0" applyNumberFormat="1" applyFont="1" applyFill="1" applyBorder="1" applyAlignment="1">
      <alignment horizontal="center" vertical="center" wrapText="1"/>
    </xf>
    <xf numFmtId="3" fontId="18" fillId="5" borderId="33" xfId="0" applyNumberFormat="1" applyFont="1" applyFill="1" applyBorder="1" applyAlignment="1">
      <alignment horizontal="center" vertical="center" wrapText="1"/>
    </xf>
    <xf numFmtId="0" fontId="18" fillId="5" borderId="26" xfId="0" applyFont="1" applyFill="1" applyBorder="1" applyAlignment="1">
      <alignment horizontal="center" vertical="center" wrapText="1"/>
    </xf>
    <xf numFmtId="3" fontId="24" fillId="5" borderId="26" xfId="0" applyNumberFormat="1" applyFont="1" applyFill="1" applyBorder="1" applyAlignment="1">
      <alignment horizontal="center" vertical="center" wrapText="1"/>
    </xf>
    <xf numFmtId="3" fontId="18" fillId="5" borderId="34" xfId="0" applyNumberFormat="1" applyFont="1" applyFill="1" applyBorder="1" applyAlignment="1">
      <alignment horizontal="center" vertical="center" wrapText="1"/>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8" fillId="5" borderId="13" xfId="0" applyFont="1" applyFill="1" applyBorder="1" applyAlignment="1">
      <alignment vertical="top" wrapText="1"/>
    </xf>
    <xf numFmtId="0" fontId="0" fillId="5" borderId="25" xfId="0" applyFill="1" applyBorder="1"/>
    <xf numFmtId="0" fontId="0" fillId="5" borderId="28" xfId="0" applyFill="1" applyBorder="1"/>
    <xf numFmtId="9" fontId="0" fillId="3" borderId="1" xfId="0" applyNumberFormat="1" applyFill="1" applyBorder="1" applyAlignment="1" applyProtection="1">
      <alignment vertical="center"/>
      <protection locked="0"/>
    </xf>
    <xf numFmtId="0" fontId="25" fillId="0" borderId="23" xfId="0" applyFont="1" applyBorder="1"/>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3" fontId="0" fillId="2" borderId="33" xfId="0" applyNumberFormat="1" applyFill="1" applyBorder="1" applyAlignment="1">
      <alignment horizontal="center" vertical="center" wrapText="1"/>
    </xf>
    <xf numFmtId="164" fontId="1" fillId="3" borderId="75" xfId="0" applyNumberFormat="1" applyFont="1" applyFill="1" applyBorder="1" applyAlignment="1" applyProtection="1">
      <alignment horizontal="left" vertical="center" wrapText="1"/>
      <protection locked="0"/>
    </xf>
    <xf numFmtId="0" fontId="0" fillId="8" borderId="82" xfId="0" applyFill="1" applyBorder="1" applyAlignment="1">
      <alignment vertical="center" wrapText="1"/>
    </xf>
    <xf numFmtId="0" fontId="2" fillId="5" borderId="33" xfId="0" applyFont="1"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4" fillId="7" borderId="121" xfId="0" applyFont="1" applyFill="1" applyBorder="1" applyAlignment="1">
      <alignment horizontal="center" vertical="center" wrapText="1"/>
    </xf>
    <xf numFmtId="166" fontId="2" fillId="2" borderId="122" xfId="0" applyNumberFormat="1" applyFont="1" applyFill="1" applyBorder="1" applyAlignment="1">
      <alignment horizontal="center" vertical="center"/>
    </xf>
    <xf numFmtId="0" fontId="19" fillId="5" borderId="123" xfId="0" applyFont="1" applyFill="1" applyBorder="1"/>
    <xf numFmtId="0" fontId="0" fillId="5" borderId="123" xfId="0" applyFill="1" applyBorder="1"/>
    <xf numFmtId="0" fontId="12" fillId="0" borderId="25" xfId="0" applyFont="1" applyBorder="1"/>
    <xf numFmtId="0" fontId="0" fillId="5" borderId="124" xfId="0" applyFill="1" applyBorder="1" applyAlignment="1">
      <alignment vertical="center"/>
    </xf>
    <xf numFmtId="165" fontId="15" fillId="5" borderId="15" xfId="0" applyNumberFormat="1" applyFont="1" applyFill="1" applyBorder="1" applyAlignment="1">
      <alignment vertical="center" wrapText="1"/>
    </xf>
    <xf numFmtId="0" fontId="2" fillId="5" borderId="37" xfId="0" applyFont="1" applyFill="1" applyBorder="1"/>
    <xf numFmtId="0" fontId="2" fillId="5" borderId="24" xfId="0" applyFont="1" applyFill="1" applyBorder="1"/>
    <xf numFmtId="0" fontId="2" fillId="5" borderId="25" xfId="0" applyFont="1" applyFill="1" applyBorder="1"/>
    <xf numFmtId="165" fontId="14" fillId="5" borderId="13" xfId="0" applyNumberFormat="1" applyFont="1" applyFill="1" applyBorder="1" applyAlignment="1">
      <alignment vertical="center" wrapText="1"/>
    </xf>
    <xf numFmtId="164" fontId="0" fillId="5" borderId="1" xfId="0" applyNumberFormat="1" applyFill="1" applyBorder="1" applyAlignment="1">
      <alignment vertical="center"/>
    </xf>
    <xf numFmtId="0" fontId="7" fillId="5" borderId="0" xfId="0" applyFont="1" applyFill="1"/>
    <xf numFmtId="0" fontId="2" fillId="5" borderId="24" xfId="0" applyFont="1" applyFill="1" applyBorder="1" applyAlignment="1">
      <alignment wrapText="1"/>
    </xf>
    <xf numFmtId="165" fontId="14" fillId="5" borderId="0" xfId="0" applyNumberFormat="1" applyFont="1" applyFill="1" applyAlignment="1">
      <alignment vertical="top"/>
    </xf>
    <xf numFmtId="0" fontId="0" fillId="5" borderId="0" xfId="0" applyFill="1" applyAlignment="1">
      <alignment horizontal="left" wrapText="1"/>
    </xf>
    <xf numFmtId="3" fontId="0" fillId="3" borderId="1" xfId="0" applyNumberFormat="1" applyFill="1" applyBorder="1" applyAlignment="1" applyProtection="1">
      <alignment horizontal="center" vertical="center"/>
      <protection locked="0"/>
    </xf>
    <xf numFmtId="0" fontId="14" fillId="5" borderId="0" xfId="0" applyFont="1" applyFill="1" applyAlignment="1">
      <alignment horizontal="left" vertical="center"/>
    </xf>
    <xf numFmtId="3" fontId="0" fillId="5" borderId="0" xfId="0" applyNumberFormat="1" applyFill="1"/>
    <xf numFmtId="164" fontId="0" fillId="3" borderId="1" xfId="0" applyNumberFormat="1" applyFill="1" applyBorder="1" applyAlignment="1" applyProtection="1">
      <alignment horizontal="center" vertical="center"/>
      <protection locked="0"/>
    </xf>
    <xf numFmtId="0" fontId="0" fillId="5" borderId="6" xfId="0" applyFill="1" applyBorder="1" applyAlignment="1">
      <alignment horizontal="left" wrapText="1"/>
    </xf>
    <xf numFmtId="164" fontId="0" fillId="5" borderId="0" xfId="0" applyNumberFormat="1" applyFill="1" applyAlignment="1">
      <alignment horizontal="center" vertical="center"/>
    </xf>
    <xf numFmtId="0" fontId="28" fillId="0" borderId="0" xfId="3" applyBorder="1" applyProtection="1"/>
    <xf numFmtId="0" fontId="0" fillId="5" borderId="1" xfId="0" applyFill="1" applyBorder="1" applyAlignment="1">
      <alignment horizontal="center" vertical="center" wrapText="1"/>
    </xf>
    <xf numFmtId="0" fontId="0" fillId="5" borderId="3" xfId="0" applyFill="1" applyBorder="1"/>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8" xfId="0" applyFill="1" applyBorder="1" applyAlignment="1">
      <alignment horizontal="center" vertical="center" wrapText="1"/>
    </xf>
    <xf numFmtId="164" fontId="2" fillId="2" borderId="2" xfId="0" applyNumberFormat="1" applyFont="1" applyFill="1" applyBorder="1" applyAlignment="1">
      <alignment horizontal="left" vertical="center" wrapText="1"/>
    </xf>
    <xf numFmtId="0" fontId="6" fillId="3" borderId="0" xfId="0" applyFont="1" applyFill="1" applyAlignment="1" applyProtection="1">
      <alignment vertical="center"/>
      <protection locked="0"/>
    </xf>
    <xf numFmtId="164" fontId="0" fillId="5" borderId="6" xfId="0" applyNumberFormat="1" applyFill="1" applyBorder="1"/>
    <xf numFmtId="0" fontId="2" fillId="5" borderId="0" xfId="0" applyFont="1" applyFill="1" applyAlignment="1">
      <alignment wrapText="1"/>
    </xf>
    <xf numFmtId="164" fontId="0" fillId="5" borderId="0" xfId="0" applyNumberFormat="1" applyFill="1"/>
    <xf numFmtId="0" fontId="2" fillId="5" borderId="13" xfId="0" applyFont="1" applyFill="1" applyBorder="1" applyAlignment="1">
      <alignment wrapText="1"/>
    </xf>
    <xf numFmtId="164" fontId="0" fillId="5" borderId="13" xfId="0" applyNumberFormat="1" applyFill="1" applyBorder="1"/>
    <xf numFmtId="0" fontId="12" fillId="0" borderId="0" xfId="0" applyFont="1" applyAlignment="1">
      <alignment vertical="center"/>
    </xf>
    <xf numFmtId="164" fontId="0" fillId="2" borderId="1" xfId="0" applyNumberFormat="1" applyFill="1" applyBorder="1"/>
    <xf numFmtId="0" fontId="0" fillId="5" borderId="0" xfId="0" applyFill="1" applyAlignment="1">
      <alignment wrapText="1"/>
    </xf>
    <xf numFmtId="0" fontId="14" fillId="5" borderId="6" xfId="0" applyFont="1" applyFill="1" applyBorder="1"/>
    <xf numFmtId="0" fontId="14" fillId="5" borderId="0" xfId="0" applyFont="1" applyFill="1"/>
    <xf numFmtId="0" fontId="14" fillId="5" borderId="13" xfId="0" applyFont="1" applyFill="1" applyBorder="1"/>
    <xf numFmtId="0" fontId="30" fillId="5" borderId="0" xfId="0" applyFont="1" applyFill="1" applyAlignment="1">
      <alignment wrapText="1"/>
    </xf>
    <xf numFmtId="0" fontId="0" fillId="2" borderId="1" xfId="0" applyFill="1" applyBorder="1"/>
    <xf numFmtId="164" fontId="1" fillId="2" borderId="125"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wrapText="1"/>
    </xf>
    <xf numFmtId="164" fontId="0" fillId="0" borderId="22" xfId="0" applyNumberFormat="1" applyBorder="1" applyAlignment="1">
      <alignment vertical="center"/>
    </xf>
    <xf numFmtId="0" fontId="0" fillId="0" borderId="16" xfId="0" applyBorder="1" applyAlignment="1">
      <alignment vertical="center"/>
    </xf>
    <xf numFmtId="0" fontId="14" fillId="5" borderId="0" xfId="0" applyFont="1" applyFill="1" applyAlignment="1">
      <alignment horizontal="left" vertical="center" wrapText="1"/>
    </xf>
    <xf numFmtId="3" fontId="1" fillId="5" borderId="0" xfId="0" applyNumberFormat="1" applyFont="1" applyFill="1" applyAlignment="1">
      <alignment horizontal="left" vertical="center" wrapText="1"/>
    </xf>
    <xf numFmtId="3" fontId="1" fillId="5" borderId="0" xfId="0" applyNumberFormat="1" applyFont="1" applyFill="1" applyAlignment="1">
      <alignment horizontal="center" vertical="center" wrapText="1"/>
    </xf>
    <xf numFmtId="3" fontId="1" fillId="0" borderId="17" xfId="0" applyNumberFormat="1" applyFont="1" applyBorder="1" applyAlignment="1">
      <alignment horizontal="right" vertical="center" wrapText="1"/>
    </xf>
    <xf numFmtId="0" fontId="2" fillId="0" borderId="126" xfId="0" applyFont="1" applyBorder="1" applyAlignment="1">
      <alignment horizontal="left" vertical="center" wrapText="1"/>
    </xf>
    <xf numFmtId="0" fontId="2" fillId="5" borderId="0" xfId="0" applyFont="1" applyFill="1" applyAlignment="1">
      <alignment horizontal="left" vertical="center" wrapText="1"/>
    </xf>
    <xf numFmtId="0" fontId="4" fillId="0" borderId="20" xfId="0" applyFont="1" applyBorder="1" applyAlignment="1">
      <alignment vertical="center"/>
    </xf>
    <xf numFmtId="0" fontId="4" fillId="0" borderId="115" xfId="0" applyFont="1" applyBorder="1" applyAlignment="1">
      <alignment horizontal="left" vertical="center" wrapText="1"/>
    </xf>
    <xf numFmtId="0" fontId="3" fillId="5" borderId="2" xfId="0" applyFont="1" applyFill="1" applyBorder="1" applyAlignment="1" applyProtection="1">
      <alignment horizontal="center" vertical="center" wrapText="1"/>
      <protection locked="0"/>
    </xf>
    <xf numFmtId="164" fontId="3" fillId="6" borderId="8" xfId="0" applyNumberFormat="1" applyFont="1" applyFill="1" applyBorder="1" applyAlignment="1" applyProtection="1">
      <alignment horizontal="center" vertical="center" wrapText="1"/>
      <protection locked="0"/>
    </xf>
    <xf numFmtId="164" fontId="3" fillId="6" borderId="98" xfId="0" applyNumberFormat="1" applyFont="1" applyFill="1" applyBorder="1" applyAlignment="1" applyProtection="1">
      <alignment horizontal="center" vertical="center" wrapText="1"/>
      <protection locked="0"/>
    </xf>
    <xf numFmtId="164" fontId="3" fillId="6" borderId="12" xfId="0" applyNumberFormat="1" applyFont="1" applyFill="1" applyBorder="1" applyAlignment="1" applyProtection="1">
      <alignment horizontal="center" vertical="center" wrapText="1"/>
      <protection locked="0"/>
    </xf>
    <xf numFmtId="0" fontId="2" fillId="5" borderId="5" xfId="0" applyFont="1" applyFill="1" applyBorder="1" applyAlignment="1">
      <alignment horizontal="left" vertical="center" wrapText="1"/>
    </xf>
    <xf numFmtId="3" fontId="18" fillId="5" borderId="127" xfId="0" applyNumberFormat="1" applyFont="1" applyFill="1" applyBorder="1" applyAlignment="1">
      <alignment horizontal="center" vertical="center" wrapText="1"/>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8" fillId="5" borderId="126" xfId="0" applyNumberFormat="1" applyFont="1" applyFill="1" applyBorder="1" applyAlignment="1">
      <alignment horizontal="left" vertical="center" wrapText="1"/>
    </xf>
    <xf numFmtId="0" fontId="0" fillId="5" borderId="128" xfId="0" applyFill="1" applyBorder="1" applyAlignment="1">
      <alignment vertical="center"/>
    </xf>
    <xf numFmtId="3" fontId="2" fillId="0" borderId="126" xfId="0" applyNumberFormat="1" applyFont="1" applyBorder="1" applyAlignment="1">
      <alignment horizontal="right" vertical="center" wrapText="1"/>
    </xf>
    <xf numFmtId="0" fontId="0" fillId="5" borderId="71" xfId="0" applyFill="1" applyBorder="1" applyAlignment="1">
      <alignment vertical="center"/>
    </xf>
    <xf numFmtId="3" fontId="2" fillId="5" borderId="44" xfId="0" applyNumberFormat="1" applyFont="1" applyFill="1" applyBorder="1" applyAlignment="1">
      <alignment horizontal="right" vertical="center" wrapText="1"/>
    </xf>
    <xf numFmtId="3" fontId="2" fillId="5" borderId="23" xfId="0" applyNumberFormat="1" applyFont="1" applyFill="1" applyBorder="1" applyAlignment="1">
      <alignment horizontal="right" vertical="center" wrapText="1"/>
    </xf>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9" xfId="0" applyFill="1" applyBorder="1" applyAlignment="1" applyProtection="1">
      <alignment horizontal="left" vertical="center" wrapText="1"/>
      <protection locked="0"/>
    </xf>
    <xf numFmtId="3" fontId="1" fillId="3" borderId="130" xfId="0" applyNumberFormat="1" applyFont="1" applyFill="1" applyBorder="1" applyAlignment="1" applyProtection="1">
      <alignment horizontal="left" vertical="center" wrapText="1"/>
      <protection locked="0"/>
    </xf>
    <xf numFmtId="3" fontId="1" fillId="2" borderId="131" xfId="0" applyNumberFormat="1" applyFont="1" applyFill="1" applyBorder="1" applyAlignment="1">
      <alignment horizontal="center" vertical="center" wrapText="1"/>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0" fillId="3" borderId="11" xfId="0" applyFill="1" applyBorder="1" applyAlignment="1" applyProtection="1">
      <alignment horizontal="left"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14" fillId="5" borderId="54" xfId="0" applyFont="1" applyFill="1" applyBorder="1" applyAlignment="1">
      <alignment horizontal="left" vertical="center" wrapText="1"/>
    </xf>
    <xf numFmtId="0" fontId="0" fillId="5" borderId="0" xfId="0" applyFill="1" applyAlignment="1">
      <alignment horizontal="left" vertical="center" wrapText="1"/>
    </xf>
    <xf numFmtId="3" fontId="0" fillId="2" borderId="1" xfId="0" applyNumberFormat="1" applyFill="1" applyBorder="1"/>
    <xf numFmtId="164" fontId="0" fillId="0" borderId="0" xfId="0" applyNumberFormat="1"/>
    <xf numFmtId="164" fontId="14" fillId="5" borderId="0" xfId="0" applyNumberFormat="1" applyFont="1" applyFill="1" applyAlignment="1">
      <alignment vertical="center" wrapText="1"/>
    </xf>
    <xf numFmtId="164" fontId="14" fillId="5" borderId="0" xfId="0" applyNumberFormat="1" applyFont="1" applyFill="1" applyAlignment="1">
      <alignment horizontal="left" vertical="center" wrapText="1"/>
    </xf>
    <xf numFmtId="164" fontId="2" fillId="5" borderId="0" xfId="0" applyNumberFormat="1" applyFont="1" applyFill="1"/>
    <xf numFmtId="164" fontId="2" fillId="6" borderId="1" xfId="0" applyNumberFormat="1" applyFont="1" applyFill="1" applyBorder="1" applyAlignment="1">
      <alignment horizontal="right"/>
    </xf>
    <xf numFmtId="0" fontId="2"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80"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7" xfId="0" applyFill="1" applyBorder="1" applyAlignment="1" applyProtection="1">
      <alignment horizontal="left" vertical="center"/>
      <protection locked="0"/>
    </xf>
    <xf numFmtId="0" fontId="0" fillId="3" borderId="118" xfId="0" applyFill="1" applyBorder="1" applyAlignment="1" applyProtection="1">
      <alignment horizontal="left" vertical="center"/>
      <protection locked="0"/>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33" fillId="5" borderId="6" xfId="0" applyFont="1" applyFill="1" applyBorder="1" applyAlignment="1">
      <alignment horizontal="left" wrapText="1"/>
    </xf>
    <xf numFmtId="0" fontId="33" fillId="5" borderId="19" xfId="0" applyFont="1" applyFill="1" applyBorder="1" applyAlignment="1">
      <alignment horizontal="left" wrapText="1"/>
    </xf>
    <xf numFmtId="165" fontId="15"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164" fontId="14" fillId="5" borderId="13" xfId="0" applyNumberFormat="1" applyFont="1" applyFill="1" applyBorder="1" applyAlignment="1">
      <alignment horizontal="left" vertical="center" wrapText="1"/>
    </xf>
    <xf numFmtId="164" fontId="14" fillId="5" borderId="0" xfId="0" applyNumberFormat="1" applyFont="1" applyFill="1" applyAlignment="1">
      <alignment horizontal="left" vertical="center" wrapText="1"/>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5" fillId="5" borderId="21"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20" fillId="5" borderId="0" xfId="0" applyFont="1" applyFill="1" applyAlignment="1">
      <alignment horizontal="center" vertical="center" wrapText="1"/>
    </xf>
    <xf numFmtId="0" fontId="20" fillId="5" borderId="30" xfId="0" applyFont="1" applyFill="1"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88"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0" fillId="0" borderId="54" xfId="0" applyBorder="1" applyAlignment="1">
      <alignment horizontal="center" vertical="center" wrapText="1"/>
    </xf>
    <xf numFmtId="0" fontId="6" fillId="4" borderId="50" xfId="0" applyFont="1" applyFill="1" applyBorder="1" applyAlignment="1">
      <alignment horizontal="left" vertical="center" wrapText="1" indent="2"/>
    </xf>
    <xf numFmtId="0" fontId="16" fillId="4" borderId="51" xfId="0" applyFont="1" applyFill="1" applyBorder="1" applyAlignment="1">
      <alignment horizontal="left" vertical="center" wrapText="1" indent="2"/>
    </xf>
    <xf numFmtId="0" fontId="16" fillId="4" borderId="70" xfId="0" applyFont="1" applyFill="1" applyBorder="1" applyAlignment="1">
      <alignment horizontal="left" vertical="center" wrapText="1" indent="2"/>
    </xf>
    <xf numFmtId="3" fontId="20" fillId="5" borderId="119" xfId="0" applyNumberFormat="1" applyFont="1" applyFill="1" applyBorder="1" applyAlignment="1">
      <alignment horizontal="right" vertical="top" wrapText="1"/>
    </xf>
    <xf numFmtId="3" fontId="20" fillId="5" borderId="3" xfId="0" applyNumberFormat="1" applyFont="1" applyFill="1" applyBorder="1" applyAlignment="1">
      <alignment horizontal="right" vertical="top" wrapText="1"/>
    </xf>
    <xf numFmtId="3" fontId="20" fillId="5" borderId="120" xfId="0" applyNumberFormat="1" applyFont="1" applyFill="1" applyBorder="1" applyAlignment="1">
      <alignment horizontal="right" vertical="top" wrapText="1"/>
    </xf>
    <xf numFmtId="0" fontId="20" fillId="5" borderId="114" xfId="0" applyFont="1" applyFill="1" applyBorder="1" applyAlignment="1">
      <alignment horizontal="center" vertical="center" wrapText="1"/>
    </xf>
    <xf numFmtId="3" fontId="1" fillId="5" borderId="99" xfId="0" applyNumberFormat="1" applyFont="1" applyFill="1" applyBorder="1" applyAlignment="1" applyProtection="1">
      <alignment horizontal="center" vertical="center" wrapText="1"/>
      <protection locked="0"/>
    </xf>
    <xf numFmtId="3" fontId="1" fillId="5" borderId="100" xfId="0" applyNumberFormat="1" applyFont="1" applyFill="1" applyBorder="1" applyAlignment="1" applyProtection="1">
      <alignment horizontal="center" vertical="center" wrapText="1"/>
      <protection locked="0"/>
    </xf>
    <xf numFmtId="3" fontId="1" fillId="5" borderId="101" xfId="0" applyNumberFormat="1" applyFont="1" applyFill="1" applyBorder="1" applyAlignment="1" applyProtection="1">
      <alignment horizontal="center" vertical="center" wrapText="1"/>
      <protection locked="0"/>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3" fontId="20" fillId="5" borderId="0" xfId="0" applyNumberFormat="1" applyFont="1" applyFill="1" applyAlignment="1">
      <alignment horizontal="center" vertical="center" wrapText="1"/>
    </xf>
    <xf numFmtId="3" fontId="20" fillId="5" borderId="28" xfId="0" applyNumberFormat="1" applyFont="1" applyFill="1" applyBorder="1" applyAlignment="1">
      <alignment horizontal="center" vertical="center" wrapText="1"/>
    </xf>
    <xf numFmtId="0" fontId="0" fillId="0" borderId="110" xfId="0" applyBorder="1" applyAlignment="1">
      <alignment horizontal="center" vertical="center" wrapText="1"/>
    </xf>
    <xf numFmtId="0" fontId="0" fillId="0" borderId="95" xfId="0" applyBorder="1" applyAlignment="1">
      <alignment horizontal="center" vertical="center" wrapText="1"/>
    </xf>
    <xf numFmtId="0" fontId="3" fillId="0" borderId="102"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3" fontId="0" fillId="3" borderId="99" xfId="0" applyNumberFormat="1" applyFill="1" applyBorder="1" applyAlignment="1" applyProtection="1">
      <alignment horizontal="center" vertical="center" wrapText="1"/>
      <protection locked="0"/>
    </xf>
    <xf numFmtId="3" fontId="1" fillId="3" borderId="100" xfId="0" applyNumberFormat="1" applyFont="1" applyFill="1" applyBorder="1" applyAlignment="1" applyProtection="1">
      <alignment horizontal="center" vertical="center" wrapText="1"/>
      <protection locked="0"/>
    </xf>
    <xf numFmtId="3" fontId="1" fillId="3" borderId="101" xfId="0" applyNumberFormat="1" applyFont="1" applyFill="1" applyBorder="1" applyAlignment="1" applyProtection="1">
      <alignment horizontal="center" vertical="center" wrapText="1"/>
      <protection locked="0"/>
    </xf>
    <xf numFmtId="0" fontId="3" fillId="0" borderId="110"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6" fillId="4" borderId="14" xfId="0" applyFont="1" applyFill="1" applyBorder="1" applyAlignment="1">
      <alignment horizontal="left" vertical="center" wrapText="1" indent="2"/>
    </xf>
    <xf numFmtId="0" fontId="16" fillId="4" borderId="13" xfId="0" applyFont="1" applyFill="1" applyBorder="1" applyAlignment="1">
      <alignment horizontal="left" vertical="center" wrapText="1" indent="2"/>
    </xf>
    <xf numFmtId="0" fontId="16" fillId="4" borderId="15"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6" fillId="4" borderId="0" xfId="0" applyFont="1" applyFill="1" applyAlignment="1">
      <alignment horizontal="left" vertical="center" wrapText="1" indent="2"/>
    </xf>
    <xf numFmtId="0" fontId="16" fillId="4" borderId="17" xfId="0" applyFont="1" applyFill="1" applyBorder="1" applyAlignment="1">
      <alignment horizontal="left" vertical="center" wrapText="1" indent="2"/>
    </xf>
    <xf numFmtId="0" fontId="16" fillId="4" borderId="18" xfId="0" applyFont="1" applyFill="1" applyBorder="1" applyAlignment="1">
      <alignment horizontal="left" vertical="center" wrapText="1" indent="2"/>
    </xf>
    <xf numFmtId="0" fontId="16" fillId="4" borderId="6" xfId="0" applyFont="1" applyFill="1" applyBorder="1" applyAlignment="1">
      <alignment horizontal="left" vertical="center" wrapText="1" indent="2"/>
    </xf>
    <xf numFmtId="0" fontId="16" fillId="4" borderId="19" xfId="0" applyFont="1" applyFill="1" applyBorder="1" applyAlignment="1">
      <alignment horizontal="left" vertical="center" wrapText="1" indent="2"/>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119"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31" fillId="5" borderId="0" xfId="0" applyFont="1" applyFill="1" applyAlignment="1">
      <alignment vertical="center" wrapText="1"/>
    </xf>
    <xf numFmtId="0" fontId="4" fillId="7" borderId="14"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6" fillId="5" borderId="0" xfId="0" applyFont="1" applyFill="1" applyAlignment="1">
      <alignment horizontal="left" vertical="top" wrapText="1"/>
    </xf>
    <xf numFmtId="0" fontId="3" fillId="5" borderId="5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0" xfId="0" applyFill="1" applyAlignment="1">
      <alignment horizontal="left" vertical="top" wrapText="1"/>
    </xf>
    <xf numFmtId="0" fontId="0" fillId="5" borderId="17" xfId="0" applyFill="1" applyBorder="1" applyAlignment="1">
      <alignment horizontal="left" vertical="top" wrapText="1"/>
    </xf>
    <xf numFmtId="0" fontId="2" fillId="5" borderId="17" xfId="0" applyFont="1" applyFill="1" applyBorder="1" applyAlignment="1">
      <alignment horizontal="left" vertical="top" wrapText="1"/>
    </xf>
    <xf numFmtId="0" fontId="2" fillId="5" borderId="0" xfId="0" applyFont="1" applyFill="1" applyAlignment="1">
      <alignment horizontal="center"/>
    </xf>
    <xf numFmtId="0" fontId="0" fillId="5" borderId="0" xfId="0" applyFill="1" applyAlignment="1">
      <alignment horizontal="left" vertical="center" wrapText="1"/>
    </xf>
    <xf numFmtId="0" fontId="0" fillId="5" borderId="17" xfId="0" applyFill="1" applyBorder="1" applyAlignment="1">
      <alignment horizontal="left" vertical="center" wrapText="1"/>
    </xf>
    <xf numFmtId="0" fontId="5" fillId="5" borderId="0" xfId="0" applyFont="1" applyFill="1" applyAlignment="1">
      <alignment horizontal="left" wrapText="1"/>
    </xf>
    <xf numFmtId="0" fontId="30" fillId="5" borderId="0" xfId="0" applyFont="1" applyFill="1" applyAlignment="1">
      <alignment horizontal="left" wrapText="1"/>
    </xf>
    <xf numFmtId="0" fontId="30" fillId="5" borderId="17" xfId="0" applyFont="1" applyFill="1" applyBorder="1" applyAlignment="1">
      <alignment horizontal="left" wrapText="1"/>
    </xf>
    <xf numFmtId="0" fontId="32" fillId="5" borderId="0" xfId="0" applyFont="1" applyFill="1" applyAlignment="1">
      <alignment horizontal="left" wrapText="1"/>
    </xf>
    <xf numFmtId="0" fontId="32" fillId="5" borderId="17" xfId="0" applyFont="1" applyFill="1" applyBorder="1" applyAlignment="1">
      <alignment horizontal="left" wrapText="1"/>
    </xf>
    <xf numFmtId="0" fontId="0" fillId="5" borderId="0" xfId="0" applyFill="1" applyAlignment="1">
      <alignment horizontal="left" wrapText="1"/>
    </xf>
    <xf numFmtId="0" fontId="2" fillId="5" borderId="21" xfId="0" applyFont="1" applyFill="1" applyBorder="1" applyAlignment="1">
      <alignment horizontal="left" wrapText="1"/>
    </xf>
    <xf numFmtId="0" fontId="2" fillId="5" borderId="72" xfId="0" applyFont="1" applyFill="1" applyBorder="1" applyAlignment="1">
      <alignment horizontal="left" wrapText="1"/>
    </xf>
    <xf numFmtId="9" fontId="0" fillId="6" borderId="50" xfId="2" applyFont="1" applyFill="1" applyBorder="1" applyAlignment="1" applyProtection="1">
      <alignment horizontal="center"/>
    </xf>
    <xf numFmtId="9" fontId="0" fillId="6" borderId="51" xfId="2" applyFont="1" applyFill="1" applyBorder="1" applyAlignment="1" applyProtection="1">
      <alignment horizontal="center"/>
    </xf>
    <xf numFmtId="9" fontId="0" fillId="6" borderId="70" xfId="2" applyFont="1" applyFill="1" applyBorder="1" applyAlignment="1" applyProtection="1">
      <alignment horizontal="center"/>
    </xf>
    <xf numFmtId="0" fontId="2" fillId="5" borderId="28" xfId="0" applyFont="1" applyFill="1" applyBorder="1" applyAlignment="1">
      <alignment horizontal="left" wrapText="1"/>
    </xf>
    <xf numFmtId="0" fontId="2" fillId="5" borderId="17" xfId="0" applyFont="1" applyFill="1" applyBorder="1" applyAlignment="1">
      <alignment horizontal="left" wrapText="1"/>
    </xf>
    <xf numFmtId="164" fontId="0" fillId="6" borderId="50" xfId="0" applyNumberFormat="1" applyFill="1" applyBorder="1" applyAlignment="1">
      <alignment horizontal="center"/>
    </xf>
    <xf numFmtId="164" fontId="0" fillId="6" borderId="51" xfId="0" applyNumberFormat="1" applyFill="1" applyBorder="1" applyAlignment="1">
      <alignment horizontal="center"/>
    </xf>
    <xf numFmtId="164" fontId="0" fillId="6" borderId="70" xfId="0" applyNumberFormat="1" applyFill="1" applyBorder="1" applyAlignment="1">
      <alignment horizontal="center"/>
    </xf>
    <xf numFmtId="0" fontId="14" fillId="5" borderId="6"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0" xfId="0" applyFont="1" applyFill="1" applyAlignment="1">
      <alignment horizontal="left" vertical="top" wrapText="1"/>
    </xf>
    <xf numFmtId="0" fontId="6" fillId="4" borderId="1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2" fillId="5" borderId="0" xfId="0" applyFont="1" applyFill="1" applyAlignment="1">
      <alignment horizontal="left" wrapText="1"/>
    </xf>
    <xf numFmtId="0" fontId="2" fillId="5" borderId="17" xfId="0" applyFont="1" applyFill="1" applyBorder="1" applyAlignment="1">
      <alignment horizontal="left"/>
    </xf>
    <xf numFmtId="0" fontId="2" fillId="0" borderId="0" xfId="0" applyFont="1" applyAlignment="1">
      <alignment horizontal="left" wrapText="1"/>
    </xf>
    <xf numFmtId="0" fontId="2" fillId="0" borderId="17" xfId="0" applyFont="1" applyBorder="1" applyAlignment="1">
      <alignment horizontal="left" wrapText="1"/>
    </xf>
  </cellXfs>
  <cellStyles count="4">
    <cellStyle name="Link" xfId="3" builtinId="8"/>
    <cellStyle name="Prozent" xfId="2" builtinId="5"/>
    <cellStyle name="Standard" xfId="0" builtinId="0"/>
    <cellStyle name="Standard 2" xfId="1" xr:uid="{00000000-0005-0000-0000-000002000000}"/>
  </cellStyles>
  <dxfs count="60">
    <dxf>
      <fill>
        <patternFill>
          <bgColor rgb="FFFF000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E7E6E6"/>
      <color rgb="FFFFFF99"/>
      <color rgb="FFFFAE9B"/>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xdr:row>
      <xdr:rowOff>133350</xdr:rowOff>
    </xdr:from>
    <xdr:to>
      <xdr:col>4</xdr:col>
      <xdr:colOff>473744</xdr:colOff>
      <xdr:row>3</xdr:row>
      <xdr:rowOff>400132</xdr:rowOff>
    </xdr:to>
    <xdr:pic>
      <xdr:nvPicPr>
        <xdr:cNvPr id="2" name="Grafik 1">
          <a:extLst>
            <a:ext uri="{FF2B5EF4-FFF2-40B4-BE49-F238E27FC236}">
              <a16:creationId xmlns:a16="http://schemas.microsoft.com/office/drawing/2014/main" id="{245816F4-F3C7-4A2A-0DAA-732CB072F681}"/>
            </a:ext>
          </a:extLst>
        </xdr:cNvPr>
        <xdr:cNvPicPr>
          <a:picLocks noChangeAspect="1"/>
        </xdr:cNvPicPr>
      </xdr:nvPicPr>
      <xdr:blipFill>
        <a:blip xmlns:r="http://schemas.openxmlformats.org/officeDocument/2006/relationships" r:embed="rId1"/>
        <a:stretch>
          <a:fillRect/>
        </a:stretch>
      </xdr:blipFill>
      <xdr:spPr>
        <a:xfrm>
          <a:off x="657225" y="428625"/>
          <a:ext cx="4791744" cy="590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59" dataDxfId="58">
  <tableColumns count="2">
    <tableColumn id="1" xr3:uid="{C4907B8D-F2E7-4D79-9CEA-2B4C867B7A01}" name="Möglichkeiten Gesuch um Finanzhilfe für die Umsetzung der neuartigen Technologie" dataDxfId="57"/>
    <tableColumn id="2" xr3:uid="{C5D9C20D-E111-47C5-9DB8-20E7F99566AA}" name="Ausfüllen der Tabellen" dataDxfId="56"/>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www.bfe.admin.ch/bfe/de/home/politik/energieperspektiven-2050-plus.exturl.html/aHR0cHM6Ly9wdWJkYi5iZmUuYWRtaW4uY2gvZGUvcHVibGljYX/Rpb24vZG93bmxvYWQvMTExMzQ=.html" TargetMode="Externa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1" sqref="B1"/>
    </sheetView>
  </sheetViews>
  <sheetFormatPr baseColWidth="10" defaultColWidth="0" defaultRowHeight="12.75" zeroHeight="1" x14ac:dyDescent="0.2"/>
  <cols>
    <col min="1" max="1" width="3.140625" style="88" customWidth="1"/>
    <col min="2" max="2" width="92" customWidth="1"/>
    <col min="3" max="3" width="124.85546875" customWidth="1"/>
    <col min="4" max="4" width="11.42578125" style="88" customWidth="1"/>
    <col min="5" max="24" width="0" style="88" hidden="1" customWidth="1"/>
    <col min="25" max="16384" width="11.42578125" hidden="1"/>
  </cols>
  <sheetData>
    <row r="1" spans="1:24" s="88" customFormat="1" ht="18" customHeight="1" x14ac:dyDescent="0.2"/>
    <row r="2" spans="1:24" s="160" customFormat="1" ht="27.75" customHeight="1" x14ac:dyDescent="0.2">
      <c r="B2" s="161" t="s">
        <v>42</v>
      </c>
    </row>
    <row r="3" spans="1:24" s="89" customFormat="1" ht="24.75" customHeight="1" x14ac:dyDescent="0.2">
      <c r="A3" s="87"/>
      <c r="B3" s="158" t="s">
        <v>41</v>
      </c>
      <c r="C3" s="158" t="s">
        <v>37</v>
      </c>
      <c r="D3" s="87"/>
      <c r="E3" s="87"/>
      <c r="F3" s="87"/>
      <c r="G3" s="87"/>
      <c r="H3" s="87"/>
      <c r="I3" s="87"/>
      <c r="J3" s="87"/>
      <c r="K3" s="87"/>
      <c r="L3" s="87"/>
      <c r="M3" s="87"/>
      <c r="N3" s="87"/>
      <c r="O3" s="87"/>
      <c r="P3" s="87"/>
      <c r="Q3" s="87"/>
      <c r="R3" s="87"/>
      <c r="S3" s="87"/>
      <c r="T3" s="87"/>
      <c r="U3" s="87"/>
      <c r="V3" s="87"/>
      <c r="W3" s="87"/>
      <c r="X3" s="87"/>
    </row>
    <row r="4" spans="1:24" s="89" customFormat="1" ht="78" customHeight="1" x14ac:dyDescent="0.2">
      <c r="A4" s="87"/>
      <c r="B4" s="159" t="s">
        <v>43</v>
      </c>
      <c r="C4" s="159" t="s">
        <v>133</v>
      </c>
      <c r="D4" s="87"/>
      <c r="E4" s="87"/>
      <c r="F4" s="87"/>
      <c r="G4" s="87"/>
      <c r="H4" s="87"/>
      <c r="I4" s="87"/>
      <c r="J4" s="87"/>
      <c r="K4" s="87"/>
      <c r="L4" s="87"/>
      <c r="M4" s="87"/>
      <c r="N4" s="87"/>
      <c r="O4" s="87"/>
      <c r="P4" s="87"/>
      <c r="Q4" s="87"/>
      <c r="R4" s="87"/>
      <c r="S4" s="87"/>
      <c r="T4" s="87"/>
      <c r="U4" s="87"/>
      <c r="V4" s="87"/>
      <c r="W4" s="87"/>
      <c r="X4" s="87"/>
    </row>
    <row r="5" spans="1:24" s="89" customFormat="1" ht="81" customHeight="1" x14ac:dyDescent="0.2">
      <c r="A5" s="87"/>
      <c r="B5" s="164" t="s">
        <v>44</v>
      </c>
      <c r="C5" s="164" t="s">
        <v>134</v>
      </c>
      <c r="D5" s="87"/>
      <c r="E5" s="87"/>
      <c r="F5" s="87"/>
      <c r="G5" s="87"/>
      <c r="H5" s="87"/>
      <c r="I5" s="87"/>
      <c r="J5" s="87"/>
      <c r="K5" s="87"/>
      <c r="L5" s="87"/>
      <c r="M5" s="87"/>
      <c r="N5" s="87"/>
      <c r="O5" s="87"/>
      <c r="P5" s="87"/>
      <c r="Q5" s="87"/>
      <c r="R5" s="87"/>
      <c r="S5" s="87"/>
      <c r="T5" s="87"/>
      <c r="U5" s="87"/>
      <c r="V5" s="87"/>
      <c r="W5" s="87"/>
      <c r="X5" s="87"/>
    </row>
    <row r="6" spans="1:24" ht="72.75" customHeight="1" x14ac:dyDescent="0.2">
      <c r="B6" s="159" t="s">
        <v>45</v>
      </c>
      <c r="C6" s="159" t="s">
        <v>135</v>
      </c>
    </row>
    <row r="7" spans="1:24" ht="81" customHeight="1" x14ac:dyDescent="0.2">
      <c r="B7" s="164" t="s">
        <v>46</v>
      </c>
      <c r="C7" s="164" t="s">
        <v>136</v>
      </c>
    </row>
    <row r="8" spans="1:24" ht="76.5" x14ac:dyDescent="0.2">
      <c r="B8" s="198" t="s">
        <v>59</v>
      </c>
      <c r="C8" s="308" t="s">
        <v>137</v>
      </c>
    </row>
    <row r="9" spans="1:24" s="88" customFormat="1" x14ac:dyDescent="0.2"/>
    <row r="10" spans="1:24" s="88" customFormat="1" hidden="1" x14ac:dyDescent="0.2">
      <c r="B10" s="182"/>
    </row>
    <row r="11" spans="1:24" s="88" customFormat="1" hidden="1" x14ac:dyDescent="0.2"/>
    <row r="12" spans="1:24" s="88" customFormat="1" hidden="1" x14ac:dyDescent="0.2"/>
    <row r="13" spans="1:24" s="88" customFormat="1" hidden="1" x14ac:dyDescent="0.2"/>
    <row r="14" spans="1:24" s="88" customFormat="1" hidden="1" x14ac:dyDescent="0.2"/>
    <row r="15" spans="1:24" s="88" customFormat="1" hidden="1" x14ac:dyDescent="0.2">
      <c r="B15" s="160"/>
    </row>
    <row r="16" spans="1:24" s="88" customFormat="1" hidden="1" x14ac:dyDescent="0.2"/>
    <row r="17" s="88" customFormat="1" hidden="1" x14ac:dyDescent="0.2"/>
    <row r="18" s="88" customFormat="1" hidden="1" x14ac:dyDescent="0.2"/>
    <row r="19" s="88" customFormat="1" hidden="1" x14ac:dyDescent="0.2"/>
    <row r="20" s="88" customFormat="1" hidden="1" x14ac:dyDescent="0.2"/>
    <row r="21" s="88" customFormat="1" hidden="1" x14ac:dyDescent="0.2"/>
    <row r="22" s="88" customFormat="1" hidden="1" x14ac:dyDescent="0.2"/>
    <row r="23" s="88" customFormat="1" hidden="1" x14ac:dyDescent="0.2"/>
    <row r="24" s="88" customFormat="1" hidden="1" x14ac:dyDescent="0.2"/>
    <row r="25" s="88" customFormat="1" hidden="1" x14ac:dyDescent="0.2"/>
    <row r="26" s="88" customFormat="1" hidden="1" x14ac:dyDescent="0.2"/>
    <row r="27" s="88" customFormat="1" hidden="1" x14ac:dyDescent="0.2"/>
    <row r="28" s="88" customFormat="1" hidden="1" x14ac:dyDescent="0.2"/>
    <row r="29" s="88" customFormat="1" hidden="1" x14ac:dyDescent="0.2"/>
    <row r="30" s="88" customFormat="1" hidden="1" x14ac:dyDescent="0.2"/>
    <row r="31" s="88" customFormat="1" hidden="1" x14ac:dyDescent="0.2"/>
    <row r="32" s="88" customFormat="1" hidden="1" x14ac:dyDescent="0.2"/>
    <row r="33" s="88" customFormat="1" hidden="1" x14ac:dyDescent="0.2"/>
    <row r="34" s="88" customFormat="1" hidden="1" x14ac:dyDescent="0.2"/>
    <row r="35" s="88" customFormat="1" hidden="1" x14ac:dyDescent="0.2"/>
    <row r="36" s="88" customFormat="1" hidden="1" x14ac:dyDescent="0.2"/>
    <row r="37" s="88" customFormat="1" hidden="1" x14ac:dyDescent="0.2"/>
    <row r="38" s="88" customFormat="1" hidden="1" x14ac:dyDescent="0.2"/>
    <row r="39" s="88" customFormat="1" hidden="1" x14ac:dyDescent="0.2"/>
  </sheetData>
  <sheetProtection algorithmName="SHA-512" hashValue="EMwWTFo0BJySaJj+tkMllAPjXwwsrDOHJNW8g7xm1P9sHNApeXaoGZ7rd7q823s2O5eQqdSTbMNueeTJo/ZKPA==" saltValue="N9VGqGbpJB/Tl8/7MCwbuw==" spinCount="100000" sheet="1" selectLockedCells="1"/>
  <pageMargins left="0.7" right="0.7" top="0.75" bottom="0.75" header="0.3" footer="0.3"/>
  <pageSetup scale="39" orientation="portrait" horizontalDpi="90" verticalDpi="90" r:id="rId1"/>
  <colBreaks count="1" manualBreakCount="1">
    <brk id="4" max="15" man="1"/>
  </colBreaks>
  <customProperties>
    <customPr name="EpmWorksheetKeyString_GU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8"/>
  <sheetViews>
    <sheetView tabSelected="1" zoomScaleNormal="100" workbookViewId="0">
      <selection activeCell="E13" sqref="E13"/>
    </sheetView>
  </sheetViews>
  <sheetFormatPr baseColWidth="10" defaultColWidth="0" defaultRowHeight="12.75" zeroHeight="1" x14ac:dyDescent="0.2"/>
  <cols>
    <col min="1" max="1" width="10.42578125" style="8" customWidth="1"/>
    <col min="2" max="2" width="2.42578125" style="8" customWidth="1"/>
    <col min="3" max="3" width="11.42578125" style="8" customWidth="1"/>
    <col min="4" max="4" width="50.42578125" style="8" customWidth="1"/>
    <col min="5" max="5" width="22" style="8" customWidth="1"/>
    <col min="6" max="7" width="11.42578125" style="8" customWidth="1"/>
    <col min="8" max="8" width="6.5703125" style="40" customWidth="1"/>
    <col min="9" max="9" width="11.42578125" style="8" customWidth="1"/>
    <col min="10" max="10" width="7" style="40" customWidth="1"/>
    <col min="11" max="11" width="11.42578125" style="8" customWidth="1"/>
    <col min="12" max="12" width="7.28515625" style="40" customWidth="1"/>
    <col min="13" max="13" width="11.42578125" style="8" customWidth="1"/>
    <col min="14" max="14" width="8.7109375" style="40" customWidth="1"/>
    <col min="15" max="15" width="11.42578125" style="8" customWidth="1"/>
    <col min="16" max="16" width="8.42578125" style="40" customWidth="1"/>
    <col min="17" max="17" width="11.42578125" style="8" customWidth="1"/>
    <col min="18" max="18" width="7.5703125" style="40" customWidth="1"/>
    <col min="19" max="20" width="11.42578125" style="8" customWidth="1"/>
    <col min="21" max="21" width="2.42578125" style="40" customWidth="1"/>
    <col min="22" max="22" width="4.28515625" style="8" customWidth="1"/>
    <col min="23" max="23" width="4.28515625" style="40" customWidth="1"/>
    <col min="24" max="24" width="6" style="8" customWidth="1"/>
    <col min="25" max="25" width="6.5703125" style="40" hidden="1" customWidth="1"/>
    <col min="26" max="114" width="13.42578125" style="8" hidden="1" customWidth="1"/>
    <col min="115" max="16384" width="11.42578125" style="8" hidden="1"/>
  </cols>
  <sheetData>
    <row r="1" spans="1:25" customFormat="1" ht="23.25" x14ac:dyDescent="0.2">
      <c r="A1" s="88"/>
      <c r="B1" s="88"/>
      <c r="C1" s="88"/>
      <c r="D1" s="88"/>
      <c r="E1" s="88"/>
      <c r="F1" s="88"/>
      <c r="G1" s="88"/>
      <c r="H1" s="88"/>
      <c r="I1" s="88"/>
      <c r="J1" s="88"/>
      <c r="K1" s="88"/>
      <c r="L1" s="88"/>
      <c r="M1" s="88"/>
      <c r="N1" s="88"/>
      <c r="O1" s="88"/>
      <c r="P1" s="88"/>
      <c r="Q1" s="88"/>
      <c r="R1" s="88"/>
      <c r="S1" s="88"/>
      <c r="T1" s="88"/>
      <c r="U1" s="88"/>
      <c r="V1" s="88"/>
      <c r="W1" s="88"/>
      <c r="X1" s="225"/>
      <c r="Y1" s="88"/>
    </row>
    <row r="2" spans="1:25" customFormat="1" x14ac:dyDescent="0.2">
      <c r="A2" s="88"/>
      <c r="B2" s="88"/>
      <c r="C2" s="88"/>
      <c r="D2" s="88"/>
      <c r="E2" s="88"/>
      <c r="F2" s="88"/>
      <c r="G2" s="88"/>
      <c r="H2" s="88"/>
      <c r="I2" s="88"/>
      <c r="J2" s="88"/>
      <c r="K2" s="88"/>
      <c r="L2" s="88"/>
      <c r="M2" s="88"/>
      <c r="N2" s="88"/>
      <c r="O2" s="88"/>
      <c r="P2" s="88"/>
      <c r="Q2" s="88"/>
      <c r="R2" s="88"/>
      <c r="S2" s="88"/>
      <c r="T2" s="88"/>
      <c r="U2" s="88"/>
      <c r="V2" s="88"/>
      <c r="W2" s="88"/>
      <c r="X2" s="88"/>
      <c r="Y2" s="88"/>
    </row>
    <row r="3" spans="1:25" customFormat="1" x14ac:dyDescent="0.2">
      <c r="A3" s="88"/>
      <c r="B3" s="88"/>
      <c r="C3" s="88"/>
      <c r="D3" s="88"/>
      <c r="E3" s="88"/>
      <c r="F3" s="88"/>
      <c r="G3" s="88"/>
      <c r="H3" s="88"/>
      <c r="I3" s="88"/>
      <c r="J3" s="88"/>
      <c r="K3" s="88"/>
      <c r="L3" s="88"/>
      <c r="M3" s="88"/>
      <c r="N3" s="88"/>
      <c r="O3" s="88"/>
      <c r="P3" s="88"/>
      <c r="Q3" s="88"/>
      <c r="R3" s="88"/>
      <c r="S3" s="88"/>
      <c r="T3" s="88"/>
      <c r="U3" s="88"/>
      <c r="V3" s="88"/>
      <c r="W3" s="88"/>
      <c r="X3" s="88"/>
      <c r="Y3" s="88"/>
    </row>
    <row r="4" spans="1:25" customFormat="1" ht="48" customHeight="1" x14ac:dyDescent="0.2">
      <c r="A4" s="224"/>
      <c r="B4" s="88"/>
      <c r="C4" s="88"/>
      <c r="D4" s="88"/>
      <c r="E4" s="88"/>
      <c r="F4" s="88"/>
      <c r="G4" s="88"/>
      <c r="H4" s="88"/>
      <c r="I4" s="88"/>
      <c r="J4" s="88"/>
      <c r="K4" s="88"/>
      <c r="L4" s="88"/>
      <c r="M4" s="88"/>
      <c r="N4" s="88"/>
      <c r="O4" s="88"/>
      <c r="P4" s="88"/>
      <c r="Q4" s="88"/>
      <c r="R4" s="88"/>
      <c r="S4" s="88"/>
      <c r="T4" s="88"/>
      <c r="U4" s="88"/>
      <c r="V4" s="88"/>
      <c r="W4" s="88"/>
      <c r="X4" s="88"/>
      <c r="Y4" s="88"/>
    </row>
    <row r="5" spans="1:25" customFormat="1" ht="28.5" customHeight="1" x14ac:dyDescent="0.2">
      <c r="A5" s="437" t="s">
        <v>38</v>
      </c>
      <c r="B5" s="437"/>
      <c r="C5" s="437"/>
      <c r="D5" s="437"/>
      <c r="E5" s="437"/>
      <c r="F5" s="437"/>
      <c r="G5" s="437"/>
      <c r="H5" s="437"/>
      <c r="I5" s="437"/>
      <c r="J5" s="437"/>
      <c r="K5" s="437"/>
      <c r="L5" s="437"/>
      <c r="M5" s="437"/>
      <c r="N5" s="437"/>
      <c r="O5" s="437"/>
      <c r="P5" s="437"/>
      <c r="Q5" s="437"/>
      <c r="R5" s="437"/>
      <c r="S5" s="437"/>
      <c r="T5" s="437"/>
      <c r="U5" s="437"/>
      <c r="V5" s="437"/>
      <c r="W5" s="226"/>
      <c r="X5" s="88"/>
      <c r="Y5" s="88"/>
    </row>
    <row r="6" spans="1:25" customFormat="1" ht="12.75" customHeight="1" x14ac:dyDescent="0.2">
      <c r="A6" s="437"/>
      <c r="B6" s="437"/>
      <c r="C6" s="437"/>
      <c r="D6" s="437"/>
      <c r="E6" s="437"/>
      <c r="F6" s="437"/>
      <c r="G6" s="437"/>
      <c r="H6" s="437"/>
      <c r="I6" s="437"/>
      <c r="J6" s="437"/>
      <c r="K6" s="437"/>
      <c r="L6" s="437"/>
      <c r="M6" s="437"/>
      <c r="N6" s="437"/>
      <c r="O6" s="437"/>
      <c r="P6" s="437"/>
      <c r="Q6" s="437"/>
      <c r="R6" s="437"/>
      <c r="S6" s="437"/>
      <c r="T6" s="437"/>
      <c r="U6" s="437"/>
      <c r="V6" s="437"/>
      <c r="W6" s="226"/>
      <c r="X6" s="225"/>
      <c r="Y6" s="88"/>
    </row>
    <row r="7" spans="1:25" customFormat="1" ht="12.75" customHeight="1" x14ac:dyDescent="0.2">
      <c r="A7" s="437"/>
      <c r="B7" s="437"/>
      <c r="C7" s="437"/>
      <c r="D7" s="437"/>
      <c r="E7" s="437"/>
      <c r="F7" s="437"/>
      <c r="G7" s="437"/>
      <c r="H7" s="437"/>
      <c r="I7" s="437"/>
      <c r="J7" s="437"/>
      <c r="K7" s="437"/>
      <c r="L7" s="437"/>
      <c r="M7" s="437"/>
      <c r="N7" s="437"/>
      <c r="O7" s="437"/>
      <c r="P7" s="437"/>
      <c r="Q7" s="437"/>
      <c r="R7" s="437"/>
      <c r="S7" s="437"/>
      <c r="T7" s="437"/>
      <c r="U7" s="437"/>
      <c r="V7" s="437"/>
      <c r="W7" s="226"/>
      <c r="X7" s="225"/>
      <c r="Y7" s="88"/>
    </row>
    <row r="8" spans="1:25" customFormat="1" ht="6.75" customHeight="1" x14ac:dyDescent="0.2">
      <c r="A8" s="438"/>
      <c r="B8" s="438"/>
      <c r="C8" s="438"/>
      <c r="D8" s="438"/>
      <c r="E8" s="438"/>
      <c r="F8" s="438"/>
      <c r="G8" s="438"/>
      <c r="H8" s="438"/>
      <c r="I8" s="438"/>
      <c r="J8" s="438"/>
      <c r="K8" s="438"/>
      <c r="L8" s="438"/>
      <c r="M8" s="438"/>
      <c r="N8" s="438"/>
      <c r="O8" s="438"/>
      <c r="P8" s="438"/>
      <c r="Q8" s="438"/>
      <c r="R8" s="438"/>
      <c r="S8" s="438"/>
      <c r="T8" s="438"/>
      <c r="U8" s="438"/>
      <c r="V8" s="438"/>
      <c r="W8" s="222"/>
      <c r="X8" s="90"/>
      <c r="Y8" s="88"/>
    </row>
    <row r="9" spans="1:25" customFormat="1" ht="3.75" customHeight="1" x14ac:dyDescent="0.2">
      <c r="A9" s="39"/>
      <c r="B9" s="91"/>
      <c r="C9" s="13"/>
      <c r="D9" s="13"/>
      <c r="E9" s="13"/>
      <c r="F9" s="13"/>
      <c r="G9" s="13"/>
      <c r="H9" s="91"/>
      <c r="I9" s="13"/>
      <c r="J9" s="91"/>
      <c r="K9" s="13"/>
      <c r="L9" s="91"/>
      <c r="M9" s="13"/>
      <c r="N9" s="91"/>
      <c r="O9" s="13"/>
      <c r="P9" s="91"/>
      <c r="Q9" s="13"/>
      <c r="R9" s="91"/>
      <c r="S9" s="13"/>
      <c r="T9" s="13"/>
      <c r="U9" s="91"/>
      <c r="V9" s="13"/>
      <c r="W9" s="91"/>
      <c r="X9" s="28"/>
      <c r="Y9" s="88"/>
    </row>
    <row r="10" spans="1:25" customFormat="1" ht="12.75" customHeight="1" x14ac:dyDescent="0.2">
      <c r="A10" s="152"/>
      <c r="B10" s="87"/>
      <c r="C10" s="416" t="s">
        <v>60</v>
      </c>
      <c r="D10" s="417"/>
      <c r="E10" s="417"/>
      <c r="F10" s="417"/>
      <c r="G10" s="417"/>
      <c r="H10" s="417"/>
      <c r="I10" s="417"/>
      <c r="J10" s="417"/>
      <c r="K10" s="417"/>
      <c r="L10" s="417"/>
      <c r="M10" s="417"/>
      <c r="N10" s="417"/>
      <c r="O10" s="417"/>
      <c r="P10" s="417"/>
      <c r="Q10" s="417"/>
      <c r="R10" s="417"/>
      <c r="S10" s="417"/>
      <c r="T10" s="417"/>
      <c r="U10" s="417"/>
      <c r="V10" s="418"/>
      <c r="W10" s="92"/>
      <c r="X10" s="273"/>
      <c r="Y10" s="88"/>
    </row>
    <row r="11" spans="1:25" customFormat="1" ht="69" customHeight="1" x14ac:dyDescent="0.2">
      <c r="A11" s="152"/>
      <c r="B11" s="87"/>
      <c r="C11" s="419"/>
      <c r="D11" s="420"/>
      <c r="E11" s="420"/>
      <c r="F11" s="420"/>
      <c r="G11" s="420"/>
      <c r="H11" s="420"/>
      <c r="I11" s="420"/>
      <c r="J11" s="420"/>
      <c r="K11" s="420"/>
      <c r="L11" s="420"/>
      <c r="M11" s="420"/>
      <c r="N11" s="420"/>
      <c r="O11" s="420"/>
      <c r="P11" s="420"/>
      <c r="Q11" s="420"/>
      <c r="R11" s="420"/>
      <c r="S11" s="420"/>
      <c r="T11" s="420"/>
      <c r="U11" s="420"/>
      <c r="V11" s="421"/>
      <c r="W11" s="92"/>
      <c r="X11" s="273"/>
      <c r="Y11" s="88"/>
    </row>
    <row r="12" spans="1:25" customFormat="1" x14ac:dyDescent="0.2">
      <c r="A12" s="39"/>
      <c r="B12" s="37"/>
      <c r="C12" s="15"/>
      <c r="D12" s="15"/>
      <c r="E12" s="15"/>
      <c r="F12" s="15"/>
      <c r="G12" s="15"/>
      <c r="H12" s="37"/>
      <c r="I12" s="15"/>
      <c r="J12" s="37"/>
      <c r="K12" s="15"/>
      <c r="L12" s="37"/>
      <c r="M12" s="15"/>
      <c r="N12" s="37"/>
      <c r="O12" s="15"/>
      <c r="P12" s="37"/>
      <c r="Q12" s="15"/>
      <c r="R12" s="37"/>
      <c r="S12" s="15"/>
      <c r="T12" s="15"/>
      <c r="U12" s="37"/>
      <c r="V12" s="15"/>
      <c r="W12" s="36"/>
      <c r="X12" s="219"/>
      <c r="Y12" s="88"/>
    </row>
    <row r="13" spans="1:25" x14ac:dyDescent="0.2">
      <c r="A13" s="39"/>
      <c r="B13" s="37"/>
      <c r="C13" s="15" t="s">
        <v>6</v>
      </c>
      <c r="D13" s="19"/>
      <c r="E13" s="173"/>
      <c r="F13" s="45"/>
      <c r="G13" s="45"/>
      <c r="H13" s="36"/>
      <c r="I13" s="36"/>
      <c r="J13" s="36"/>
      <c r="K13" s="45"/>
      <c r="L13" s="36"/>
      <c r="M13" s="45"/>
      <c r="N13" s="36"/>
      <c r="O13" s="93" t="s">
        <v>5</v>
      </c>
      <c r="P13" s="36"/>
      <c r="Q13" s="45"/>
      <c r="R13" s="36"/>
      <c r="S13" s="36"/>
      <c r="T13" s="36"/>
      <c r="U13" s="36"/>
      <c r="V13"/>
      <c r="W13" s="88"/>
      <c r="X13" s="439"/>
    </row>
    <row r="14" spans="1:25" ht="12.95" customHeight="1" x14ac:dyDescent="0.2">
      <c r="A14" s="39"/>
      <c r="B14" s="38"/>
      <c r="C14" s="12"/>
      <c r="D14" s="12"/>
      <c r="E14" s="16"/>
      <c r="F14" s="16"/>
      <c r="G14" s="16"/>
      <c r="H14" s="36"/>
      <c r="I14" s="16"/>
      <c r="J14" s="36"/>
      <c r="K14" s="16"/>
      <c r="L14" s="36"/>
      <c r="M14" s="16"/>
      <c r="N14" s="36"/>
      <c r="O14" s="16"/>
      <c r="P14" s="36"/>
      <c r="Q14" s="16"/>
      <c r="R14" s="36"/>
      <c r="S14" s="16"/>
      <c r="T14" s="16"/>
      <c r="U14" s="36"/>
      <c r="V14" s="202"/>
      <c r="W14" s="202"/>
      <c r="X14" s="439"/>
    </row>
    <row r="15" spans="1:25" ht="16.5" customHeight="1" x14ac:dyDescent="0.2">
      <c r="A15" s="39"/>
      <c r="B15" s="38"/>
      <c r="C15" s="12" t="s">
        <v>52</v>
      </c>
      <c r="D15" s="14"/>
      <c r="E15" s="446"/>
      <c r="F15" s="447"/>
      <c r="G15" s="447"/>
      <c r="H15" s="447"/>
      <c r="I15" s="448"/>
      <c r="J15" s="263"/>
      <c r="K15" s="263"/>
      <c r="L15" s="263"/>
      <c r="M15" s="263"/>
      <c r="N15" s="263"/>
      <c r="O15" s="431" t="str">
        <f>IF('(4) Finanzierung &amp; Finanzhilfe'!K24&lt;&gt;'(4) Finanzierung &amp; Finanzhilfe'!K55,"ACHTUNG: Summen Projektkosten und Finanzierung stimmen in Blatt (4) nicht überein",IF('(4) Finanzierung &amp; Finanzhilfe'!K82&lt;&gt;'(4) Finanzierung &amp; Finanzhilfe'!K114,"ACHTUNG: Summen Projektkosten und Finanzierung stimmen in Blatt (4) nicht überein",""))</f>
        <v/>
      </c>
      <c r="P15" s="432"/>
      <c r="Q15" s="432"/>
      <c r="R15" s="432"/>
      <c r="S15" s="432"/>
      <c r="T15" s="433"/>
      <c r="U15" s="263"/>
      <c r="V15" s="202"/>
      <c r="W15" s="223"/>
      <c r="X15" s="439"/>
    </row>
    <row r="16" spans="1:25" ht="16.5" customHeight="1" x14ac:dyDescent="0.2">
      <c r="A16" s="39"/>
      <c r="B16" s="46"/>
      <c r="C16" s="440" t="s">
        <v>53</v>
      </c>
      <c r="D16" s="441"/>
      <c r="E16" s="449"/>
      <c r="F16" s="450"/>
      <c r="G16" s="450"/>
      <c r="H16" s="450"/>
      <c r="I16" s="451"/>
      <c r="J16" s="263"/>
      <c r="K16" s="263"/>
      <c r="L16" s="263"/>
      <c r="M16" s="263"/>
      <c r="N16" s="263"/>
      <c r="O16" s="434"/>
      <c r="P16" s="435"/>
      <c r="Q16" s="435"/>
      <c r="R16" s="435"/>
      <c r="S16" s="435"/>
      <c r="T16" s="436"/>
      <c r="U16" s="263"/>
      <c r="V16" s="202"/>
      <c r="W16" s="223"/>
      <c r="X16" s="439"/>
    </row>
    <row r="17" spans="1:25" ht="12.6" customHeight="1" x14ac:dyDescent="0.2">
      <c r="A17" s="39"/>
      <c r="B17" s="43"/>
      <c r="C17" s="442"/>
      <c r="D17" s="443"/>
      <c r="E17" s="425"/>
      <c r="F17" s="426"/>
      <c r="G17" s="426"/>
      <c r="H17" s="426"/>
      <c r="I17" s="427"/>
      <c r="J17" s="263"/>
      <c r="K17" s="263"/>
      <c r="L17" s="263"/>
      <c r="M17" s="263"/>
      <c r="N17" s="263"/>
      <c r="O17" s="434"/>
      <c r="P17" s="435"/>
      <c r="Q17" s="435"/>
      <c r="R17" s="435"/>
      <c r="S17" s="435"/>
      <c r="T17" s="436"/>
      <c r="U17" s="263"/>
      <c r="V17" s="202"/>
      <c r="W17" s="223"/>
      <c r="X17" s="228"/>
    </row>
    <row r="18" spans="1:25" x14ac:dyDescent="0.2">
      <c r="A18" s="39"/>
      <c r="B18" s="43"/>
      <c r="C18" s="442"/>
      <c r="D18" s="443"/>
      <c r="E18" s="425"/>
      <c r="F18" s="426"/>
      <c r="G18" s="426"/>
      <c r="H18" s="426"/>
      <c r="I18" s="427"/>
      <c r="J18" s="263"/>
      <c r="K18" s="263"/>
      <c r="L18" s="263"/>
      <c r="M18" s="263"/>
      <c r="N18" s="263"/>
      <c r="O18" s="434"/>
      <c r="P18" s="435"/>
      <c r="Q18" s="435"/>
      <c r="R18" s="435"/>
      <c r="S18" s="435"/>
      <c r="T18" s="436"/>
      <c r="U18" s="263"/>
      <c r="V18" s="15"/>
      <c r="W18" s="37"/>
      <c r="X18" s="14"/>
    </row>
    <row r="19" spans="1:25" x14ac:dyDescent="0.2">
      <c r="A19" s="39"/>
      <c r="B19" s="47"/>
      <c r="C19" s="442"/>
      <c r="D19" s="443"/>
      <c r="E19" s="425"/>
      <c r="F19" s="426"/>
      <c r="G19" s="426"/>
      <c r="H19" s="426"/>
      <c r="I19" s="427"/>
      <c r="J19" s="263"/>
      <c r="K19" s="263"/>
      <c r="L19" s="263"/>
      <c r="M19" s="263"/>
      <c r="N19" s="263"/>
      <c r="O19" s="299"/>
      <c r="P19" s="299"/>
      <c r="Q19" s="299"/>
      <c r="R19" s="299"/>
      <c r="S19" s="299"/>
      <c r="T19" s="299"/>
      <c r="U19" s="263"/>
      <c r="V19" s="12"/>
      <c r="W19" s="38"/>
      <c r="X19" s="14"/>
    </row>
    <row r="20" spans="1:25" x14ac:dyDescent="0.2">
      <c r="A20" s="39"/>
      <c r="B20" s="38"/>
      <c r="C20" s="442"/>
      <c r="D20" s="443"/>
      <c r="E20" s="425"/>
      <c r="F20" s="426"/>
      <c r="G20" s="426"/>
      <c r="H20" s="426"/>
      <c r="I20" s="427"/>
      <c r="J20" s="263"/>
      <c r="K20" s="263"/>
      <c r="L20" s="263"/>
      <c r="M20" s="263"/>
      <c r="N20" s="263"/>
      <c r="O20" s="202"/>
      <c r="P20" s="202"/>
      <c r="Q20" s="202"/>
      <c r="R20" s="202"/>
      <c r="S20" s="202"/>
      <c r="T20" s="202"/>
      <c r="U20" s="263"/>
      <c r="V20" s="12"/>
      <c r="W20" s="38"/>
      <c r="X20" s="14"/>
    </row>
    <row r="21" spans="1:25" x14ac:dyDescent="0.2">
      <c r="A21" s="39"/>
      <c r="B21" s="43"/>
      <c r="C21" s="442"/>
      <c r="D21" s="443"/>
      <c r="E21" s="425"/>
      <c r="F21" s="426"/>
      <c r="G21" s="426"/>
      <c r="H21" s="426"/>
      <c r="I21" s="427"/>
      <c r="J21" s="263"/>
      <c r="K21" s="263"/>
      <c r="L21" s="263"/>
      <c r="M21" s="263"/>
      <c r="N21" s="263"/>
      <c r="O21" s="202"/>
      <c r="P21" s="202"/>
      <c r="Q21" s="202"/>
      <c r="R21" s="202"/>
      <c r="S21" s="202"/>
      <c r="T21" s="202"/>
      <c r="U21" s="263"/>
      <c r="V21" s="15"/>
      <c r="W21" s="37"/>
      <c r="X21" s="14"/>
    </row>
    <row r="22" spans="1:25" x14ac:dyDescent="0.2">
      <c r="A22" s="39"/>
      <c r="B22" s="47"/>
      <c r="C22" s="444"/>
      <c r="D22" s="445"/>
      <c r="E22" s="425"/>
      <c r="F22" s="426"/>
      <c r="G22" s="426"/>
      <c r="H22" s="426"/>
      <c r="I22" s="427"/>
      <c r="J22" s="263"/>
      <c r="K22" s="263"/>
      <c r="L22" s="263"/>
      <c r="M22" s="263"/>
      <c r="N22" s="263"/>
      <c r="O22" s="202"/>
      <c r="P22" s="202"/>
      <c r="Q22" s="202"/>
      <c r="R22" s="202"/>
      <c r="S22" s="202"/>
      <c r="T22" s="202"/>
      <c r="U22" s="263"/>
      <c r="V22" s="12"/>
      <c r="W22" s="38"/>
      <c r="X22" s="14"/>
    </row>
    <row r="23" spans="1:25" x14ac:dyDescent="0.2">
      <c r="A23" s="39"/>
      <c r="B23" s="38"/>
      <c r="C23" s="12"/>
      <c r="D23" s="14"/>
      <c r="E23" s="425"/>
      <c r="F23" s="426"/>
      <c r="G23" s="426"/>
      <c r="H23" s="426"/>
      <c r="I23" s="427"/>
      <c r="J23" s="263"/>
      <c r="K23" s="263"/>
      <c r="L23" s="263"/>
      <c r="M23" s="263"/>
      <c r="N23" s="263"/>
      <c r="O23" s="202"/>
      <c r="P23" s="202"/>
      <c r="Q23" s="202"/>
      <c r="R23" s="202"/>
      <c r="S23" s="202"/>
      <c r="T23" s="202"/>
      <c r="U23" s="263"/>
      <c r="V23" s="12"/>
      <c r="W23" s="38"/>
      <c r="X23" s="14"/>
    </row>
    <row r="24" spans="1:25" x14ac:dyDescent="0.2">
      <c r="A24" s="17"/>
      <c r="B24" s="12"/>
      <c r="C24" s="12"/>
      <c r="D24" s="14"/>
      <c r="E24" s="425"/>
      <c r="F24" s="426"/>
      <c r="G24" s="426"/>
      <c r="H24" s="426"/>
      <c r="I24" s="427"/>
      <c r="J24" s="263"/>
      <c r="K24" s="263"/>
      <c r="L24" s="263"/>
      <c r="M24" s="263"/>
      <c r="N24" s="263"/>
      <c r="O24" s="202"/>
      <c r="P24" s="202"/>
      <c r="Q24" s="202"/>
      <c r="R24" s="202"/>
      <c r="S24" s="202"/>
      <c r="T24" s="202"/>
      <c r="U24" s="263"/>
      <c r="V24" s="12"/>
      <c r="W24" s="38"/>
      <c r="X24" s="14"/>
    </row>
    <row r="25" spans="1:25" x14ac:dyDescent="0.2">
      <c r="A25" s="17"/>
      <c r="B25" s="12"/>
      <c r="C25" s="12"/>
      <c r="D25" s="14"/>
      <c r="E25" s="422"/>
      <c r="F25" s="423"/>
      <c r="G25" s="423"/>
      <c r="H25" s="423"/>
      <c r="I25" s="424"/>
      <c r="J25" s="263"/>
      <c r="K25" s="263"/>
      <c r="L25" s="263"/>
      <c r="M25" s="263"/>
      <c r="N25" s="263"/>
      <c r="O25" s="202"/>
      <c r="P25" s="202"/>
      <c r="Q25" s="202"/>
      <c r="R25" s="202"/>
      <c r="S25" s="202"/>
      <c r="T25" s="202"/>
      <c r="U25" s="263"/>
      <c r="V25" s="12"/>
      <c r="W25" s="38"/>
      <c r="X25" s="14"/>
    </row>
    <row r="26" spans="1:25" x14ac:dyDescent="0.2">
      <c r="A26" s="17"/>
      <c r="B26" s="12"/>
      <c r="C26" s="12"/>
      <c r="D26" s="12"/>
      <c r="E26" s="16"/>
      <c r="F26" s="16"/>
      <c r="G26" s="16"/>
      <c r="H26" s="36"/>
      <c r="I26" s="16"/>
      <c r="J26" s="36"/>
      <c r="K26" s="16"/>
      <c r="L26" s="36"/>
      <c r="M26" s="16"/>
      <c r="N26" s="36"/>
      <c r="O26" s="16"/>
      <c r="P26" s="36"/>
      <c r="Q26" s="16"/>
      <c r="R26" s="36"/>
      <c r="S26" s="16"/>
      <c r="T26" s="16"/>
      <c r="U26" s="36"/>
      <c r="V26" s="13"/>
      <c r="W26" s="91"/>
      <c r="X26" s="28"/>
    </row>
    <row r="27" spans="1:25" x14ac:dyDescent="0.2">
      <c r="A27" s="17"/>
      <c r="B27" s="12"/>
      <c r="C27" s="20" t="s">
        <v>13</v>
      </c>
      <c r="D27" s="21"/>
      <c r="E27" s="428"/>
      <c r="F27" s="429"/>
      <c r="G27" s="429"/>
      <c r="H27" s="429"/>
      <c r="I27" s="429"/>
      <c r="J27" s="429"/>
      <c r="K27" s="429"/>
      <c r="L27" s="429"/>
      <c r="M27" s="429"/>
      <c r="N27" s="429"/>
      <c r="O27" s="429"/>
      <c r="P27" s="429"/>
      <c r="Q27" s="429"/>
      <c r="R27" s="429"/>
      <c r="S27" s="429"/>
      <c r="T27" s="429"/>
      <c r="U27" s="429"/>
      <c r="V27" s="430"/>
      <c r="W27" s="264"/>
      <c r="X27" s="229"/>
    </row>
    <row r="28" spans="1:25" s="31" customFormat="1" ht="15.75" customHeight="1" x14ac:dyDescent="0.25">
      <c r="A28" s="17"/>
      <c r="B28" s="13"/>
      <c r="C28" s="170"/>
      <c r="D28" s="11"/>
      <c r="E28" s="274"/>
      <c r="F28" s="274"/>
      <c r="G28" s="275"/>
      <c r="H28" s="88"/>
      <c r="I28" s="275"/>
      <c r="J28" s="88"/>
      <c r="K28" s="275"/>
      <c r="L28" s="88"/>
      <c r="M28" s="275"/>
      <c r="N28" s="88"/>
      <c r="O28" s="275"/>
      <c r="P28" s="88"/>
      <c r="Q28" s="275"/>
      <c r="R28" s="88"/>
      <c r="S28" s="275"/>
      <c r="T28" s="275"/>
      <c r="U28" s="88"/>
      <c r="V28" s="88"/>
      <c r="W28" s="88"/>
      <c r="X28" s="230"/>
      <c r="Y28" s="227"/>
    </row>
    <row r="29" spans="1:25" s="31" customFormat="1" ht="14.25" customHeight="1" x14ac:dyDescent="0.2">
      <c r="A29" s="17"/>
      <c r="B29" s="13"/>
      <c r="C29" s="20" t="s">
        <v>70</v>
      </c>
      <c r="D29" s="303"/>
      <c r="E29" s="302">
        <v>0.5</v>
      </c>
      <c r="F29" s="300"/>
      <c r="G29" s="301"/>
      <c r="H29" s="88"/>
      <c r="I29" s="301"/>
      <c r="J29" s="88"/>
      <c r="K29" s="301"/>
      <c r="L29" s="88"/>
      <c r="M29" s="301"/>
      <c r="N29" s="88"/>
      <c r="O29" s="301"/>
      <c r="P29" s="88"/>
      <c r="Q29" s="301"/>
      <c r="R29" s="88"/>
      <c r="S29" s="301"/>
      <c r="T29" s="301"/>
      <c r="U29" s="88"/>
      <c r="V29" s="88"/>
      <c r="W29" s="88"/>
      <c r="X29" s="230"/>
      <c r="Y29" s="227"/>
    </row>
    <row r="30" spans="1:25" s="31" customFormat="1" ht="15.75" customHeight="1" x14ac:dyDescent="0.25">
      <c r="A30" s="17"/>
      <c r="B30" s="13"/>
      <c r="C30" s="170"/>
      <c r="D30" s="11"/>
      <c r="E30" s="274"/>
      <c r="F30" s="274"/>
      <c r="G30" s="275"/>
      <c r="H30" s="88"/>
      <c r="I30" s="275"/>
      <c r="J30" s="88"/>
      <c r="K30" s="275"/>
      <c r="L30" s="88"/>
      <c r="M30" s="275"/>
      <c r="N30" s="88"/>
      <c r="O30" s="275"/>
      <c r="P30" s="88"/>
      <c r="Q30" s="275"/>
      <c r="R30" s="88"/>
      <c r="S30" s="275"/>
      <c r="T30" s="275"/>
      <c r="U30" s="88"/>
      <c r="V30" s="88"/>
      <c r="W30" s="88"/>
      <c r="X30" s="230"/>
      <c r="Y30" s="227"/>
    </row>
    <row r="31" spans="1:25" s="31" customFormat="1" ht="9.9499999999999993" customHeight="1" x14ac:dyDescent="0.2">
      <c r="A31" s="231"/>
      <c r="B31" s="95"/>
      <c r="C31" s="96"/>
      <c r="D31" s="96"/>
      <c r="E31" s="96"/>
      <c r="F31" s="96"/>
      <c r="G31" s="96"/>
      <c r="H31" s="96"/>
      <c r="I31" s="96"/>
      <c r="J31" s="96"/>
      <c r="K31" s="96"/>
      <c r="L31" s="96"/>
      <c r="M31" s="96"/>
      <c r="N31" s="96"/>
      <c r="O31" s="96"/>
      <c r="P31" s="96"/>
      <c r="Q31" s="96"/>
      <c r="R31" s="96"/>
      <c r="S31" s="96"/>
      <c r="T31" s="96"/>
      <c r="U31" s="96"/>
      <c r="V31" s="98"/>
      <c r="W31" s="88"/>
      <c r="X31" s="230"/>
      <c r="Y31" s="227"/>
    </row>
    <row r="32" spans="1:25" s="88" customFormat="1" x14ac:dyDescent="0.2">
      <c r="A32" s="231"/>
      <c r="B32" s="99"/>
      <c r="C32" s="203" t="s">
        <v>9</v>
      </c>
      <c r="D32" s="87"/>
      <c r="E32" s="93" t="s">
        <v>15</v>
      </c>
      <c r="F32" s="204"/>
      <c r="G32" s="93" t="s">
        <v>64</v>
      </c>
      <c r="H32" s="204"/>
      <c r="I32" s="204"/>
      <c r="J32" s="204"/>
      <c r="K32" s="204"/>
      <c r="L32" s="204"/>
      <c r="M32" s="204"/>
      <c r="N32" s="204"/>
      <c r="O32" s="204"/>
      <c r="P32" s="204"/>
      <c r="Q32" s="204"/>
      <c r="R32" s="204"/>
      <c r="S32" s="204"/>
      <c r="T32" s="204"/>
      <c r="U32" s="204"/>
      <c r="V32" s="100"/>
      <c r="W32" s="87"/>
      <c r="X32" s="232"/>
    </row>
    <row r="33" spans="1:25" s="88" customFormat="1" ht="6" customHeight="1" x14ac:dyDescent="0.2">
      <c r="A33" s="231"/>
      <c r="B33" s="99"/>
      <c r="C33" s="203"/>
      <c r="D33" s="87"/>
      <c r="E33" s="93"/>
      <c r="F33" s="204"/>
      <c r="G33" s="93"/>
      <c r="H33" s="204"/>
      <c r="I33" s="204"/>
      <c r="J33" s="204"/>
      <c r="K33" s="204"/>
      <c r="L33" s="204"/>
      <c r="M33" s="204"/>
      <c r="N33" s="204"/>
      <c r="O33" s="204"/>
      <c r="P33" s="204"/>
      <c r="Q33" s="204"/>
      <c r="R33" s="204"/>
      <c r="S33" s="204"/>
      <c r="T33" s="204"/>
      <c r="U33" s="204"/>
      <c r="V33" s="100"/>
      <c r="W33" s="87"/>
      <c r="X33" s="232"/>
    </row>
    <row r="34" spans="1:25" s="88" customFormat="1" x14ac:dyDescent="0.2">
      <c r="A34" s="231"/>
      <c r="B34" s="59"/>
      <c r="C34" s="87"/>
      <c r="D34" s="87"/>
      <c r="E34" s="87"/>
      <c r="F34" s="87"/>
      <c r="G34" s="204" t="str">
        <f>'(4) Finanzierung &amp; Finanzhilfe'!D70</f>
        <v>20xx</v>
      </c>
      <c r="H34" s="204"/>
      <c r="I34" s="204" t="str">
        <f>'(4) Finanzierung &amp; Finanzhilfe'!E70</f>
        <v>20xx</v>
      </c>
      <c r="J34" s="204"/>
      <c r="K34" s="204" t="str">
        <f>'(4) Finanzierung &amp; Finanzhilfe'!F70</f>
        <v>20xx</v>
      </c>
      <c r="L34" s="204"/>
      <c r="M34" s="204" t="str">
        <f>'(4) Finanzierung &amp; Finanzhilfe'!G70</f>
        <v>20xx</v>
      </c>
      <c r="N34" s="204"/>
      <c r="O34" s="204" t="str">
        <f>'(4) Finanzierung &amp; Finanzhilfe'!I70</f>
        <v>20xx</v>
      </c>
      <c r="P34" s="204"/>
      <c r="Q34" s="204" t="str">
        <f>'(4) Finanzierung &amp; Finanzhilfe'!I70</f>
        <v>20xx</v>
      </c>
      <c r="R34" s="204"/>
      <c r="S34" s="204" t="str">
        <f>'(4) Finanzierung &amp; Finanzhilfe'!J70</f>
        <v>20xx</v>
      </c>
      <c r="T34" s="87"/>
      <c r="U34" s="87"/>
      <c r="V34" s="101"/>
      <c r="W34" s="87"/>
      <c r="X34" s="232"/>
    </row>
    <row r="35" spans="1:25" s="93" customFormat="1" x14ac:dyDescent="0.2">
      <c r="A35" s="233"/>
      <c r="B35" s="102"/>
      <c r="C35" s="93" t="s">
        <v>24</v>
      </c>
      <c r="E35" s="205">
        <f>'(2) Investitionskosten'!D6</f>
        <v>0</v>
      </c>
      <c r="F35" s="206" t="s">
        <v>16</v>
      </c>
      <c r="G35" s="265">
        <f>'(3) Betriebskosten fix'!I49+'(3) Betriebskosten variabel'!I49</f>
        <v>0</v>
      </c>
      <c r="H35" s="206" t="s">
        <v>16</v>
      </c>
      <c r="I35" s="266">
        <f>'(3) Betriebskosten fix'!I49+'(3) Betriebskosten variabel'!L49</f>
        <v>0</v>
      </c>
      <c r="J35" s="206" t="s">
        <v>16</v>
      </c>
      <c r="K35" s="265">
        <f>'(3) Betriebskosten fix'!I49+'(3) Betriebskosten variabel'!O49</f>
        <v>0</v>
      </c>
      <c r="L35" s="206" t="s">
        <v>16</v>
      </c>
      <c r="M35" s="265">
        <f>'(3) Betriebskosten fix'!I49+'(3) Betriebskosten variabel'!R49</f>
        <v>0</v>
      </c>
      <c r="N35" s="206" t="s">
        <v>16</v>
      </c>
      <c r="O35" s="266">
        <f>'(3) Betriebskosten fix'!I49+'(3) Betriebskosten variabel'!U49</f>
        <v>0</v>
      </c>
      <c r="P35" s="206" t="s">
        <v>16</v>
      </c>
      <c r="Q35" s="265">
        <f>'(3) Betriebskosten fix'!I49+'(3) Betriebskosten variabel'!X49</f>
        <v>0</v>
      </c>
      <c r="R35" s="206" t="s">
        <v>16</v>
      </c>
      <c r="S35" s="266">
        <f>'(3) Betriebskosten fix'!I49+'(3) Betriebskosten variabel'!AA49</f>
        <v>0</v>
      </c>
      <c r="T35" s="206" t="s">
        <v>16</v>
      </c>
      <c r="U35" s="207"/>
      <c r="V35" s="103"/>
      <c r="W35" s="88"/>
      <c r="X35" s="234"/>
    </row>
    <row r="36" spans="1:25" s="88" customFormat="1" x14ac:dyDescent="0.2">
      <c r="A36" s="231"/>
      <c r="B36" s="104"/>
      <c r="E36" s="208"/>
      <c r="F36" s="206"/>
      <c r="G36" s="206"/>
      <c r="H36" s="206"/>
      <c r="I36" s="206"/>
      <c r="J36" s="206"/>
      <c r="K36" s="206"/>
      <c r="L36" s="206"/>
      <c r="M36" s="206"/>
      <c r="N36" s="206"/>
      <c r="O36" s="206"/>
      <c r="P36" s="206"/>
      <c r="Q36" s="206"/>
      <c r="R36" s="206"/>
      <c r="S36" s="206"/>
      <c r="T36" s="206"/>
      <c r="U36" s="206"/>
      <c r="V36" s="103"/>
      <c r="X36" s="232"/>
    </row>
    <row r="37" spans="1:25" s="88" customFormat="1" x14ac:dyDescent="0.2">
      <c r="A37" s="231"/>
      <c r="B37" s="104"/>
      <c r="C37" s="93" t="s">
        <v>17</v>
      </c>
      <c r="E37" s="205">
        <f>'(2) Investitionskosten'!E6</f>
        <v>0</v>
      </c>
      <c r="F37" s="206" t="s">
        <v>16</v>
      </c>
      <c r="G37" s="265">
        <f>'(3) Betriebskosten fix'!I74+'(3) Betriebskosten variabel'!I96</f>
        <v>0</v>
      </c>
      <c r="H37" s="206" t="s">
        <v>16</v>
      </c>
      <c r="I37" s="266">
        <f>'(3) Betriebskosten fix'!I74+'(3) Betriebskosten variabel'!L96</f>
        <v>0</v>
      </c>
      <c r="J37" s="206" t="s">
        <v>16</v>
      </c>
      <c r="K37" s="265">
        <f>'(3) Betriebskosten fix'!I74+'(3) Betriebskosten variabel'!O96</f>
        <v>0</v>
      </c>
      <c r="L37" s="206" t="s">
        <v>16</v>
      </c>
      <c r="M37" s="265">
        <f>'(3) Betriebskosten fix'!I74+'(3) Betriebskosten variabel'!R96</f>
        <v>0</v>
      </c>
      <c r="N37" s="206" t="s">
        <v>16</v>
      </c>
      <c r="O37" s="266">
        <f>'(3) Betriebskosten fix'!I74+'(3) Betriebskosten variabel'!U96</f>
        <v>0</v>
      </c>
      <c r="P37" s="206" t="s">
        <v>16</v>
      </c>
      <c r="Q37" s="265">
        <f>'(3) Betriebskosten fix'!I74+'(3) Betriebskosten variabel'!X96</f>
        <v>0</v>
      </c>
      <c r="R37" s="206" t="s">
        <v>16</v>
      </c>
      <c r="S37" s="266">
        <f>'(3) Betriebskosten fix'!I74+'(3) Betriebskosten variabel'!AA96</f>
        <v>0</v>
      </c>
      <c r="T37" s="206" t="s">
        <v>16</v>
      </c>
      <c r="U37" s="207"/>
      <c r="V37" s="103"/>
      <c r="X37" s="232"/>
    </row>
    <row r="38" spans="1:25" s="88" customFormat="1" x14ac:dyDescent="0.2">
      <c r="A38" s="231"/>
      <c r="B38" s="105"/>
      <c r="C38" s="106"/>
      <c r="D38" s="106"/>
      <c r="E38" s="107"/>
      <c r="F38" s="108"/>
      <c r="G38" s="108"/>
      <c r="H38" s="108"/>
      <c r="I38" s="108"/>
      <c r="J38" s="108"/>
      <c r="K38" s="108"/>
      <c r="L38" s="108"/>
      <c r="M38" s="108"/>
      <c r="N38" s="108"/>
      <c r="O38" s="108"/>
      <c r="P38" s="108"/>
      <c r="Q38" s="108"/>
      <c r="R38" s="108"/>
      <c r="S38" s="108"/>
      <c r="T38" s="108"/>
      <c r="U38" s="108"/>
      <c r="V38" s="109"/>
      <c r="X38" s="232"/>
    </row>
    <row r="39" spans="1:25" customFormat="1" x14ac:dyDescent="0.2">
      <c r="B39" s="88"/>
      <c r="C39" s="88"/>
      <c r="D39" s="88"/>
      <c r="E39" s="88"/>
      <c r="F39" s="88"/>
      <c r="G39" s="88"/>
      <c r="H39" s="88"/>
      <c r="I39" s="88"/>
      <c r="J39" s="88"/>
      <c r="K39" s="88"/>
      <c r="L39" s="88"/>
      <c r="M39" s="88"/>
      <c r="N39" s="88"/>
      <c r="O39" s="88"/>
      <c r="P39" s="88"/>
      <c r="Q39" s="88"/>
      <c r="R39" s="88"/>
      <c r="S39" s="88"/>
      <c r="T39" s="88"/>
      <c r="U39" s="88"/>
      <c r="W39" s="88"/>
      <c r="Y39" s="88"/>
    </row>
    <row r="40" spans="1:25" s="88" customFormat="1" x14ac:dyDescent="0.2">
      <c r="A40" s="231"/>
      <c r="B40" s="110"/>
      <c r="C40" s="96"/>
      <c r="D40" s="96"/>
      <c r="E40" s="111"/>
      <c r="F40" s="112"/>
      <c r="G40" s="112"/>
      <c r="H40" s="112"/>
      <c r="I40" s="112"/>
      <c r="J40" s="112"/>
      <c r="K40" s="112"/>
      <c r="L40" s="112"/>
      <c r="M40" s="112"/>
      <c r="N40" s="112"/>
      <c r="O40" s="112"/>
      <c r="P40" s="112"/>
      <c r="Q40" s="112"/>
      <c r="R40" s="112"/>
      <c r="S40" s="112"/>
      <c r="T40" s="112"/>
      <c r="U40" s="112"/>
      <c r="V40" s="98"/>
      <c r="X40" s="232"/>
    </row>
    <row r="41" spans="1:25" s="88" customFormat="1" ht="12.95" customHeight="1" x14ac:dyDescent="0.2">
      <c r="A41" s="231"/>
      <c r="B41" s="104"/>
      <c r="C41" s="415" t="s">
        <v>63</v>
      </c>
      <c r="D41" s="415"/>
      <c r="E41" s="205">
        <f>E35-E37</f>
        <v>0</v>
      </c>
      <c r="F41" s="206" t="s">
        <v>16</v>
      </c>
      <c r="G41" s="265">
        <f>G35-G37</f>
        <v>0</v>
      </c>
      <c r="H41" s="206" t="s">
        <v>16</v>
      </c>
      <c r="I41" s="266">
        <f>I35-I37</f>
        <v>0</v>
      </c>
      <c r="J41" s="206" t="s">
        <v>16</v>
      </c>
      <c r="K41" s="265">
        <f>K35-K37</f>
        <v>0</v>
      </c>
      <c r="L41" s="206" t="s">
        <v>16</v>
      </c>
      <c r="M41" s="265">
        <f>M35-M37</f>
        <v>0</v>
      </c>
      <c r="N41" s="206" t="s">
        <v>16</v>
      </c>
      <c r="O41" s="266">
        <f>O35-O37</f>
        <v>0</v>
      </c>
      <c r="P41" s="206" t="s">
        <v>16</v>
      </c>
      <c r="Q41" s="265">
        <f>Q35-Q37</f>
        <v>0</v>
      </c>
      <c r="R41" s="206" t="s">
        <v>16</v>
      </c>
      <c r="S41" s="266">
        <f>S35-S37</f>
        <v>0</v>
      </c>
      <c r="T41" s="206" t="s">
        <v>16</v>
      </c>
      <c r="U41" s="207"/>
      <c r="V41" s="103"/>
      <c r="X41" s="232"/>
    </row>
    <row r="42" spans="1:25" s="88" customFormat="1" ht="21.75" customHeight="1" x14ac:dyDescent="0.2">
      <c r="A42" s="231"/>
      <c r="B42" s="104"/>
      <c r="C42" s="415"/>
      <c r="D42" s="415"/>
      <c r="F42" s="206"/>
      <c r="G42" s="206"/>
      <c r="H42" s="207"/>
      <c r="I42" s="207"/>
      <c r="J42" s="207"/>
      <c r="K42" s="206"/>
      <c r="L42" s="207"/>
      <c r="M42" s="206"/>
      <c r="N42" s="207"/>
      <c r="O42" s="207"/>
      <c r="P42" s="207"/>
      <c r="Q42" s="206"/>
      <c r="R42" s="207"/>
      <c r="S42" s="207"/>
      <c r="T42" s="207"/>
      <c r="U42" s="207"/>
      <c r="V42" s="103"/>
      <c r="X42" s="232"/>
    </row>
    <row r="43" spans="1:25" s="93" customFormat="1" x14ac:dyDescent="0.2">
      <c r="A43" s="233"/>
      <c r="B43" s="102"/>
      <c r="C43" s="93" t="s">
        <v>25</v>
      </c>
      <c r="E43" s="210">
        <f>E35</f>
        <v>0</v>
      </c>
      <c r="F43" s="211" t="s">
        <v>16</v>
      </c>
      <c r="G43" s="267">
        <f>G41</f>
        <v>0</v>
      </c>
      <c r="H43" s="211" t="s">
        <v>16</v>
      </c>
      <c r="I43" s="268">
        <f>I41</f>
        <v>0</v>
      </c>
      <c r="J43" s="211" t="s">
        <v>16</v>
      </c>
      <c r="K43" s="267">
        <f>K41</f>
        <v>0</v>
      </c>
      <c r="L43" s="211" t="s">
        <v>16</v>
      </c>
      <c r="M43" s="267">
        <f>M41</f>
        <v>0</v>
      </c>
      <c r="N43" s="211" t="s">
        <v>16</v>
      </c>
      <c r="O43" s="268">
        <f>O41</f>
        <v>0</v>
      </c>
      <c r="P43" s="211" t="s">
        <v>16</v>
      </c>
      <c r="Q43" s="267">
        <f>Q41</f>
        <v>0</v>
      </c>
      <c r="R43" s="211" t="s">
        <v>16</v>
      </c>
      <c r="S43" s="268">
        <f>S41</f>
        <v>0</v>
      </c>
      <c r="T43" s="211" t="s">
        <v>16</v>
      </c>
      <c r="U43" s="212"/>
      <c r="V43" s="113"/>
      <c r="X43" s="234"/>
    </row>
    <row r="44" spans="1:25" s="88" customFormat="1" x14ac:dyDescent="0.2">
      <c r="A44" s="231"/>
      <c r="B44" s="162"/>
      <c r="C44" s="163"/>
      <c r="D44" s="163"/>
      <c r="E44" s="114"/>
      <c r="F44" s="114"/>
      <c r="G44" s="114"/>
      <c r="H44" s="114"/>
      <c r="I44" s="115"/>
      <c r="J44" s="114"/>
      <c r="K44" s="114"/>
      <c r="L44" s="114"/>
      <c r="M44" s="114"/>
      <c r="N44" s="114"/>
      <c r="O44" s="115"/>
      <c r="P44" s="114"/>
      <c r="Q44" s="114"/>
      <c r="R44" s="114"/>
      <c r="S44" s="114"/>
      <c r="T44" s="114"/>
      <c r="U44" s="114"/>
      <c r="V44" s="116"/>
      <c r="W44" s="87"/>
      <c r="X44" s="235"/>
    </row>
    <row r="45" spans="1:25" s="88" customFormat="1" ht="18" customHeight="1" x14ac:dyDescent="0.2">
      <c r="A45" s="231"/>
      <c r="B45" s="87"/>
      <c r="C45" s="87"/>
      <c r="D45" s="87"/>
      <c r="E45" s="209"/>
      <c r="F45" s="209"/>
      <c r="G45" s="209"/>
      <c r="H45" s="209"/>
      <c r="I45" s="213"/>
      <c r="J45" s="209"/>
      <c r="K45" s="209"/>
      <c r="L45" s="209"/>
      <c r="M45" s="209"/>
      <c r="N45" s="209"/>
      <c r="O45" s="213"/>
      <c r="P45" s="209"/>
      <c r="Q45" s="209"/>
      <c r="R45" s="209"/>
      <c r="S45" s="209"/>
      <c r="T45" s="209"/>
      <c r="U45" s="209"/>
      <c r="V45" s="87"/>
      <c r="W45" s="87"/>
      <c r="X45" s="235"/>
    </row>
    <row r="46" spans="1:25" s="88" customFormat="1" ht="12.6" customHeight="1" x14ac:dyDescent="0.2">
      <c r="A46" s="231"/>
      <c r="B46" s="118"/>
      <c r="C46" s="119"/>
      <c r="D46" s="97"/>
      <c r="E46" s="120"/>
      <c r="F46" s="121"/>
      <c r="G46" s="121"/>
      <c r="H46" s="121"/>
      <c r="I46" s="121"/>
      <c r="J46" s="121"/>
      <c r="K46" s="121"/>
      <c r="L46" s="121"/>
      <c r="M46" s="121"/>
      <c r="N46" s="121"/>
      <c r="O46" s="121"/>
      <c r="P46" s="121"/>
      <c r="Q46" s="121"/>
      <c r="R46" s="121"/>
      <c r="S46" s="121"/>
      <c r="T46" s="121"/>
      <c r="U46" s="121"/>
      <c r="V46" s="452"/>
      <c r="W46" s="215"/>
      <c r="X46" s="232"/>
    </row>
    <row r="47" spans="1:25" s="88" customFormat="1" x14ac:dyDescent="0.2">
      <c r="A47" s="231"/>
      <c r="B47" s="122"/>
      <c r="C47" s="123" t="s">
        <v>39</v>
      </c>
      <c r="D47" s="87"/>
      <c r="E47" s="211" t="s">
        <v>29</v>
      </c>
      <c r="F47" s="214"/>
      <c r="G47" s="214" t="s">
        <v>65</v>
      </c>
      <c r="H47" s="214"/>
      <c r="I47" s="214"/>
      <c r="J47" s="214"/>
      <c r="K47" s="214"/>
      <c r="L47" s="214"/>
      <c r="M47" s="214"/>
      <c r="N47" s="214"/>
      <c r="O47" s="214"/>
      <c r="P47" s="214"/>
      <c r="Q47" s="214"/>
      <c r="R47" s="214"/>
      <c r="S47" s="214"/>
      <c r="T47" s="214"/>
      <c r="U47" s="214"/>
      <c r="V47" s="453"/>
      <c r="W47" s="215"/>
      <c r="X47" s="232"/>
    </row>
    <row r="48" spans="1:25" s="88" customFormat="1" x14ac:dyDescent="0.2">
      <c r="A48" s="231"/>
      <c r="B48" s="49"/>
      <c r="C48" s="38"/>
      <c r="D48" s="37"/>
      <c r="E48" s="125"/>
      <c r="F48" s="126"/>
      <c r="G48" s="117"/>
      <c r="H48" s="117"/>
      <c r="I48" s="117"/>
      <c r="J48" s="117"/>
      <c r="K48" s="117"/>
      <c r="L48" s="117"/>
      <c r="M48" s="117"/>
      <c r="N48" s="117"/>
      <c r="O48" s="117"/>
      <c r="P48" s="117"/>
      <c r="Q48" s="117"/>
      <c r="R48" s="117"/>
      <c r="S48" s="117"/>
      <c r="T48" s="117"/>
      <c r="U48" s="117"/>
      <c r="V48" s="453"/>
      <c r="W48" s="215"/>
      <c r="X48" s="232"/>
    </row>
    <row r="49" spans="1:24" s="88" customFormat="1" ht="12.95" customHeight="1" x14ac:dyDescent="0.2">
      <c r="A49" s="231"/>
      <c r="B49" s="49"/>
      <c r="C49" s="457" t="s">
        <v>71</v>
      </c>
      <c r="D49" s="458"/>
      <c r="E49" s="127">
        <f>IF($E$43&gt;40000000,MIN($E$41,E29*$E$43),E29*$E$43)</f>
        <v>0</v>
      </c>
      <c r="F49" s="410" t="s">
        <v>16</v>
      </c>
      <c r="G49" s="127">
        <f>E29*G43</f>
        <v>0</v>
      </c>
      <c r="H49" s="344" t="s">
        <v>16</v>
      </c>
      <c r="I49" s="127">
        <f>E29*I43</f>
        <v>0</v>
      </c>
      <c r="J49" s="344" t="s">
        <v>16</v>
      </c>
      <c r="K49" s="127">
        <f>E29*K43</f>
        <v>0</v>
      </c>
      <c r="L49" s="344" t="s">
        <v>16</v>
      </c>
      <c r="M49" s="127">
        <f>E29*M43</f>
        <v>0</v>
      </c>
      <c r="N49" s="344" t="s">
        <v>16</v>
      </c>
      <c r="O49" s="127">
        <f>E29*O43</f>
        <v>0</v>
      </c>
      <c r="P49" s="344" t="s">
        <v>16</v>
      </c>
      <c r="Q49" s="127">
        <f>E29*Q43</f>
        <v>0</v>
      </c>
      <c r="R49" s="344" t="s">
        <v>16</v>
      </c>
      <c r="S49" s="127">
        <f>E29*S43</f>
        <v>0</v>
      </c>
      <c r="T49" s="206" t="s">
        <v>16</v>
      </c>
      <c r="U49" s="207"/>
      <c r="V49" s="124"/>
      <c r="W49" s="220"/>
      <c r="X49" s="232"/>
    </row>
    <row r="50" spans="1:24" s="88" customFormat="1" ht="12.6" customHeight="1" x14ac:dyDescent="0.2">
      <c r="A50" s="231"/>
      <c r="B50" s="49"/>
      <c r="C50" s="459"/>
      <c r="D50" s="415"/>
      <c r="E50" s="460" t="s">
        <v>26</v>
      </c>
      <c r="F50" s="411"/>
      <c r="G50" s="411"/>
      <c r="H50" s="411"/>
      <c r="I50" s="411"/>
      <c r="J50" s="411"/>
      <c r="K50" s="411"/>
      <c r="L50" s="411"/>
      <c r="M50" s="411"/>
      <c r="N50" s="411"/>
      <c r="O50" s="411"/>
      <c r="P50" s="411"/>
      <c r="Q50" s="411"/>
      <c r="R50" s="411"/>
      <c r="S50" s="411"/>
      <c r="T50" s="216"/>
      <c r="U50" s="216"/>
      <c r="V50" s="124"/>
      <c r="W50" s="220"/>
      <c r="X50" s="232"/>
    </row>
    <row r="51" spans="1:24" s="88" customFormat="1" ht="21" customHeight="1" x14ac:dyDescent="0.2">
      <c r="A51" s="231"/>
      <c r="B51" s="49"/>
      <c r="C51" s="459"/>
      <c r="D51" s="415"/>
      <c r="E51" s="461"/>
      <c r="F51" s="411"/>
      <c r="G51" s="411"/>
      <c r="H51" s="411"/>
      <c r="I51" s="411"/>
      <c r="J51" s="411"/>
      <c r="K51" s="411"/>
      <c r="L51" s="411"/>
      <c r="M51" s="411"/>
      <c r="N51" s="411"/>
      <c r="O51" s="411"/>
      <c r="P51" s="411"/>
      <c r="Q51" s="411"/>
      <c r="R51" s="411"/>
      <c r="S51" s="411"/>
      <c r="T51" s="216"/>
      <c r="U51" s="216"/>
      <c r="V51" s="124"/>
      <c r="W51" s="220"/>
      <c r="X51" s="232"/>
    </row>
    <row r="52" spans="1:24" s="88" customFormat="1" ht="44.25" customHeight="1" x14ac:dyDescent="0.2">
      <c r="A52" s="231"/>
      <c r="B52" s="49"/>
      <c r="C52" s="459" t="s">
        <v>72</v>
      </c>
      <c r="D52" s="415"/>
      <c r="E52" s="127">
        <f>'(5) Nachweis EHS Unternehmen'!E74-SUM('(1) Übersicht'!G52:S52)</f>
        <v>0</v>
      </c>
      <c r="F52" s="344" t="s">
        <v>16</v>
      </c>
      <c r="G52" s="127">
        <f>IF('(5) Nachweis EHS Unternehmen'!$E$72&gt;G$49,G$49,'(5) Nachweis EHS Unternehmen'!$E$72)</f>
        <v>0</v>
      </c>
      <c r="H52" s="344" t="s">
        <v>16</v>
      </c>
      <c r="I52" s="127">
        <f>IF('(5) Nachweis EHS Unternehmen'!$E$72&gt;I$49,I$49,'(5) Nachweis EHS Unternehmen'!$E$72)</f>
        <v>0</v>
      </c>
      <c r="J52" s="344" t="s">
        <v>16</v>
      </c>
      <c r="K52" s="127">
        <f>IF('(5) Nachweis EHS Unternehmen'!$E$72&gt;K$49,K$49,'(5) Nachweis EHS Unternehmen'!$E$72)</f>
        <v>0</v>
      </c>
      <c r="L52" s="344" t="s">
        <v>16</v>
      </c>
      <c r="M52" s="127">
        <f>IF('(5) Nachweis EHS Unternehmen'!$E$72&gt;M$49,M$49,'(5) Nachweis EHS Unternehmen'!$E$72)</f>
        <v>0</v>
      </c>
      <c r="N52" s="344" t="s">
        <v>16</v>
      </c>
      <c r="O52" s="127">
        <f>IF('(5) Nachweis EHS Unternehmen'!$E$72&gt;O$49,O$49,'(5) Nachweis EHS Unternehmen'!$E$72)</f>
        <v>0</v>
      </c>
      <c r="P52" s="344" t="s">
        <v>16</v>
      </c>
      <c r="Q52" s="127">
        <f>IF('(5) Nachweis EHS Unternehmen'!$E$72&gt;Q$49,Q$49,'(5) Nachweis EHS Unternehmen'!$E$72)</f>
        <v>0</v>
      </c>
      <c r="R52" s="344" t="s">
        <v>16</v>
      </c>
      <c r="S52" s="127">
        <f>IF('(5) Nachweis EHS Unternehmen'!$E$72&gt;S$49,S$49,'(5) Nachweis EHS Unternehmen'!$E$72)</f>
        <v>0</v>
      </c>
      <c r="T52" s="206" t="s">
        <v>16</v>
      </c>
      <c r="U52" s="216"/>
      <c r="V52" s="124"/>
      <c r="W52" s="220"/>
      <c r="X52" s="232"/>
    </row>
    <row r="53" spans="1:24" s="88" customFormat="1" ht="21" customHeight="1" x14ac:dyDescent="0.2">
      <c r="A53" s="231"/>
      <c r="B53" s="49"/>
      <c r="C53" s="304"/>
      <c r="D53" s="305"/>
      <c r="E53" s="412"/>
      <c r="F53" s="411"/>
      <c r="G53" s="411"/>
      <c r="H53" s="411"/>
      <c r="I53" s="411"/>
      <c r="J53" s="411"/>
      <c r="K53" s="411"/>
      <c r="L53" s="411"/>
      <c r="M53" s="411"/>
      <c r="N53" s="411"/>
      <c r="O53" s="411"/>
      <c r="P53" s="411"/>
      <c r="Q53" s="411"/>
      <c r="R53" s="411"/>
      <c r="S53" s="411"/>
      <c r="T53" s="216"/>
      <c r="U53" s="216"/>
      <c r="V53" s="124"/>
      <c r="W53" s="220"/>
      <c r="X53" s="232"/>
    </row>
    <row r="54" spans="1:24" s="88" customFormat="1" ht="47.25" customHeight="1" x14ac:dyDescent="0.2">
      <c r="A54" s="231"/>
      <c r="B54" s="49"/>
      <c r="C54" s="459" t="s">
        <v>127</v>
      </c>
      <c r="D54" s="415"/>
      <c r="E54" s="127">
        <f>E49-E52</f>
        <v>0</v>
      </c>
      <c r="F54" s="410" t="s">
        <v>16</v>
      </c>
      <c r="G54" s="127">
        <f>ROUND(G49-G52,1)</f>
        <v>0</v>
      </c>
      <c r="H54" s="344" t="s">
        <v>16</v>
      </c>
      <c r="I54" s="127">
        <f>ROUND(I49-I52,1)</f>
        <v>0</v>
      </c>
      <c r="J54" s="344" t="s">
        <v>16</v>
      </c>
      <c r="K54" s="127">
        <f>ROUND(K49-K52,1)</f>
        <v>0</v>
      </c>
      <c r="L54" s="344" t="s">
        <v>16</v>
      </c>
      <c r="M54" s="127">
        <f>ROUND(M49-M52,1)</f>
        <v>0</v>
      </c>
      <c r="N54" s="344" t="s">
        <v>16</v>
      </c>
      <c r="O54" s="127">
        <f>ROUND(O49-O52,1)</f>
        <v>0</v>
      </c>
      <c r="P54" s="344" t="s">
        <v>16</v>
      </c>
      <c r="Q54" s="127">
        <f>ROUND(Q49-Q52,1)</f>
        <v>0</v>
      </c>
      <c r="R54" s="344" t="s">
        <v>16</v>
      </c>
      <c r="S54" s="127">
        <f>ROUND(S49-S52,1)</f>
        <v>0</v>
      </c>
      <c r="T54" s="206" t="s">
        <v>16</v>
      </c>
      <c r="U54" s="216"/>
      <c r="V54" s="124"/>
      <c r="W54" s="220"/>
      <c r="X54" s="232"/>
    </row>
    <row r="55" spans="1:24" s="88" customFormat="1" ht="21" customHeight="1" x14ac:dyDescent="0.2">
      <c r="A55" s="231"/>
      <c r="B55" s="49"/>
      <c r="C55" s="304"/>
      <c r="D55" s="305"/>
      <c r="E55" s="412"/>
      <c r="F55" s="411"/>
      <c r="G55" s="411"/>
      <c r="H55" s="411"/>
      <c r="I55" s="411"/>
      <c r="J55" s="411"/>
      <c r="K55" s="411"/>
      <c r="L55" s="411"/>
      <c r="M55" s="411"/>
      <c r="N55" s="411"/>
      <c r="O55" s="411"/>
      <c r="P55" s="411"/>
      <c r="Q55" s="411"/>
      <c r="R55" s="411"/>
      <c r="S55" s="411"/>
      <c r="T55" s="216"/>
      <c r="U55" s="216"/>
      <c r="V55" s="124"/>
      <c r="W55" s="220"/>
      <c r="X55" s="232"/>
    </row>
    <row r="56" spans="1:24" s="93" customFormat="1" x14ac:dyDescent="0.2">
      <c r="A56" s="233"/>
      <c r="B56" s="129"/>
      <c r="C56" s="130" t="s">
        <v>40</v>
      </c>
      <c r="E56" s="128">
        <f>'(4) Finanzierung &amp; Finanzhilfe'!K29</f>
        <v>0</v>
      </c>
      <c r="F56" s="413" t="s">
        <v>16</v>
      </c>
      <c r="G56" s="128">
        <f>'(4) Finanzierung &amp; Finanzhilfe'!D87</f>
        <v>0</v>
      </c>
      <c r="H56" s="413" t="s">
        <v>16</v>
      </c>
      <c r="I56" s="414">
        <f>'(4) Finanzierung &amp; Finanzhilfe'!E87</f>
        <v>0</v>
      </c>
      <c r="J56" s="413" t="s">
        <v>16</v>
      </c>
      <c r="K56" s="128">
        <f>'(4) Finanzierung &amp; Finanzhilfe'!F87</f>
        <v>0</v>
      </c>
      <c r="L56" s="413" t="s">
        <v>16</v>
      </c>
      <c r="M56" s="128">
        <f>'(4) Finanzierung &amp; Finanzhilfe'!G87</f>
        <v>0</v>
      </c>
      <c r="N56" s="413" t="s">
        <v>16</v>
      </c>
      <c r="O56" s="414">
        <f>'(4) Finanzierung &amp; Finanzhilfe'!H87</f>
        <v>0</v>
      </c>
      <c r="P56" s="413" t="s">
        <v>16</v>
      </c>
      <c r="Q56" s="128">
        <f>'(4) Finanzierung &amp; Finanzhilfe'!I87</f>
        <v>0</v>
      </c>
      <c r="R56" s="413" t="s">
        <v>16</v>
      </c>
      <c r="S56" s="414">
        <f>'(4) Finanzierung &amp; Finanzhilfe'!J87</f>
        <v>0</v>
      </c>
      <c r="T56" s="211" t="s">
        <v>16</v>
      </c>
      <c r="U56" s="212"/>
      <c r="V56" s="276"/>
      <c r="W56" s="277"/>
      <c r="X56" s="234"/>
    </row>
    <row r="57" spans="1:24" s="93" customFormat="1" ht="27" customHeight="1" x14ac:dyDescent="0.2">
      <c r="A57" s="233"/>
      <c r="B57" s="129"/>
      <c r="C57" s="130"/>
      <c r="E57" s="456" t="str">
        <f>IF(OR(E56&gt;E49,AND(G49&gt;0,G56&gt;G49),AND(I49&gt;0,I56&gt;I49),AND(K49&gt;0,K56&gt;K49),AND(M49&gt;0,M56&gt;M49),AND(O49&gt;0,O56&gt;O49),AND(Q49&gt;0,Q56&gt;Q49),AND(S49&gt;0,S56&gt;S49)),"Beantragter Förderbeitrag darf nicht grösser sein als maximal möglicher Förderbeitrag","")</f>
        <v/>
      </c>
      <c r="F57" s="456"/>
      <c r="G57" s="456"/>
      <c r="H57" s="456"/>
      <c r="I57" s="456"/>
      <c r="J57" s="456"/>
      <c r="K57" s="456"/>
      <c r="L57" s="456"/>
      <c r="M57" s="456"/>
      <c r="N57" s="456"/>
      <c r="O57" s="456"/>
      <c r="P57" s="456"/>
      <c r="Q57" s="456"/>
      <c r="R57" s="456"/>
      <c r="S57" s="456"/>
      <c r="T57" s="456"/>
      <c r="U57" s="456"/>
      <c r="V57" s="171"/>
      <c r="W57" s="217"/>
      <c r="X57" s="234"/>
    </row>
    <row r="58" spans="1:24" s="88" customFormat="1" ht="24.75" customHeight="1" x14ac:dyDescent="0.2">
      <c r="A58" s="89"/>
      <c r="B58" s="105"/>
      <c r="C58" s="454" t="s">
        <v>123</v>
      </c>
      <c r="D58" s="454"/>
      <c r="E58" s="454"/>
      <c r="F58" s="454"/>
      <c r="G58" s="454"/>
      <c r="H58" s="454"/>
      <c r="I58" s="454"/>
      <c r="J58" s="454"/>
      <c r="K58" s="454"/>
      <c r="L58" s="454"/>
      <c r="M58" s="454"/>
      <c r="N58" s="454"/>
      <c r="O58" s="454"/>
      <c r="P58" s="454"/>
      <c r="Q58" s="454"/>
      <c r="R58" s="454"/>
      <c r="S58" s="454"/>
      <c r="T58" s="454"/>
      <c r="U58" s="454"/>
      <c r="V58" s="455"/>
      <c r="W58" s="221"/>
      <c r="X58"/>
    </row>
    <row r="59" spans="1:24" s="40" customFormat="1" x14ac:dyDescent="0.2"/>
    <row r="60" spans="1:24" s="40" customFormat="1" x14ac:dyDescent="0.2">
      <c r="B60" s="218" t="s">
        <v>132</v>
      </c>
    </row>
    <row r="61" spans="1:24" s="40" customFormat="1" x14ac:dyDescent="0.2"/>
    <row r="62" spans="1:24" s="40" customFormat="1" hidden="1" x14ac:dyDescent="0.2"/>
    <row r="63" spans="1:24" s="40" customFormat="1" hidden="1" x14ac:dyDescent="0.2"/>
    <row r="64" spans="1:24" s="40" customFormat="1" hidden="1" x14ac:dyDescent="0.2"/>
    <row r="65" s="40" customFormat="1" hidden="1" x14ac:dyDescent="0.2"/>
    <row r="66" s="40" customFormat="1" hidden="1" x14ac:dyDescent="0.2"/>
    <row r="67" s="40" customFormat="1" hidden="1" x14ac:dyDescent="0.2"/>
    <row r="68" s="40" customFormat="1" hidden="1" x14ac:dyDescent="0.2"/>
    <row r="69" s="40" customFormat="1" hidden="1" x14ac:dyDescent="0.2"/>
    <row r="70" s="40" customFormat="1" hidden="1" x14ac:dyDescent="0.2"/>
    <row r="71" s="40" customFormat="1" hidden="1" x14ac:dyDescent="0.2"/>
    <row r="72" s="40" customFormat="1" hidden="1" x14ac:dyDescent="0.2"/>
    <row r="73" s="40" customFormat="1" hidden="1" x14ac:dyDescent="0.2"/>
    <row r="74" s="40" customFormat="1" hidden="1" x14ac:dyDescent="0.2"/>
    <row r="75" s="40" customFormat="1" hidden="1" x14ac:dyDescent="0.2"/>
    <row r="76" s="40" customFormat="1" hidden="1" x14ac:dyDescent="0.2"/>
    <row r="77" s="40" customFormat="1" hidden="1" x14ac:dyDescent="0.2"/>
    <row r="78" s="40" customFormat="1" hidden="1" x14ac:dyDescent="0.2"/>
    <row r="79" s="40" customFormat="1" hidden="1" x14ac:dyDescent="0.2"/>
    <row r="80" s="40" customFormat="1" hidden="1" x14ac:dyDescent="0.2"/>
    <row r="81" s="40" customFormat="1" hidden="1" x14ac:dyDescent="0.2"/>
    <row r="82" s="40" customFormat="1" hidden="1" x14ac:dyDescent="0.2"/>
    <row r="83" s="40" customFormat="1" hidden="1" x14ac:dyDescent="0.2"/>
    <row r="84" s="40" customFormat="1" hidden="1" x14ac:dyDescent="0.2"/>
    <row r="85" s="40" customFormat="1" hidden="1" x14ac:dyDescent="0.2"/>
    <row r="86" s="40" customFormat="1" hidden="1" x14ac:dyDescent="0.2"/>
    <row r="87" s="40" customFormat="1" hidden="1" x14ac:dyDescent="0.2"/>
    <row r="88" s="40" customFormat="1" hidden="1" x14ac:dyDescent="0.2"/>
    <row r="89" s="40" customFormat="1" hidden="1" x14ac:dyDescent="0.2"/>
    <row r="90" s="40" customFormat="1" hidden="1" x14ac:dyDescent="0.2"/>
    <row r="91" s="40" customFormat="1" hidden="1" x14ac:dyDescent="0.2"/>
    <row r="92" s="40" customFormat="1" hidden="1" x14ac:dyDescent="0.2"/>
    <row r="93" s="40" customFormat="1" hidden="1" x14ac:dyDescent="0.2"/>
    <row r="94" s="40" customFormat="1" hidden="1" x14ac:dyDescent="0.2"/>
    <row r="95" s="40" customFormat="1" hidden="1" x14ac:dyDescent="0.2"/>
    <row r="96" s="40" customFormat="1" hidden="1" x14ac:dyDescent="0.2"/>
    <row r="97" s="40" customFormat="1" hidden="1" x14ac:dyDescent="0.2"/>
    <row r="98" s="40" customFormat="1" hidden="1" x14ac:dyDescent="0.2"/>
    <row r="99" s="40" customFormat="1" hidden="1" x14ac:dyDescent="0.2"/>
    <row r="100" s="40" customFormat="1" hidden="1" x14ac:dyDescent="0.2"/>
    <row r="101" s="40" customFormat="1" hidden="1" x14ac:dyDescent="0.2"/>
    <row r="102" s="40" customFormat="1" hidden="1" x14ac:dyDescent="0.2"/>
    <row r="103" s="40" customFormat="1" hidden="1" x14ac:dyDescent="0.2"/>
    <row r="104" s="40" customFormat="1" hidden="1" x14ac:dyDescent="0.2"/>
    <row r="105" s="40" customFormat="1" hidden="1" x14ac:dyDescent="0.2"/>
    <row r="106" s="40" customFormat="1" hidden="1" x14ac:dyDescent="0.2"/>
    <row r="107" s="40" customFormat="1" hidden="1" x14ac:dyDescent="0.2"/>
    <row r="108" s="40" customFormat="1" hidden="1" x14ac:dyDescent="0.2"/>
    <row r="109" s="40" customFormat="1" hidden="1" x14ac:dyDescent="0.2"/>
    <row r="110" s="40" customFormat="1" hidden="1" x14ac:dyDescent="0.2"/>
    <row r="111" s="40" customFormat="1" hidden="1" x14ac:dyDescent="0.2"/>
    <row r="112" s="40" customFormat="1" hidden="1" x14ac:dyDescent="0.2"/>
    <row r="113" s="40" customFormat="1" hidden="1" x14ac:dyDescent="0.2"/>
    <row r="114" s="40" customFormat="1" hidden="1" x14ac:dyDescent="0.2"/>
    <row r="115" s="40" customFormat="1" hidden="1" x14ac:dyDescent="0.2"/>
    <row r="116" s="40" customFormat="1" hidden="1" x14ac:dyDescent="0.2"/>
    <row r="117" s="40" customFormat="1" hidden="1" x14ac:dyDescent="0.2"/>
    <row r="118" s="40" customFormat="1" hidden="1" x14ac:dyDescent="0.2"/>
    <row r="119" s="40" customFormat="1" hidden="1" x14ac:dyDescent="0.2"/>
    <row r="120" s="40" customFormat="1" hidden="1" x14ac:dyDescent="0.2"/>
    <row r="121" s="40" customFormat="1" hidden="1" x14ac:dyDescent="0.2"/>
    <row r="122" s="40" customFormat="1" hidden="1" x14ac:dyDescent="0.2"/>
    <row r="123" s="40" customFormat="1" hidden="1" x14ac:dyDescent="0.2"/>
    <row r="124" s="40" customFormat="1" hidden="1" x14ac:dyDescent="0.2"/>
    <row r="125" s="40" customFormat="1" hidden="1" x14ac:dyDescent="0.2"/>
    <row r="126" s="40" customFormat="1" hidden="1" x14ac:dyDescent="0.2"/>
    <row r="127" s="40" customFormat="1" hidden="1" x14ac:dyDescent="0.2"/>
    <row r="128" s="40" customFormat="1" hidden="1" x14ac:dyDescent="0.2"/>
    <row r="129" s="40" customFormat="1" hidden="1" x14ac:dyDescent="0.2"/>
    <row r="130" s="40" customFormat="1" hidden="1" x14ac:dyDescent="0.2"/>
    <row r="131" s="40" customFormat="1" hidden="1" x14ac:dyDescent="0.2"/>
    <row r="132" s="40" customFormat="1" hidden="1" x14ac:dyDescent="0.2"/>
    <row r="133" s="40" customFormat="1" hidden="1" x14ac:dyDescent="0.2"/>
    <row r="134" s="40" customFormat="1" hidden="1" x14ac:dyDescent="0.2"/>
    <row r="135" s="40" customFormat="1" hidden="1" x14ac:dyDescent="0.2"/>
    <row r="136" s="40" customFormat="1" hidden="1" x14ac:dyDescent="0.2"/>
    <row r="137" s="40" customFormat="1" hidden="1" x14ac:dyDescent="0.2"/>
    <row r="138" s="40" customFormat="1" hidden="1" x14ac:dyDescent="0.2"/>
    <row r="139" s="40" customFormat="1" hidden="1" x14ac:dyDescent="0.2"/>
    <row r="140" s="40" customFormat="1" hidden="1" x14ac:dyDescent="0.2"/>
    <row r="141" s="40" customFormat="1" hidden="1" x14ac:dyDescent="0.2"/>
    <row r="142" s="40" customFormat="1" hidden="1" x14ac:dyDescent="0.2"/>
    <row r="143" s="40" customFormat="1" hidden="1" x14ac:dyDescent="0.2"/>
    <row r="144" s="40" customFormat="1" hidden="1" x14ac:dyDescent="0.2"/>
    <row r="145" s="40" customFormat="1" hidden="1" x14ac:dyDescent="0.2"/>
    <row r="146" s="40" customFormat="1" hidden="1" x14ac:dyDescent="0.2"/>
    <row r="147" s="40" customFormat="1" hidden="1" x14ac:dyDescent="0.2"/>
    <row r="148" s="40" customFormat="1" hidden="1" x14ac:dyDescent="0.2"/>
    <row r="149" s="40" customFormat="1" hidden="1" x14ac:dyDescent="0.2"/>
    <row r="150" s="40" customFormat="1" hidden="1" x14ac:dyDescent="0.2"/>
    <row r="151" s="40" customFormat="1" hidden="1" x14ac:dyDescent="0.2"/>
    <row r="152" s="40" customFormat="1" hidden="1" x14ac:dyDescent="0.2"/>
    <row r="153" s="40" customFormat="1" hidden="1" x14ac:dyDescent="0.2"/>
    <row r="154" s="40" customFormat="1" hidden="1" x14ac:dyDescent="0.2"/>
    <row r="155" s="40" customFormat="1" hidden="1" x14ac:dyDescent="0.2"/>
    <row r="156" s="40" customFormat="1" hidden="1" x14ac:dyDescent="0.2"/>
    <row r="157" s="40" customFormat="1" hidden="1" x14ac:dyDescent="0.2"/>
    <row r="158" s="40" customFormat="1" hidden="1" x14ac:dyDescent="0.2"/>
    <row r="159" s="40" customFormat="1" hidden="1" x14ac:dyDescent="0.2"/>
    <row r="160" s="40" customFormat="1" hidden="1" x14ac:dyDescent="0.2"/>
    <row r="161" s="40" customFormat="1" hidden="1" x14ac:dyDescent="0.2"/>
    <row r="162" s="40" customFormat="1" hidden="1" x14ac:dyDescent="0.2"/>
    <row r="163" s="40" customFormat="1" hidden="1" x14ac:dyDescent="0.2"/>
    <row r="164" s="40" customFormat="1" hidden="1" x14ac:dyDescent="0.2"/>
    <row r="165" s="40" customFormat="1" hidden="1" x14ac:dyDescent="0.2"/>
    <row r="166" s="40" customFormat="1" hidden="1" x14ac:dyDescent="0.2"/>
    <row r="167" s="40" customFormat="1" hidden="1" x14ac:dyDescent="0.2"/>
    <row r="168" s="40" customFormat="1" hidden="1" x14ac:dyDescent="0.2"/>
    <row r="169" s="40" customFormat="1" hidden="1" x14ac:dyDescent="0.2"/>
    <row r="170" s="40" customFormat="1" hidden="1" x14ac:dyDescent="0.2"/>
    <row r="171" s="40" customFormat="1" hidden="1" x14ac:dyDescent="0.2"/>
    <row r="172" s="40" customFormat="1" hidden="1" x14ac:dyDescent="0.2"/>
    <row r="173" s="40" customFormat="1" hidden="1" x14ac:dyDescent="0.2"/>
    <row r="174" s="40" customFormat="1" hidden="1" x14ac:dyDescent="0.2"/>
    <row r="175" s="40" customFormat="1" hidden="1" x14ac:dyDescent="0.2"/>
    <row r="176" s="40" customFormat="1" hidden="1" x14ac:dyDescent="0.2"/>
    <row r="177" spans="1:24" s="40" customFormat="1" hidden="1" x14ac:dyDescent="0.2"/>
    <row r="178" spans="1:24" s="40" customFormat="1" hidden="1" x14ac:dyDescent="0.2"/>
    <row r="179" spans="1:24" s="40" customFormat="1" hidden="1" x14ac:dyDescent="0.2"/>
    <row r="180" spans="1:24" s="40" customFormat="1" hidden="1" x14ac:dyDescent="0.2"/>
    <row r="181" spans="1:24" s="40" customFormat="1" hidden="1" x14ac:dyDescent="0.2"/>
    <row r="182" spans="1:24" s="40" customFormat="1" hidden="1" x14ac:dyDescent="0.2"/>
    <row r="183" spans="1:24" s="40" customFormat="1" hidden="1" x14ac:dyDescent="0.2"/>
    <row r="184" spans="1:24" s="40" customFormat="1" hidden="1" x14ac:dyDescent="0.2"/>
    <row r="185" spans="1:24" s="40" customFormat="1" hidden="1" x14ac:dyDescent="0.2"/>
    <row r="186" spans="1:24" s="40" customFormat="1" hidden="1" x14ac:dyDescent="0.2"/>
    <row r="187" spans="1:24" hidden="1" x14ac:dyDescent="0.2">
      <c r="B187" s="40"/>
      <c r="C187" s="40"/>
      <c r="D187" s="40"/>
      <c r="E187" s="40"/>
      <c r="F187" s="40"/>
      <c r="G187" s="40"/>
      <c r="I187" s="40"/>
      <c r="K187" s="40"/>
      <c r="M187" s="40"/>
      <c r="O187" s="40"/>
      <c r="Q187" s="40"/>
      <c r="S187" s="40"/>
      <c r="T187" s="40"/>
      <c r="V187" s="40"/>
      <c r="X187" s="40"/>
    </row>
    <row r="188" spans="1:24" x14ac:dyDescent="0.2">
      <c r="A188" s="40"/>
      <c r="B188" s="40"/>
      <c r="C188" s="40"/>
      <c r="D188" s="40"/>
      <c r="E188" s="40"/>
      <c r="F188" s="40"/>
      <c r="G188" s="40"/>
      <c r="I188" s="40"/>
      <c r="K188" s="40"/>
      <c r="M188" s="40"/>
      <c r="O188" s="40"/>
      <c r="Q188" s="40"/>
      <c r="S188" s="40"/>
      <c r="T188" s="40"/>
      <c r="V188" s="40"/>
    </row>
  </sheetData>
  <sheetProtection algorithmName="SHA-512" hashValue="y31c2u+9B0zAWd+oMYnpKPHhhnmNZu6srukwHpd9VE8mgUyatgPFk/Ix3/1kSwvy4M74xo+B6J+sMDooZy7tHA==" saltValue="//t4DMKcvIvVjseq8IY4PQ==" spinCount="100000" sheet="1" selectLockedCells="1"/>
  <mergeCells count="25">
    <mergeCell ref="V46:V48"/>
    <mergeCell ref="C58:V58"/>
    <mergeCell ref="E57:U57"/>
    <mergeCell ref="C49:D51"/>
    <mergeCell ref="E50:E51"/>
    <mergeCell ref="C52:D52"/>
    <mergeCell ref="C54:D54"/>
    <mergeCell ref="A5:V8"/>
    <mergeCell ref="X13:X16"/>
    <mergeCell ref="C16:D22"/>
    <mergeCell ref="E15:I15"/>
    <mergeCell ref="E16:I16"/>
    <mergeCell ref="E17:I17"/>
    <mergeCell ref="E21:I21"/>
    <mergeCell ref="E22:I22"/>
    <mergeCell ref="E18:I18"/>
    <mergeCell ref="E19:I19"/>
    <mergeCell ref="E20:I20"/>
    <mergeCell ref="C41:D42"/>
    <mergeCell ref="C10:V11"/>
    <mergeCell ref="E25:I25"/>
    <mergeCell ref="E24:I24"/>
    <mergeCell ref="E23:I23"/>
    <mergeCell ref="E27:V27"/>
    <mergeCell ref="O15:T18"/>
  </mergeCells>
  <conditionalFormatting sqref="E56">
    <cfRule type="expression" dxfId="55" priority="13">
      <formula>$E$56&gt;$E$54</formula>
    </cfRule>
  </conditionalFormatting>
  <conditionalFormatting sqref="G56">
    <cfRule type="expression" dxfId="54" priority="7">
      <formula>$G$56&gt;$G$54</formula>
    </cfRule>
  </conditionalFormatting>
  <conditionalFormatting sqref="I56">
    <cfRule type="expression" dxfId="53" priority="6">
      <formula>$I$56&gt;$I$54</formula>
    </cfRule>
  </conditionalFormatting>
  <conditionalFormatting sqref="K56">
    <cfRule type="expression" dxfId="52" priority="5">
      <formula>$K$56&gt;$K$54</formula>
    </cfRule>
  </conditionalFormatting>
  <conditionalFormatting sqref="M56">
    <cfRule type="expression" dxfId="51" priority="4">
      <formula>$M$56&gt;$M$54</formula>
    </cfRule>
  </conditionalFormatting>
  <conditionalFormatting sqref="O56">
    <cfRule type="expression" dxfId="50" priority="3">
      <formula>$O$56&gt;$O$54</formula>
    </cfRule>
  </conditionalFormatting>
  <conditionalFormatting sqref="Q56">
    <cfRule type="expression" dxfId="49" priority="2">
      <formula>$Q$56&gt;$Q$54</formula>
    </cfRule>
  </conditionalFormatting>
  <conditionalFormatting sqref="S56">
    <cfRule type="expression" dxfId="48" priority="1">
      <formula>$S$56&gt;$S$54</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110"/>
  <sheetViews>
    <sheetView zoomScaleNormal="100" workbookViewId="0">
      <selection activeCell="A10" sqref="A10"/>
    </sheetView>
  </sheetViews>
  <sheetFormatPr baseColWidth="10" defaultColWidth="0" defaultRowHeight="0" customHeight="1" zeroHeight="1" x14ac:dyDescent="0.2"/>
  <cols>
    <col min="1" max="1" width="2.7109375" customWidth="1"/>
    <col min="2" max="2" width="35.28515625" customWidth="1"/>
    <col min="3" max="3" width="40.5703125" customWidth="1"/>
    <col min="4" max="4" width="21.5703125" customWidth="1"/>
    <col min="5" max="5" width="25.42578125" customWidth="1"/>
    <col min="6" max="6" width="18.5703125" bestFit="1" customWidth="1"/>
    <col min="7" max="7" width="22.570312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3" customHeight="1" x14ac:dyDescent="0.2">
      <c r="A1" s="12"/>
      <c r="B1" s="27"/>
      <c r="C1" s="13"/>
      <c r="D1" s="13"/>
      <c r="E1" s="13"/>
      <c r="F1" s="13"/>
      <c r="G1" s="13"/>
      <c r="H1" s="13"/>
      <c r="I1" s="13"/>
      <c r="J1" s="13"/>
      <c r="K1" s="13"/>
      <c r="L1" s="12"/>
    </row>
    <row r="2" spans="1:15" ht="18.75" customHeight="1" x14ac:dyDescent="0.2">
      <c r="A2" s="14"/>
      <c r="B2" s="471" t="s">
        <v>128</v>
      </c>
      <c r="C2" s="472"/>
      <c r="D2" s="472"/>
      <c r="E2" s="472"/>
      <c r="F2" s="472"/>
      <c r="G2" s="472"/>
      <c r="H2" s="472"/>
      <c r="I2" s="473"/>
      <c r="J2" s="295"/>
      <c r="K2" s="296"/>
      <c r="L2" s="17"/>
    </row>
    <row r="3" spans="1:15" ht="162" customHeight="1" x14ac:dyDescent="0.2">
      <c r="A3" s="14"/>
      <c r="B3" s="474"/>
      <c r="C3" s="475"/>
      <c r="D3" s="475"/>
      <c r="E3" s="475"/>
      <c r="F3" s="475"/>
      <c r="G3" s="475"/>
      <c r="H3" s="475"/>
      <c r="I3" s="476"/>
      <c r="J3" s="297"/>
      <c r="K3" s="298"/>
      <c r="L3" s="17"/>
    </row>
    <row r="4" spans="1:15" ht="13.5" thickBot="1" x14ac:dyDescent="0.25">
      <c r="A4" s="12"/>
      <c r="B4" s="144"/>
      <c r="C4" s="145"/>
      <c r="D4" s="22"/>
      <c r="E4" s="22"/>
      <c r="F4" s="22"/>
      <c r="G4" s="145"/>
      <c r="H4" s="145"/>
      <c r="I4" s="145"/>
      <c r="J4" s="145"/>
      <c r="K4" s="145"/>
      <c r="L4" s="12"/>
    </row>
    <row r="5" spans="1:15" ht="45.75" customHeight="1" x14ac:dyDescent="0.2">
      <c r="A5" s="14"/>
      <c r="B5" s="88"/>
      <c r="C5" s="146"/>
      <c r="D5" s="83" t="s">
        <v>35</v>
      </c>
      <c r="E5" s="84" t="s">
        <v>50</v>
      </c>
      <c r="F5" s="312" t="s">
        <v>36</v>
      </c>
      <c r="G5" s="85" t="s">
        <v>73</v>
      </c>
      <c r="H5" s="477" t="str">
        <f>IF(MAX(G10:G49)&gt;=100000, "Bitte Kostenpositionen über CHF 100'000 im Annex mit Offerten oder quellenbasierten Erläuterungen plausibilisieren", "")</f>
        <v/>
      </c>
      <c r="I5" s="477"/>
      <c r="J5" s="477"/>
      <c r="K5" s="478"/>
      <c r="L5" s="12"/>
    </row>
    <row r="6" spans="1:15" ht="27.95" customHeight="1" thickBot="1" x14ac:dyDescent="0.25">
      <c r="A6" s="14"/>
      <c r="B6" s="94"/>
      <c r="C6" s="94"/>
      <c r="D6" s="77">
        <f>$I$50</f>
        <v>0</v>
      </c>
      <c r="E6" s="78">
        <f>$I$76</f>
        <v>0</v>
      </c>
      <c r="F6" s="313">
        <f>D6-E6</f>
        <v>0</v>
      </c>
      <c r="G6" s="79">
        <f>$I$100</f>
        <v>0</v>
      </c>
      <c r="H6" s="477"/>
      <c r="I6" s="477"/>
      <c r="J6" s="477"/>
      <c r="K6" s="478"/>
      <c r="L6" s="12"/>
    </row>
    <row r="7" spans="1:15" ht="13.5" thickBot="1" x14ac:dyDescent="0.25">
      <c r="A7" s="14"/>
      <c r="B7" s="94"/>
      <c r="C7" s="94"/>
      <c r="D7" s="94"/>
      <c r="E7" s="94"/>
      <c r="F7" s="94"/>
      <c r="G7" s="94"/>
      <c r="H7" s="94"/>
      <c r="I7" s="94"/>
      <c r="J7" s="94"/>
      <c r="K7" s="94"/>
      <c r="L7" s="12"/>
    </row>
    <row r="8" spans="1:15" ht="34.5" customHeight="1" thickBot="1" x14ac:dyDescent="0.25">
      <c r="A8" s="14"/>
      <c r="B8" s="479" t="s">
        <v>61</v>
      </c>
      <c r="C8" s="480"/>
      <c r="D8" s="480"/>
      <c r="E8" s="480"/>
      <c r="F8" s="480"/>
      <c r="G8" s="480"/>
      <c r="H8" s="480"/>
      <c r="I8" s="480"/>
      <c r="J8" s="480"/>
      <c r="K8" s="481"/>
      <c r="L8" s="12"/>
    </row>
    <row r="9" spans="1:15" ht="57.6" customHeight="1" thickBot="1" x14ac:dyDescent="0.25">
      <c r="A9" s="14"/>
      <c r="B9" s="199" t="s">
        <v>57</v>
      </c>
      <c r="C9" s="200" t="s">
        <v>56</v>
      </c>
      <c r="D9" s="201" t="s">
        <v>58</v>
      </c>
      <c r="E9" s="74" t="s">
        <v>3</v>
      </c>
      <c r="F9" s="72" t="s">
        <v>1</v>
      </c>
      <c r="G9" s="72" t="s">
        <v>54</v>
      </c>
      <c r="H9" s="72" t="s">
        <v>30</v>
      </c>
      <c r="I9" s="72" t="s">
        <v>31</v>
      </c>
      <c r="J9" s="72" t="s">
        <v>12</v>
      </c>
      <c r="K9" s="72" t="s">
        <v>11</v>
      </c>
      <c r="L9" s="12"/>
    </row>
    <row r="10" spans="1:15" s="8" customFormat="1" ht="12.75" customHeight="1" x14ac:dyDescent="0.2">
      <c r="A10" s="174"/>
      <c r="B10" s="187"/>
      <c r="C10" s="189"/>
      <c r="D10" s="188"/>
      <c r="E10" s="1"/>
      <c r="F10" s="71"/>
      <c r="G10" s="4"/>
      <c r="H10" s="2"/>
      <c r="I10" s="25">
        <f>G10*H10</f>
        <v>0</v>
      </c>
      <c r="J10" s="25" t="str">
        <f>IF(E10="Interne Kosten",I10,"-")</f>
        <v>-</v>
      </c>
      <c r="K10" s="25" t="str">
        <f>IF(E10="Externe Kosten",I10,"-")</f>
        <v>-</v>
      </c>
      <c r="L10" s="175"/>
    </row>
    <row r="11" spans="1:15" s="8" customFormat="1" ht="12.75" x14ac:dyDescent="0.2">
      <c r="A11" s="174"/>
      <c r="B11" s="183"/>
      <c r="C11" s="190"/>
      <c r="D11" s="184"/>
      <c r="E11" s="3"/>
      <c r="F11" s="3"/>
      <c r="G11" s="4"/>
      <c r="H11" s="4"/>
      <c r="I11" s="26">
        <f t="shared" ref="I11:I40" si="0">G11*H11</f>
        <v>0</v>
      </c>
      <c r="J11" s="26" t="str">
        <f t="shared" ref="J11:J49" si="1">IF(E11="Interne Kosten",I11,"-")</f>
        <v>-</v>
      </c>
      <c r="K11" s="26" t="str">
        <f t="shared" ref="K11:K49" si="2">IF(E11="Externe Kosten",I11,"-")</f>
        <v>-</v>
      </c>
      <c r="L11" s="175"/>
    </row>
    <row r="12" spans="1:15" s="8" customFormat="1" ht="12.75" x14ac:dyDescent="0.2">
      <c r="A12" s="174"/>
      <c r="B12" s="183"/>
      <c r="C12" s="190"/>
      <c r="D12" s="184"/>
      <c r="E12" s="3"/>
      <c r="F12" s="3"/>
      <c r="G12" s="4"/>
      <c r="H12" s="4"/>
      <c r="I12" s="26">
        <f t="shared" ref="I12:I29" si="3">G12*H12</f>
        <v>0</v>
      </c>
      <c r="J12" s="26" t="str">
        <f t="shared" ref="J12:J29" si="4">IF(E12="Interne Kosten",I12,"-")</f>
        <v>-</v>
      </c>
      <c r="K12" s="26" t="str">
        <f t="shared" ref="K12:K29" si="5">IF(E12="Externe Kosten",I12,"-")</f>
        <v>-</v>
      </c>
      <c r="L12" s="175"/>
    </row>
    <row r="13" spans="1:15" s="8" customFormat="1" ht="12.75" x14ac:dyDescent="0.2">
      <c r="A13" s="174"/>
      <c r="B13" s="183"/>
      <c r="C13" s="190"/>
      <c r="D13" s="184"/>
      <c r="E13" s="3"/>
      <c r="F13" s="3"/>
      <c r="G13" s="4"/>
      <c r="H13" s="4"/>
      <c r="I13" s="26">
        <f t="shared" si="3"/>
        <v>0</v>
      </c>
      <c r="J13" s="26" t="str">
        <f t="shared" si="4"/>
        <v>-</v>
      </c>
      <c r="K13" s="26" t="str">
        <f t="shared" si="5"/>
        <v>-</v>
      </c>
      <c r="L13" s="176"/>
      <c r="M13" s="177"/>
      <c r="N13" s="177"/>
      <c r="O13" s="177"/>
    </row>
    <row r="14" spans="1:15" s="8" customFormat="1" ht="12.75" x14ac:dyDescent="0.2">
      <c r="A14" s="174"/>
      <c r="B14" s="183"/>
      <c r="C14" s="190"/>
      <c r="D14" s="184"/>
      <c r="E14" s="3"/>
      <c r="F14" s="71"/>
      <c r="G14" s="4"/>
      <c r="H14" s="4"/>
      <c r="I14" s="26">
        <f t="shared" si="3"/>
        <v>0</v>
      </c>
      <c r="J14" s="26" t="str">
        <f t="shared" si="4"/>
        <v>-</v>
      </c>
      <c r="K14" s="26" t="str">
        <f t="shared" si="5"/>
        <v>-</v>
      </c>
      <c r="L14" s="175"/>
    </row>
    <row r="15" spans="1:15" s="8" customFormat="1" ht="12.75" x14ac:dyDescent="0.2">
      <c r="A15" s="174"/>
      <c r="B15" s="183"/>
      <c r="C15" s="190"/>
      <c r="D15" s="184"/>
      <c r="E15" s="3"/>
      <c r="F15" s="3"/>
      <c r="G15" s="4"/>
      <c r="H15" s="4"/>
      <c r="I15" s="26">
        <f t="shared" si="3"/>
        <v>0</v>
      </c>
      <c r="J15" s="26" t="str">
        <f t="shared" si="4"/>
        <v>-</v>
      </c>
      <c r="K15" s="26" t="str">
        <f t="shared" si="5"/>
        <v>-</v>
      </c>
      <c r="L15" s="175"/>
    </row>
    <row r="16" spans="1:15" s="8" customFormat="1" ht="12.75" x14ac:dyDescent="0.2">
      <c r="A16" s="174"/>
      <c r="B16" s="183"/>
      <c r="C16" s="190"/>
      <c r="D16" s="184"/>
      <c r="E16" s="3"/>
      <c r="F16" s="3"/>
      <c r="G16" s="4"/>
      <c r="H16" s="4"/>
      <c r="I16" s="26">
        <f t="shared" si="3"/>
        <v>0</v>
      </c>
      <c r="J16" s="26" t="str">
        <f t="shared" si="4"/>
        <v>-</v>
      </c>
      <c r="K16" s="26" t="str">
        <f t="shared" si="5"/>
        <v>-</v>
      </c>
      <c r="L16" s="175"/>
    </row>
    <row r="17" spans="1:15" s="8" customFormat="1" ht="12.75" x14ac:dyDescent="0.2">
      <c r="A17" s="174"/>
      <c r="B17" s="183"/>
      <c r="C17" s="190"/>
      <c r="D17" s="184"/>
      <c r="E17" s="3"/>
      <c r="F17" s="3"/>
      <c r="G17" s="4"/>
      <c r="H17" s="4"/>
      <c r="I17" s="26">
        <f t="shared" si="3"/>
        <v>0</v>
      </c>
      <c r="J17" s="26" t="str">
        <f t="shared" si="4"/>
        <v>-</v>
      </c>
      <c r="K17" s="26" t="str">
        <f t="shared" si="5"/>
        <v>-</v>
      </c>
      <c r="L17" s="175"/>
    </row>
    <row r="18" spans="1:15" s="8" customFormat="1" ht="12.75" x14ac:dyDescent="0.2">
      <c r="A18" s="174"/>
      <c r="B18" s="183"/>
      <c r="C18" s="190"/>
      <c r="D18" s="184"/>
      <c r="E18" s="3"/>
      <c r="F18" s="3"/>
      <c r="G18" s="4"/>
      <c r="H18" s="4"/>
      <c r="I18" s="26">
        <f t="shared" si="3"/>
        <v>0</v>
      </c>
      <c r="J18" s="26" t="str">
        <f t="shared" si="4"/>
        <v>-</v>
      </c>
      <c r="K18" s="26" t="str">
        <f t="shared" si="5"/>
        <v>-</v>
      </c>
      <c r="L18" s="175"/>
    </row>
    <row r="19" spans="1:15" s="8" customFormat="1" ht="12.75" x14ac:dyDescent="0.2">
      <c r="A19" s="174"/>
      <c r="B19" s="183"/>
      <c r="C19" s="190"/>
      <c r="D19" s="184"/>
      <c r="E19" s="3"/>
      <c r="F19" s="3"/>
      <c r="G19" s="4"/>
      <c r="H19" s="4"/>
      <c r="I19" s="26">
        <f t="shared" si="3"/>
        <v>0</v>
      </c>
      <c r="J19" s="26" t="str">
        <f t="shared" si="4"/>
        <v>-</v>
      </c>
      <c r="K19" s="26" t="str">
        <f t="shared" si="5"/>
        <v>-</v>
      </c>
      <c r="L19" s="175"/>
    </row>
    <row r="20" spans="1:15" s="8" customFormat="1" ht="12.75" x14ac:dyDescent="0.2">
      <c r="A20" s="174"/>
      <c r="B20" s="183"/>
      <c r="C20" s="190"/>
      <c r="D20" s="184"/>
      <c r="E20" s="3"/>
      <c r="F20" s="3"/>
      <c r="G20" s="4"/>
      <c r="H20" s="4"/>
      <c r="I20" s="26">
        <f t="shared" si="3"/>
        <v>0</v>
      </c>
      <c r="J20" s="26" t="str">
        <f t="shared" si="4"/>
        <v>-</v>
      </c>
      <c r="K20" s="26" t="str">
        <f t="shared" si="5"/>
        <v>-</v>
      </c>
      <c r="L20" s="175"/>
    </row>
    <row r="21" spans="1:15" s="8" customFormat="1" ht="12.75" x14ac:dyDescent="0.2">
      <c r="A21" s="174"/>
      <c r="B21" s="183"/>
      <c r="C21" s="190"/>
      <c r="D21" s="184"/>
      <c r="E21" s="3"/>
      <c r="F21" s="3"/>
      <c r="G21" s="4"/>
      <c r="H21" s="4"/>
      <c r="I21" s="26">
        <f t="shared" si="3"/>
        <v>0</v>
      </c>
      <c r="J21" s="26" t="str">
        <f t="shared" si="4"/>
        <v>-</v>
      </c>
      <c r="K21" s="26" t="str">
        <f t="shared" si="5"/>
        <v>-</v>
      </c>
      <c r="L21" s="175"/>
    </row>
    <row r="22" spans="1:15" s="8" customFormat="1" ht="12.75" x14ac:dyDescent="0.2">
      <c r="A22" s="174"/>
      <c r="B22" s="183"/>
      <c r="C22" s="190"/>
      <c r="D22" s="184"/>
      <c r="E22" s="3"/>
      <c r="F22" s="3"/>
      <c r="G22" s="4"/>
      <c r="H22" s="4"/>
      <c r="I22" s="26">
        <f t="shared" si="3"/>
        <v>0</v>
      </c>
      <c r="J22" s="26" t="str">
        <f t="shared" si="4"/>
        <v>-</v>
      </c>
      <c r="K22" s="26" t="str">
        <f t="shared" si="5"/>
        <v>-</v>
      </c>
      <c r="L22" s="175"/>
    </row>
    <row r="23" spans="1:15" s="8" customFormat="1" ht="12.75" x14ac:dyDescent="0.2">
      <c r="A23" s="174"/>
      <c r="B23" s="183"/>
      <c r="C23" s="190"/>
      <c r="D23" s="184"/>
      <c r="E23" s="3"/>
      <c r="F23" s="3"/>
      <c r="G23" s="4"/>
      <c r="H23" s="4"/>
      <c r="I23" s="26">
        <f t="shared" si="3"/>
        <v>0</v>
      </c>
      <c r="J23" s="26" t="str">
        <f t="shared" si="4"/>
        <v>-</v>
      </c>
      <c r="K23" s="26" t="str">
        <f t="shared" si="5"/>
        <v>-</v>
      </c>
      <c r="L23" s="175"/>
    </row>
    <row r="24" spans="1:15" s="8" customFormat="1" ht="12.75" x14ac:dyDescent="0.2">
      <c r="A24" s="174"/>
      <c r="B24" s="183"/>
      <c r="C24" s="190"/>
      <c r="D24" s="184"/>
      <c r="E24" s="3"/>
      <c r="F24" s="3"/>
      <c r="G24" s="4"/>
      <c r="H24" s="4"/>
      <c r="I24" s="26">
        <f t="shared" si="3"/>
        <v>0</v>
      </c>
      <c r="J24" s="26" t="str">
        <f t="shared" si="4"/>
        <v>-</v>
      </c>
      <c r="K24" s="26" t="str">
        <f t="shared" si="5"/>
        <v>-</v>
      </c>
      <c r="L24" s="176"/>
      <c r="M24" s="177"/>
      <c r="N24" s="177"/>
      <c r="O24" s="177"/>
    </row>
    <row r="25" spans="1:15" s="8" customFormat="1" ht="12.75" x14ac:dyDescent="0.2">
      <c r="A25" s="174"/>
      <c r="B25" s="183"/>
      <c r="C25" s="190"/>
      <c r="D25" s="184"/>
      <c r="E25" s="3"/>
      <c r="F25" s="71"/>
      <c r="G25" s="4"/>
      <c r="H25" s="4"/>
      <c r="I25" s="26">
        <f t="shared" si="3"/>
        <v>0</v>
      </c>
      <c r="J25" s="26" t="str">
        <f t="shared" si="4"/>
        <v>-</v>
      </c>
      <c r="K25" s="26" t="str">
        <f t="shared" si="5"/>
        <v>-</v>
      </c>
      <c r="L25" s="175"/>
    </row>
    <row r="26" spans="1:15" s="8" customFormat="1" ht="12.75" x14ac:dyDescent="0.2">
      <c r="A26" s="174"/>
      <c r="B26" s="183"/>
      <c r="C26" s="190"/>
      <c r="D26" s="184"/>
      <c r="E26" s="3"/>
      <c r="F26" s="3"/>
      <c r="G26" s="4"/>
      <c r="H26" s="4"/>
      <c r="I26" s="26">
        <f t="shared" si="3"/>
        <v>0</v>
      </c>
      <c r="J26" s="26" t="str">
        <f t="shared" si="4"/>
        <v>-</v>
      </c>
      <c r="K26" s="26" t="str">
        <f t="shared" si="5"/>
        <v>-</v>
      </c>
      <c r="L26" s="175"/>
    </row>
    <row r="27" spans="1:15" s="8" customFormat="1" ht="12.75" x14ac:dyDescent="0.2">
      <c r="A27" s="174"/>
      <c r="B27" s="183"/>
      <c r="C27" s="190"/>
      <c r="D27" s="184"/>
      <c r="E27" s="3"/>
      <c r="F27" s="3"/>
      <c r="G27" s="4"/>
      <c r="H27" s="4"/>
      <c r="I27" s="26">
        <f t="shared" si="3"/>
        <v>0</v>
      </c>
      <c r="J27" s="26" t="str">
        <f t="shared" si="4"/>
        <v>-</v>
      </c>
      <c r="K27" s="26" t="str">
        <f t="shared" si="5"/>
        <v>-</v>
      </c>
      <c r="L27" s="175"/>
    </row>
    <row r="28" spans="1:15" s="8" customFormat="1" ht="12.75" x14ac:dyDescent="0.2">
      <c r="A28" s="174"/>
      <c r="B28" s="183"/>
      <c r="C28" s="190"/>
      <c r="D28" s="184"/>
      <c r="E28" s="3"/>
      <c r="F28" s="3"/>
      <c r="G28" s="4"/>
      <c r="H28" s="4"/>
      <c r="I28" s="26">
        <f t="shared" si="3"/>
        <v>0</v>
      </c>
      <c r="J28" s="26" t="str">
        <f t="shared" si="4"/>
        <v>-</v>
      </c>
      <c r="K28" s="26" t="str">
        <f t="shared" si="5"/>
        <v>-</v>
      </c>
      <c r="L28" s="175"/>
    </row>
    <row r="29" spans="1:15" s="8" customFormat="1" ht="12.75" x14ac:dyDescent="0.2">
      <c r="A29" s="174"/>
      <c r="B29" s="183"/>
      <c r="C29" s="190"/>
      <c r="D29" s="184"/>
      <c r="E29" s="3"/>
      <c r="F29" s="3"/>
      <c r="G29" s="4"/>
      <c r="H29" s="4"/>
      <c r="I29" s="26">
        <f t="shared" si="3"/>
        <v>0</v>
      </c>
      <c r="J29" s="26" t="str">
        <f t="shared" si="4"/>
        <v>-</v>
      </c>
      <c r="K29" s="26" t="str">
        <f t="shared" si="5"/>
        <v>-</v>
      </c>
      <c r="L29" s="175"/>
    </row>
    <row r="30" spans="1:15" s="8" customFormat="1" ht="12.75" x14ac:dyDescent="0.2">
      <c r="A30" s="174"/>
      <c r="B30" s="183"/>
      <c r="C30" s="190"/>
      <c r="D30" s="184"/>
      <c r="E30" s="3"/>
      <c r="F30" s="3"/>
      <c r="G30" s="4"/>
      <c r="H30" s="4"/>
      <c r="I30" s="26">
        <f t="shared" si="0"/>
        <v>0</v>
      </c>
      <c r="J30" s="26" t="str">
        <f t="shared" si="1"/>
        <v>-</v>
      </c>
      <c r="K30" s="26" t="str">
        <f t="shared" si="2"/>
        <v>-</v>
      </c>
      <c r="L30" s="175"/>
    </row>
    <row r="31" spans="1:15" s="8" customFormat="1" ht="12.75" x14ac:dyDescent="0.2">
      <c r="A31" s="174"/>
      <c r="B31" s="183"/>
      <c r="C31" s="190"/>
      <c r="D31" s="184"/>
      <c r="E31" s="3"/>
      <c r="F31" s="3"/>
      <c r="G31" s="4"/>
      <c r="H31" s="4"/>
      <c r="I31" s="26">
        <f t="shared" si="0"/>
        <v>0</v>
      </c>
      <c r="J31" s="26" t="str">
        <f t="shared" si="1"/>
        <v>-</v>
      </c>
      <c r="K31" s="26" t="str">
        <f t="shared" si="2"/>
        <v>-</v>
      </c>
      <c r="L31" s="176"/>
      <c r="M31" s="177"/>
      <c r="N31" s="177"/>
      <c r="O31" s="177"/>
    </row>
    <row r="32" spans="1:15" s="8" customFormat="1" ht="12.75" x14ac:dyDescent="0.2">
      <c r="A32" s="174"/>
      <c r="B32" s="183"/>
      <c r="C32" s="190"/>
      <c r="D32" s="184"/>
      <c r="E32" s="3"/>
      <c r="F32" s="71"/>
      <c r="G32" s="4"/>
      <c r="H32" s="4"/>
      <c r="I32" s="26">
        <f t="shared" si="0"/>
        <v>0</v>
      </c>
      <c r="J32" s="26" t="str">
        <f t="shared" si="1"/>
        <v>-</v>
      </c>
      <c r="K32" s="26" t="str">
        <f t="shared" si="2"/>
        <v>-</v>
      </c>
      <c r="L32" s="175"/>
    </row>
    <row r="33" spans="1:12" s="8" customFormat="1" ht="12.75" x14ac:dyDescent="0.2">
      <c r="A33" s="174"/>
      <c r="B33" s="183"/>
      <c r="C33" s="190"/>
      <c r="D33" s="184"/>
      <c r="E33" s="3"/>
      <c r="F33" s="3"/>
      <c r="G33" s="4"/>
      <c r="H33" s="4"/>
      <c r="I33" s="26">
        <f t="shared" si="0"/>
        <v>0</v>
      </c>
      <c r="J33" s="26" t="str">
        <f t="shared" si="1"/>
        <v>-</v>
      </c>
      <c r="K33" s="26" t="str">
        <f t="shared" si="2"/>
        <v>-</v>
      </c>
      <c r="L33" s="175"/>
    </row>
    <row r="34" spans="1:12" s="8" customFormat="1" ht="12.75" x14ac:dyDescent="0.2">
      <c r="A34" s="174"/>
      <c r="B34" s="183"/>
      <c r="C34" s="190"/>
      <c r="D34" s="184"/>
      <c r="E34" s="3"/>
      <c r="F34" s="3"/>
      <c r="G34" s="4"/>
      <c r="H34" s="4"/>
      <c r="I34" s="26">
        <f t="shared" si="0"/>
        <v>0</v>
      </c>
      <c r="J34" s="26" t="str">
        <f t="shared" si="1"/>
        <v>-</v>
      </c>
      <c r="K34" s="26" t="str">
        <f t="shared" si="2"/>
        <v>-</v>
      </c>
      <c r="L34" s="175"/>
    </row>
    <row r="35" spans="1:12" s="8" customFormat="1" ht="12.75" x14ac:dyDescent="0.2">
      <c r="A35" s="174"/>
      <c r="B35" s="183"/>
      <c r="C35" s="190"/>
      <c r="D35" s="184"/>
      <c r="E35" s="3"/>
      <c r="F35" s="3"/>
      <c r="G35" s="4"/>
      <c r="H35" s="4"/>
      <c r="I35" s="26">
        <f t="shared" si="0"/>
        <v>0</v>
      </c>
      <c r="J35" s="26" t="str">
        <f t="shared" si="1"/>
        <v>-</v>
      </c>
      <c r="K35" s="26" t="str">
        <f t="shared" si="2"/>
        <v>-</v>
      </c>
      <c r="L35" s="175"/>
    </row>
    <row r="36" spans="1:12" s="8" customFormat="1" ht="12.75" x14ac:dyDescent="0.2">
      <c r="A36" s="174"/>
      <c r="B36" s="183"/>
      <c r="C36" s="190"/>
      <c r="D36" s="184"/>
      <c r="E36" s="3"/>
      <c r="F36" s="3"/>
      <c r="G36" s="4"/>
      <c r="H36" s="4"/>
      <c r="I36" s="26">
        <f t="shared" si="0"/>
        <v>0</v>
      </c>
      <c r="J36" s="26" t="str">
        <f t="shared" si="1"/>
        <v>-</v>
      </c>
      <c r="K36" s="26" t="str">
        <f t="shared" si="2"/>
        <v>-</v>
      </c>
      <c r="L36" s="175"/>
    </row>
    <row r="37" spans="1:12" s="8" customFormat="1" ht="12.75" x14ac:dyDescent="0.2">
      <c r="A37" s="174"/>
      <c r="B37" s="183"/>
      <c r="C37" s="190"/>
      <c r="D37" s="184"/>
      <c r="E37" s="3"/>
      <c r="F37" s="3"/>
      <c r="G37" s="4"/>
      <c r="H37" s="4"/>
      <c r="I37" s="26">
        <f t="shared" si="0"/>
        <v>0</v>
      </c>
      <c r="J37" s="26" t="str">
        <f t="shared" ref="J37:J40" si="6">IF(E37="Interne Kosten",I37,"-")</f>
        <v>-</v>
      </c>
      <c r="K37" s="26" t="str">
        <f t="shared" ref="K37:K40" si="7">IF(E37="Externe Kosten",I37,"-")</f>
        <v>-</v>
      </c>
      <c r="L37" s="175"/>
    </row>
    <row r="38" spans="1:12" s="8" customFormat="1" ht="12.75" x14ac:dyDescent="0.2">
      <c r="A38" s="174"/>
      <c r="B38" s="183"/>
      <c r="C38" s="190"/>
      <c r="D38" s="184"/>
      <c r="E38" s="3"/>
      <c r="F38" s="3"/>
      <c r="G38" s="4"/>
      <c r="H38" s="4"/>
      <c r="I38" s="26">
        <f t="shared" si="0"/>
        <v>0</v>
      </c>
      <c r="J38" s="26" t="str">
        <f t="shared" si="6"/>
        <v>-</v>
      </c>
      <c r="K38" s="26" t="str">
        <f t="shared" si="7"/>
        <v>-</v>
      </c>
      <c r="L38" s="175"/>
    </row>
    <row r="39" spans="1:12" s="8" customFormat="1" ht="12.75" x14ac:dyDescent="0.2">
      <c r="A39" s="174"/>
      <c r="B39" s="183"/>
      <c r="C39" s="190"/>
      <c r="D39" s="184"/>
      <c r="E39" s="3"/>
      <c r="F39" s="3"/>
      <c r="G39" s="4"/>
      <c r="H39" s="4"/>
      <c r="I39" s="26">
        <f t="shared" si="0"/>
        <v>0</v>
      </c>
      <c r="J39" s="26" t="str">
        <f t="shared" si="6"/>
        <v>-</v>
      </c>
      <c r="K39" s="26" t="str">
        <f t="shared" si="7"/>
        <v>-</v>
      </c>
      <c r="L39" s="175"/>
    </row>
    <row r="40" spans="1:12" s="8" customFormat="1" ht="12.75" x14ac:dyDescent="0.2">
      <c r="A40" s="174"/>
      <c r="B40" s="183"/>
      <c r="C40" s="190"/>
      <c r="D40" s="184"/>
      <c r="E40" s="3"/>
      <c r="F40" s="3"/>
      <c r="G40" s="4"/>
      <c r="H40" s="4"/>
      <c r="I40" s="26">
        <f t="shared" si="0"/>
        <v>0</v>
      </c>
      <c r="J40" s="26" t="str">
        <f t="shared" si="6"/>
        <v>-</v>
      </c>
      <c r="K40" s="26" t="str">
        <f t="shared" si="7"/>
        <v>-</v>
      </c>
      <c r="L40" s="175"/>
    </row>
    <row r="41" spans="1:12" s="8" customFormat="1" ht="12.75" x14ac:dyDescent="0.2">
      <c r="A41" s="174"/>
      <c r="B41" s="183"/>
      <c r="C41" s="190"/>
      <c r="D41" s="184"/>
      <c r="E41" s="3"/>
      <c r="F41" s="3"/>
      <c r="G41" s="4"/>
      <c r="H41" s="4"/>
      <c r="I41" s="26">
        <f t="shared" ref="I41:I49" si="8">G41*H41</f>
        <v>0</v>
      </c>
      <c r="J41" s="26" t="str">
        <f t="shared" si="1"/>
        <v>-</v>
      </c>
      <c r="K41" s="26" t="str">
        <f t="shared" si="2"/>
        <v>-</v>
      </c>
      <c r="L41" s="175"/>
    </row>
    <row r="42" spans="1:12" s="8" customFormat="1" ht="12.75" x14ac:dyDescent="0.2">
      <c r="A42" s="174"/>
      <c r="B42" s="183"/>
      <c r="C42" s="190"/>
      <c r="D42" s="184"/>
      <c r="E42" s="3"/>
      <c r="F42" s="3"/>
      <c r="G42" s="4"/>
      <c r="H42" s="4"/>
      <c r="I42" s="26">
        <f t="shared" si="8"/>
        <v>0</v>
      </c>
      <c r="J42" s="26" t="str">
        <f t="shared" si="1"/>
        <v>-</v>
      </c>
      <c r="K42" s="26" t="str">
        <f t="shared" si="2"/>
        <v>-</v>
      </c>
      <c r="L42" s="175"/>
    </row>
    <row r="43" spans="1:12" s="8" customFormat="1" ht="12.75" x14ac:dyDescent="0.2">
      <c r="A43" s="174"/>
      <c r="B43" s="183"/>
      <c r="C43" s="190"/>
      <c r="D43" s="184"/>
      <c r="E43" s="3"/>
      <c r="F43" s="3"/>
      <c r="G43" s="4"/>
      <c r="H43" s="4"/>
      <c r="I43" s="26">
        <f t="shared" si="8"/>
        <v>0</v>
      </c>
      <c r="J43" s="26" t="str">
        <f t="shared" si="1"/>
        <v>-</v>
      </c>
      <c r="K43" s="26" t="str">
        <f t="shared" si="2"/>
        <v>-</v>
      </c>
      <c r="L43" s="175"/>
    </row>
    <row r="44" spans="1:12" s="8" customFormat="1" ht="12.75" x14ac:dyDescent="0.2">
      <c r="A44" s="174"/>
      <c r="B44" s="183"/>
      <c r="C44" s="190"/>
      <c r="D44" s="184"/>
      <c r="E44" s="3"/>
      <c r="F44" s="3"/>
      <c r="G44" s="4"/>
      <c r="H44" s="4"/>
      <c r="I44" s="26">
        <f t="shared" si="8"/>
        <v>0</v>
      </c>
      <c r="J44" s="26" t="str">
        <f t="shared" si="1"/>
        <v>-</v>
      </c>
      <c r="K44" s="26" t="str">
        <f t="shared" si="2"/>
        <v>-</v>
      </c>
      <c r="L44" s="175"/>
    </row>
    <row r="45" spans="1:12" s="8" customFormat="1" ht="12.75" x14ac:dyDescent="0.2">
      <c r="A45" s="174"/>
      <c r="B45" s="183"/>
      <c r="C45" s="190"/>
      <c r="D45" s="184"/>
      <c r="E45" s="3"/>
      <c r="F45" s="3"/>
      <c r="G45" s="4"/>
      <c r="H45" s="4"/>
      <c r="I45" s="26">
        <f t="shared" si="8"/>
        <v>0</v>
      </c>
      <c r="J45" s="26" t="str">
        <f t="shared" si="1"/>
        <v>-</v>
      </c>
      <c r="K45" s="26" t="str">
        <f t="shared" si="2"/>
        <v>-</v>
      </c>
      <c r="L45" s="175"/>
    </row>
    <row r="46" spans="1:12" s="8" customFormat="1" ht="12.75" x14ac:dyDescent="0.2">
      <c r="A46" s="174"/>
      <c r="B46" s="183"/>
      <c r="C46" s="190"/>
      <c r="D46" s="184"/>
      <c r="E46" s="3"/>
      <c r="F46" s="3"/>
      <c r="G46" s="4"/>
      <c r="H46" s="4"/>
      <c r="I46" s="26">
        <f t="shared" si="8"/>
        <v>0</v>
      </c>
      <c r="J46" s="26" t="str">
        <f t="shared" si="1"/>
        <v>-</v>
      </c>
      <c r="K46" s="26" t="str">
        <f t="shared" si="2"/>
        <v>-</v>
      </c>
      <c r="L46" s="175"/>
    </row>
    <row r="47" spans="1:12" s="8" customFormat="1" ht="12.75" x14ac:dyDescent="0.2">
      <c r="A47" s="174"/>
      <c r="B47" s="183"/>
      <c r="C47" s="190"/>
      <c r="D47" s="184"/>
      <c r="E47" s="3"/>
      <c r="F47" s="3"/>
      <c r="G47" s="4"/>
      <c r="H47" s="4"/>
      <c r="I47" s="26">
        <f t="shared" si="8"/>
        <v>0</v>
      </c>
      <c r="J47" s="26" t="str">
        <f t="shared" si="1"/>
        <v>-</v>
      </c>
      <c r="K47" s="26" t="str">
        <f t="shared" si="2"/>
        <v>-</v>
      </c>
      <c r="L47" s="175"/>
    </row>
    <row r="48" spans="1:12" s="8" customFormat="1" ht="12.75" x14ac:dyDescent="0.2">
      <c r="A48" s="174"/>
      <c r="B48" s="183"/>
      <c r="C48" s="190"/>
      <c r="D48" s="184"/>
      <c r="E48" s="3"/>
      <c r="F48" s="3"/>
      <c r="G48" s="4"/>
      <c r="H48" s="4"/>
      <c r="I48" s="26">
        <f t="shared" si="8"/>
        <v>0</v>
      </c>
      <c r="J48" s="26" t="str">
        <f t="shared" si="1"/>
        <v>-</v>
      </c>
      <c r="K48" s="26" t="str">
        <f t="shared" si="2"/>
        <v>-</v>
      </c>
      <c r="L48" s="175"/>
    </row>
    <row r="49" spans="1:12" s="8" customFormat="1" ht="13.5" thickBot="1" x14ac:dyDescent="0.25">
      <c r="A49" s="174"/>
      <c r="B49" s="185"/>
      <c r="C49" s="191"/>
      <c r="D49" s="186"/>
      <c r="E49" s="5"/>
      <c r="F49" s="5"/>
      <c r="G49" s="4"/>
      <c r="H49" s="6"/>
      <c r="I49" s="75">
        <f t="shared" si="8"/>
        <v>0</v>
      </c>
      <c r="J49" s="75" t="str">
        <f t="shared" si="1"/>
        <v>-</v>
      </c>
      <c r="K49" s="75" t="str">
        <f t="shared" si="2"/>
        <v>-</v>
      </c>
      <c r="L49" s="175"/>
    </row>
    <row r="50" spans="1:12" ht="12.75" x14ac:dyDescent="0.2">
      <c r="A50" s="12"/>
      <c r="B50" s="180"/>
      <c r="C50" s="150"/>
      <c r="D50" s="150"/>
      <c r="E50" s="150"/>
      <c r="F50" s="150"/>
      <c r="G50" s="150"/>
      <c r="H50" s="151" t="s">
        <v>0</v>
      </c>
      <c r="I50" s="9">
        <f>ROUND(SUM(I10:I49),0)</f>
        <v>0</v>
      </c>
      <c r="J50" s="73">
        <f>ROUND(SUM(J10:J49),0)</f>
        <v>0</v>
      </c>
      <c r="K50" s="73">
        <f>ROUND(SUM(K10:K49),0)</f>
        <v>0</v>
      </c>
      <c r="L50" s="12"/>
    </row>
    <row r="51" spans="1:12" ht="12.75" x14ac:dyDescent="0.2">
      <c r="A51" s="12"/>
      <c r="B51" s="147"/>
      <c r="C51" s="147"/>
      <c r="D51" s="147"/>
      <c r="E51" s="147"/>
      <c r="F51" s="147"/>
      <c r="G51" s="148"/>
      <c r="H51" s="147"/>
      <c r="I51" s="179"/>
      <c r="J51" s="148"/>
      <c r="K51" s="148"/>
      <c r="L51" s="12"/>
    </row>
    <row r="52" spans="1:12" ht="67.5" customHeight="1" x14ac:dyDescent="0.2">
      <c r="A52" s="12"/>
      <c r="B52" s="149"/>
      <c r="C52" s="149"/>
      <c r="D52" s="149"/>
      <c r="E52" s="149"/>
      <c r="F52" s="149"/>
      <c r="G52" s="148"/>
      <c r="H52" s="477" t="str">
        <f>IF(MAX(G56:G75)&gt;=100000, "Bitte Kostenpositionen über CHF 100'000 im Annex mit quellenbasierten Erläuterungen oder wenn möglich Offerten plausibilisieren", "")</f>
        <v/>
      </c>
      <c r="I52" s="477"/>
      <c r="J52" s="477"/>
      <c r="K52" s="477"/>
      <c r="L52" s="17"/>
    </row>
    <row r="53" spans="1:12" ht="11.25" customHeight="1" thickBot="1" x14ac:dyDescent="0.25">
      <c r="A53" s="12"/>
      <c r="B53" s="149"/>
      <c r="C53" s="149"/>
      <c r="D53" s="149"/>
      <c r="E53" s="149"/>
      <c r="F53" s="149"/>
      <c r="G53" s="148"/>
      <c r="H53" s="149"/>
      <c r="I53" s="178"/>
      <c r="J53" s="178"/>
      <c r="K53" s="178"/>
      <c r="L53" s="12"/>
    </row>
    <row r="54" spans="1:12" ht="34.5" customHeight="1" thickBot="1" x14ac:dyDescent="0.25">
      <c r="A54" s="12"/>
      <c r="B54" s="479" t="s">
        <v>62</v>
      </c>
      <c r="C54" s="480"/>
      <c r="D54" s="480"/>
      <c r="E54" s="480"/>
      <c r="F54" s="480"/>
      <c r="G54" s="480"/>
      <c r="H54" s="480"/>
      <c r="I54" s="480"/>
      <c r="J54" s="480"/>
      <c r="K54" s="481"/>
      <c r="L54" s="12"/>
    </row>
    <row r="55" spans="1:12" ht="51.95" customHeight="1" thickBot="1" x14ac:dyDescent="0.25">
      <c r="A55" s="12"/>
      <c r="B55" s="482" t="s">
        <v>49</v>
      </c>
      <c r="C55" s="483"/>
      <c r="D55" s="484"/>
      <c r="E55" s="74" t="s">
        <v>3</v>
      </c>
      <c r="F55" s="72" t="s">
        <v>1</v>
      </c>
      <c r="G55" s="72" t="s">
        <v>54</v>
      </c>
      <c r="H55" s="72" t="s">
        <v>30</v>
      </c>
      <c r="I55" s="72" t="s">
        <v>31</v>
      </c>
      <c r="J55" s="72" t="s">
        <v>12</v>
      </c>
      <c r="K55" s="72" t="s">
        <v>11</v>
      </c>
      <c r="L55" s="12"/>
    </row>
    <row r="56" spans="1:12" ht="12.75" x14ac:dyDescent="0.2">
      <c r="A56" s="12"/>
      <c r="B56" s="485" t="s">
        <v>47</v>
      </c>
      <c r="C56" s="486"/>
      <c r="D56" s="487"/>
      <c r="E56" s="1"/>
      <c r="F56" s="3"/>
      <c r="G56" s="4"/>
      <c r="H56" s="2"/>
      <c r="I56" s="25">
        <f>G56*H56</f>
        <v>0</v>
      </c>
      <c r="J56" s="25" t="str">
        <f>IF(E56="Interne Kosten",I56,"-")</f>
        <v>-</v>
      </c>
      <c r="K56" s="25" t="str">
        <f>IF(E56="Externe Kosten",I56,"-")</f>
        <v>-</v>
      </c>
      <c r="L56" s="12"/>
    </row>
    <row r="57" spans="1:12" ht="12.75" x14ac:dyDescent="0.2">
      <c r="A57" s="12"/>
      <c r="B57" s="462"/>
      <c r="C57" s="463"/>
      <c r="D57" s="464"/>
      <c r="E57" s="3"/>
      <c r="F57" s="3"/>
      <c r="G57" s="4"/>
      <c r="H57" s="4"/>
      <c r="I57" s="26">
        <f t="shared" ref="I57:I74" si="9">G57*H57</f>
        <v>0</v>
      </c>
      <c r="J57" s="26" t="str">
        <f t="shared" ref="J57:J75" si="10">IF(E57="Interne Kosten",I57,"-")</f>
        <v>-</v>
      </c>
      <c r="K57" s="26" t="str">
        <f t="shared" ref="K57:K75" si="11">IF(E57="Externe Kosten",I57,"-")</f>
        <v>-</v>
      </c>
      <c r="L57" s="12"/>
    </row>
    <row r="58" spans="1:12" ht="12.75" x14ac:dyDescent="0.2">
      <c r="A58" s="12"/>
      <c r="B58" s="462"/>
      <c r="C58" s="463"/>
      <c r="D58" s="464"/>
      <c r="E58" s="3"/>
      <c r="F58" s="3"/>
      <c r="G58" s="4"/>
      <c r="H58" s="4"/>
      <c r="I58" s="26">
        <f t="shared" si="9"/>
        <v>0</v>
      </c>
      <c r="J58" s="26" t="str">
        <f t="shared" si="10"/>
        <v>-</v>
      </c>
      <c r="K58" s="26" t="str">
        <f t="shared" si="11"/>
        <v>-</v>
      </c>
      <c r="L58" s="12"/>
    </row>
    <row r="59" spans="1:12" ht="12.75" x14ac:dyDescent="0.2">
      <c r="A59" s="12"/>
      <c r="B59" s="462"/>
      <c r="C59" s="463"/>
      <c r="D59" s="464"/>
      <c r="E59" s="3"/>
      <c r="F59" s="3"/>
      <c r="G59" s="4"/>
      <c r="H59" s="4"/>
      <c r="I59" s="26">
        <f t="shared" si="9"/>
        <v>0</v>
      </c>
      <c r="J59" s="26" t="str">
        <f t="shared" si="10"/>
        <v>-</v>
      </c>
      <c r="K59" s="26" t="str">
        <f t="shared" si="11"/>
        <v>-</v>
      </c>
      <c r="L59" s="12"/>
    </row>
    <row r="60" spans="1:12" ht="12.75" x14ac:dyDescent="0.2">
      <c r="A60" s="12"/>
      <c r="B60" s="462"/>
      <c r="C60" s="463"/>
      <c r="D60" s="464"/>
      <c r="E60" s="3"/>
      <c r="F60" s="3"/>
      <c r="G60" s="4"/>
      <c r="H60" s="4"/>
      <c r="I60" s="26">
        <f t="shared" si="9"/>
        <v>0</v>
      </c>
      <c r="J60" s="26" t="str">
        <f t="shared" si="10"/>
        <v>-</v>
      </c>
      <c r="K60" s="26" t="str">
        <f t="shared" si="11"/>
        <v>-</v>
      </c>
      <c r="L60" s="12"/>
    </row>
    <row r="61" spans="1:12" ht="12.75" x14ac:dyDescent="0.2">
      <c r="A61" s="12"/>
      <c r="B61" s="462"/>
      <c r="C61" s="463"/>
      <c r="D61" s="464"/>
      <c r="E61" s="3"/>
      <c r="F61" s="3"/>
      <c r="G61" s="4"/>
      <c r="H61" s="4"/>
      <c r="I61" s="26">
        <f t="shared" si="9"/>
        <v>0</v>
      </c>
      <c r="J61" s="26" t="str">
        <f t="shared" si="10"/>
        <v>-</v>
      </c>
      <c r="K61" s="26" t="str">
        <f t="shared" si="11"/>
        <v>-</v>
      </c>
      <c r="L61" s="12"/>
    </row>
    <row r="62" spans="1:12" ht="12.75" x14ac:dyDescent="0.2">
      <c r="A62" s="12"/>
      <c r="B62" s="462"/>
      <c r="C62" s="463"/>
      <c r="D62" s="464"/>
      <c r="E62" s="3"/>
      <c r="F62" s="3"/>
      <c r="G62" s="4"/>
      <c r="H62" s="4"/>
      <c r="I62" s="26">
        <f t="shared" si="9"/>
        <v>0</v>
      </c>
      <c r="J62" s="26" t="str">
        <f t="shared" si="10"/>
        <v>-</v>
      </c>
      <c r="K62" s="26" t="str">
        <f t="shared" si="11"/>
        <v>-</v>
      </c>
      <c r="L62" s="12"/>
    </row>
    <row r="63" spans="1:12" ht="12.75" x14ac:dyDescent="0.2">
      <c r="A63" s="12"/>
      <c r="B63" s="462"/>
      <c r="C63" s="463"/>
      <c r="D63" s="464"/>
      <c r="E63" s="3"/>
      <c r="F63" s="3"/>
      <c r="G63" s="4"/>
      <c r="H63" s="4"/>
      <c r="I63" s="26">
        <f t="shared" ref="I63:I71" si="12">G63*H63</f>
        <v>0</v>
      </c>
      <c r="J63" s="26" t="str">
        <f t="shared" ref="J63:J71" si="13">IF(E63="Interne Kosten",I63,"-")</f>
        <v>-</v>
      </c>
      <c r="K63" s="26" t="str">
        <f t="shared" ref="K63:K71" si="14">IF(E63="Externe Kosten",I63,"-")</f>
        <v>-</v>
      </c>
      <c r="L63" s="12"/>
    </row>
    <row r="64" spans="1:12" ht="12.75" x14ac:dyDescent="0.2">
      <c r="A64" s="12"/>
      <c r="B64" s="462"/>
      <c r="C64" s="463"/>
      <c r="D64" s="464"/>
      <c r="E64" s="3"/>
      <c r="F64" s="3"/>
      <c r="G64" s="4"/>
      <c r="H64" s="4"/>
      <c r="I64" s="26">
        <f t="shared" si="12"/>
        <v>0</v>
      </c>
      <c r="J64" s="26" t="str">
        <f t="shared" si="13"/>
        <v>-</v>
      </c>
      <c r="K64" s="26" t="str">
        <f t="shared" si="14"/>
        <v>-</v>
      </c>
      <c r="L64" s="12"/>
    </row>
    <row r="65" spans="1:12" ht="12.75" x14ac:dyDescent="0.2">
      <c r="A65" s="12"/>
      <c r="B65" s="462"/>
      <c r="C65" s="463"/>
      <c r="D65" s="464"/>
      <c r="E65" s="3"/>
      <c r="F65" s="3"/>
      <c r="G65" s="4"/>
      <c r="H65" s="4"/>
      <c r="I65" s="26">
        <f t="shared" si="12"/>
        <v>0</v>
      </c>
      <c r="J65" s="26" t="str">
        <f t="shared" si="13"/>
        <v>-</v>
      </c>
      <c r="K65" s="26" t="str">
        <f t="shared" si="14"/>
        <v>-</v>
      </c>
      <c r="L65" s="12"/>
    </row>
    <row r="66" spans="1:12" ht="12.75" x14ac:dyDescent="0.2">
      <c r="A66" s="12"/>
      <c r="B66" s="462"/>
      <c r="C66" s="463"/>
      <c r="D66" s="464"/>
      <c r="E66" s="3"/>
      <c r="F66" s="3"/>
      <c r="G66" s="4"/>
      <c r="H66" s="4"/>
      <c r="I66" s="26">
        <f t="shared" si="12"/>
        <v>0</v>
      </c>
      <c r="J66" s="26" t="str">
        <f t="shared" si="13"/>
        <v>-</v>
      </c>
      <c r="K66" s="26" t="str">
        <f t="shared" si="14"/>
        <v>-</v>
      </c>
      <c r="L66" s="12"/>
    </row>
    <row r="67" spans="1:12" ht="12.75" x14ac:dyDescent="0.2">
      <c r="A67" s="12"/>
      <c r="B67" s="462"/>
      <c r="C67" s="463"/>
      <c r="D67" s="464"/>
      <c r="E67" s="3"/>
      <c r="F67" s="3"/>
      <c r="G67" s="4"/>
      <c r="H67" s="4"/>
      <c r="I67" s="26">
        <f t="shared" si="12"/>
        <v>0</v>
      </c>
      <c r="J67" s="26" t="str">
        <f t="shared" si="13"/>
        <v>-</v>
      </c>
      <c r="K67" s="26" t="str">
        <f t="shared" si="14"/>
        <v>-</v>
      </c>
      <c r="L67" s="12"/>
    </row>
    <row r="68" spans="1:12" ht="12.75" x14ac:dyDescent="0.2">
      <c r="A68" s="12"/>
      <c r="B68" s="462"/>
      <c r="C68" s="463"/>
      <c r="D68" s="464"/>
      <c r="E68" s="3"/>
      <c r="F68" s="3"/>
      <c r="G68" s="4"/>
      <c r="H68" s="4"/>
      <c r="I68" s="26">
        <f t="shared" si="12"/>
        <v>0</v>
      </c>
      <c r="J68" s="26" t="str">
        <f t="shared" si="13"/>
        <v>-</v>
      </c>
      <c r="K68" s="26" t="str">
        <f t="shared" si="14"/>
        <v>-</v>
      </c>
      <c r="L68" s="12"/>
    </row>
    <row r="69" spans="1:12" ht="12.75" x14ac:dyDescent="0.2">
      <c r="A69" s="12"/>
      <c r="B69" s="462"/>
      <c r="C69" s="463"/>
      <c r="D69" s="464"/>
      <c r="E69" s="3"/>
      <c r="F69" s="3"/>
      <c r="G69" s="4"/>
      <c r="H69" s="4"/>
      <c r="I69" s="26">
        <f t="shared" si="12"/>
        <v>0</v>
      </c>
      <c r="J69" s="26" t="str">
        <f t="shared" si="13"/>
        <v>-</v>
      </c>
      <c r="K69" s="26" t="str">
        <f t="shared" si="14"/>
        <v>-</v>
      </c>
      <c r="L69" s="12"/>
    </row>
    <row r="70" spans="1:12" ht="12.75" x14ac:dyDescent="0.2">
      <c r="A70" s="12"/>
      <c r="B70" s="462"/>
      <c r="C70" s="463"/>
      <c r="D70" s="464"/>
      <c r="E70" s="3"/>
      <c r="F70" s="3"/>
      <c r="G70" s="4"/>
      <c r="H70" s="4"/>
      <c r="I70" s="26">
        <f t="shared" si="12"/>
        <v>0</v>
      </c>
      <c r="J70" s="26" t="str">
        <f t="shared" si="13"/>
        <v>-</v>
      </c>
      <c r="K70" s="26" t="str">
        <f t="shared" si="14"/>
        <v>-</v>
      </c>
      <c r="L70" s="12"/>
    </row>
    <row r="71" spans="1:12" ht="12.75" x14ac:dyDescent="0.2">
      <c r="A71" s="12"/>
      <c r="B71" s="462"/>
      <c r="C71" s="463"/>
      <c r="D71" s="464"/>
      <c r="E71" s="3"/>
      <c r="F71" s="3"/>
      <c r="G71" s="4"/>
      <c r="H71" s="4"/>
      <c r="I71" s="26">
        <f t="shared" si="12"/>
        <v>0</v>
      </c>
      <c r="J71" s="26" t="str">
        <f t="shared" si="13"/>
        <v>-</v>
      </c>
      <c r="K71" s="26" t="str">
        <f t="shared" si="14"/>
        <v>-</v>
      </c>
      <c r="L71" s="12"/>
    </row>
    <row r="72" spans="1:12" ht="12.75" x14ac:dyDescent="0.2">
      <c r="A72" s="12"/>
      <c r="B72" s="462"/>
      <c r="C72" s="463"/>
      <c r="D72" s="464"/>
      <c r="E72" s="3"/>
      <c r="F72" s="3"/>
      <c r="G72" s="4"/>
      <c r="H72" s="4"/>
      <c r="I72" s="26">
        <f t="shared" si="9"/>
        <v>0</v>
      </c>
      <c r="J72" s="26" t="str">
        <f t="shared" si="10"/>
        <v>-</v>
      </c>
      <c r="K72" s="26" t="str">
        <f t="shared" si="11"/>
        <v>-</v>
      </c>
      <c r="L72" s="12"/>
    </row>
    <row r="73" spans="1:12" ht="12.75" x14ac:dyDescent="0.2">
      <c r="A73" s="12"/>
      <c r="B73" s="462"/>
      <c r="C73" s="463"/>
      <c r="D73" s="464"/>
      <c r="E73" s="3"/>
      <c r="F73" s="3"/>
      <c r="G73" s="4"/>
      <c r="H73" s="4"/>
      <c r="I73" s="26">
        <f t="shared" si="9"/>
        <v>0</v>
      </c>
      <c r="J73" s="26" t="str">
        <f t="shared" si="10"/>
        <v>-</v>
      </c>
      <c r="K73" s="26" t="str">
        <f t="shared" si="11"/>
        <v>-</v>
      </c>
      <c r="L73" s="12"/>
    </row>
    <row r="74" spans="1:12" ht="12.75" x14ac:dyDescent="0.2">
      <c r="A74" s="12"/>
      <c r="B74" s="462"/>
      <c r="C74" s="463"/>
      <c r="D74" s="464"/>
      <c r="E74" s="3"/>
      <c r="F74" s="3"/>
      <c r="G74" s="4"/>
      <c r="H74" s="4"/>
      <c r="I74" s="26">
        <f t="shared" si="9"/>
        <v>0</v>
      </c>
      <c r="J74" s="26" t="str">
        <f t="shared" si="10"/>
        <v>-</v>
      </c>
      <c r="K74" s="26" t="str">
        <f t="shared" si="11"/>
        <v>-</v>
      </c>
      <c r="L74" s="12"/>
    </row>
    <row r="75" spans="1:12" ht="13.5" thickBot="1" x14ac:dyDescent="0.25">
      <c r="A75" s="12"/>
      <c r="B75" s="465"/>
      <c r="C75" s="466"/>
      <c r="D75" s="467"/>
      <c r="E75" s="3"/>
      <c r="F75" s="3"/>
      <c r="G75" s="4"/>
      <c r="H75" s="4"/>
      <c r="I75" s="26">
        <f t="shared" ref="I75" si="15">G75*H75</f>
        <v>0</v>
      </c>
      <c r="J75" s="26" t="str">
        <f t="shared" si="10"/>
        <v>-</v>
      </c>
      <c r="K75" s="26" t="str">
        <f t="shared" si="11"/>
        <v>-</v>
      </c>
      <c r="L75" s="12"/>
    </row>
    <row r="76" spans="1:12" ht="17.100000000000001" customHeight="1" x14ac:dyDescent="0.2">
      <c r="A76" s="12"/>
      <c r="B76" s="181"/>
      <c r="C76" s="33"/>
      <c r="D76" s="33"/>
      <c r="E76" s="33"/>
      <c r="F76" s="33"/>
      <c r="G76" s="33"/>
      <c r="H76" s="76" t="s">
        <v>0</v>
      </c>
      <c r="I76" s="9">
        <f>ROUND(SUM(I56:I75),0)</f>
        <v>0</v>
      </c>
      <c r="J76" s="73">
        <f>ROUND(SUM(J56:J75),0)</f>
        <v>0</v>
      </c>
      <c r="K76" s="73">
        <f>ROUND(SUM(K56:K75),0)</f>
        <v>0</v>
      </c>
      <c r="L76" s="12"/>
    </row>
    <row r="77" spans="1:12" ht="13.5" thickBot="1" x14ac:dyDescent="0.25">
      <c r="A77" s="12"/>
      <c r="B77" s="153"/>
      <c r="C77" s="154"/>
      <c r="D77" s="154"/>
      <c r="E77" s="154"/>
      <c r="F77" s="154"/>
      <c r="G77" s="154"/>
      <c r="H77" s="154"/>
      <c r="I77" s="154"/>
      <c r="J77" s="154"/>
      <c r="K77" s="155"/>
      <c r="L77" s="12"/>
    </row>
    <row r="78" spans="1:12" ht="34.5" customHeight="1" thickBot="1" x14ac:dyDescent="0.25">
      <c r="A78" s="12"/>
      <c r="B78" s="494" t="s">
        <v>78</v>
      </c>
      <c r="C78" s="495"/>
      <c r="D78" s="495"/>
      <c r="E78" s="495"/>
      <c r="F78" s="495"/>
      <c r="G78" s="495"/>
      <c r="H78" s="495"/>
      <c r="I78" s="495"/>
      <c r="J78" s="495"/>
      <c r="K78" s="496"/>
      <c r="L78" s="12"/>
    </row>
    <row r="79" spans="1:12" ht="52.5" customHeight="1" thickBot="1" x14ac:dyDescent="0.25">
      <c r="A79" s="12"/>
      <c r="B79" s="482" t="s">
        <v>49</v>
      </c>
      <c r="C79" s="483"/>
      <c r="D79" s="484"/>
      <c r="E79" s="74" t="s">
        <v>3</v>
      </c>
      <c r="F79" s="72" t="s">
        <v>1</v>
      </c>
      <c r="G79" s="72" t="s">
        <v>54</v>
      </c>
      <c r="H79" s="72" t="s">
        <v>30</v>
      </c>
      <c r="I79" s="72" t="s">
        <v>31</v>
      </c>
      <c r="J79" s="72" t="s">
        <v>12</v>
      </c>
      <c r="K79" s="72" t="s">
        <v>11</v>
      </c>
      <c r="L79" s="12"/>
    </row>
    <row r="80" spans="1:12" ht="12.75" x14ac:dyDescent="0.2">
      <c r="A80" s="12"/>
      <c r="B80" s="485" t="s">
        <v>47</v>
      </c>
      <c r="C80" s="486"/>
      <c r="D80" s="487"/>
      <c r="E80" s="1"/>
      <c r="F80" s="3"/>
      <c r="G80" s="4"/>
      <c r="H80" s="2"/>
      <c r="I80" s="25">
        <f>G80*H80</f>
        <v>0</v>
      </c>
      <c r="J80" s="25" t="str">
        <f>IF(E80="Interne Kosten",I80,"-")</f>
        <v>-</v>
      </c>
      <c r="K80" s="25" t="str">
        <f>IF(E80="Externe Kosten",I80,"-")</f>
        <v>-</v>
      </c>
      <c r="L80" s="12"/>
    </row>
    <row r="81" spans="1:12" ht="12.75" x14ac:dyDescent="0.2">
      <c r="A81" s="12"/>
      <c r="B81" s="462"/>
      <c r="C81" s="463"/>
      <c r="D81" s="464"/>
      <c r="E81" s="3"/>
      <c r="F81" s="3"/>
      <c r="G81" s="4"/>
      <c r="H81" s="4"/>
      <c r="I81" s="26">
        <f t="shared" ref="I81:I99" si="16">G81*H81</f>
        <v>0</v>
      </c>
      <c r="J81" s="26" t="str">
        <f t="shared" ref="J81:J99" si="17">IF(E81="Interne Kosten",I81,"-")</f>
        <v>-</v>
      </c>
      <c r="K81" s="26" t="str">
        <f t="shared" ref="K81:K99" si="18">IF(E81="Externe Kosten",I81,"-")</f>
        <v>-</v>
      </c>
      <c r="L81" s="12"/>
    </row>
    <row r="82" spans="1:12" ht="12.75" x14ac:dyDescent="0.2">
      <c r="A82" s="12"/>
      <c r="B82" s="462"/>
      <c r="C82" s="463"/>
      <c r="D82" s="464"/>
      <c r="E82" s="3"/>
      <c r="F82" s="3"/>
      <c r="G82" s="4"/>
      <c r="H82" s="4"/>
      <c r="I82" s="26">
        <f t="shared" si="16"/>
        <v>0</v>
      </c>
      <c r="J82" s="26" t="str">
        <f t="shared" si="17"/>
        <v>-</v>
      </c>
      <c r="K82" s="26" t="str">
        <f t="shared" si="18"/>
        <v>-</v>
      </c>
      <c r="L82" s="12"/>
    </row>
    <row r="83" spans="1:12" ht="12.75" x14ac:dyDescent="0.2">
      <c r="A83" s="12"/>
      <c r="B83" s="462"/>
      <c r="C83" s="463"/>
      <c r="D83" s="464"/>
      <c r="E83" s="3"/>
      <c r="F83" s="3"/>
      <c r="G83" s="4"/>
      <c r="H83" s="4"/>
      <c r="I83" s="26">
        <f t="shared" si="16"/>
        <v>0</v>
      </c>
      <c r="J83" s="26" t="str">
        <f t="shared" si="17"/>
        <v>-</v>
      </c>
      <c r="K83" s="26" t="str">
        <f t="shared" si="18"/>
        <v>-</v>
      </c>
      <c r="L83" s="12"/>
    </row>
    <row r="84" spans="1:12" ht="12.75" x14ac:dyDescent="0.2">
      <c r="A84" s="12"/>
      <c r="B84" s="462"/>
      <c r="C84" s="463"/>
      <c r="D84" s="464"/>
      <c r="E84" s="3"/>
      <c r="F84" s="3"/>
      <c r="G84" s="4"/>
      <c r="H84" s="4"/>
      <c r="I84" s="26">
        <f t="shared" si="16"/>
        <v>0</v>
      </c>
      <c r="J84" s="26" t="str">
        <f t="shared" si="17"/>
        <v>-</v>
      </c>
      <c r="K84" s="26" t="str">
        <f t="shared" si="18"/>
        <v>-</v>
      </c>
      <c r="L84" s="12"/>
    </row>
    <row r="85" spans="1:12" ht="12.75" x14ac:dyDescent="0.2">
      <c r="A85" s="12"/>
      <c r="B85" s="462"/>
      <c r="C85" s="463"/>
      <c r="D85" s="464"/>
      <c r="E85" s="3"/>
      <c r="F85" s="3"/>
      <c r="G85" s="4"/>
      <c r="H85" s="4"/>
      <c r="I85" s="26">
        <f t="shared" si="16"/>
        <v>0</v>
      </c>
      <c r="J85" s="26" t="str">
        <f t="shared" si="17"/>
        <v>-</v>
      </c>
      <c r="K85" s="26" t="str">
        <f t="shared" si="18"/>
        <v>-</v>
      </c>
      <c r="L85" s="12"/>
    </row>
    <row r="86" spans="1:12" ht="12.75" x14ac:dyDescent="0.2">
      <c r="A86" s="12"/>
      <c r="B86" s="462"/>
      <c r="C86" s="463"/>
      <c r="D86" s="464"/>
      <c r="E86" s="3"/>
      <c r="F86" s="3"/>
      <c r="G86" s="4"/>
      <c r="H86" s="4"/>
      <c r="I86" s="26">
        <f t="shared" si="16"/>
        <v>0</v>
      </c>
      <c r="J86" s="26" t="str">
        <f t="shared" si="17"/>
        <v>-</v>
      </c>
      <c r="K86" s="26" t="str">
        <f t="shared" si="18"/>
        <v>-</v>
      </c>
      <c r="L86" s="12"/>
    </row>
    <row r="87" spans="1:12" ht="12.75" x14ac:dyDescent="0.2">
      <c r="A87" s="12"/>
      <c r="B87" s="462"/>
      <c r="C87" s="463"/>
      <c r="D87" s="464"/>
      <c r="E87" s="3"/>
      <c r="F87" s="3"/>
      <c r="G87" s="4"/>
      <c r="H87" s="4"/>
      <c r="I87" s="26">
        <f t="shared" si="16"/>
        <v>0</v>
      </c>
      <c r="J87" s="26" t="str">
        <f t="shared" si="17"/>
        <v>-</v>
      </c>
      <c r="K87" s="26" t="str">
        <f t="shared" si="18"/>
        <v>-</v>
      </c>
      <c r="L87" s="12"/>
    </row>
    <row r="88" spans="1:12" ht="12.75" x14ac:dyDescent="0.2">
      <c r="A88" s="12"/>
      <c r="B88" s="462"/>
      <c r="C88" s="463"/>
      <c r="D88" s="464"/>
      <c r="E88" s="3"/>
      <c r="F88" s="3"/>
      <c r="G88" s="4"/>
      <c r="H88" s="4"/>
      <c r="I88" s="26">
        <f t="shared" si="16"/>
        <v>0</v>
      </c>
      <c r="J88" s="26" t="str">
        <f t="shared" si="17"/>
        <v>-</v>
      </c>
      <c r="K88" s="26" t="str">
        <f t="shared" si="18"/>
        <v>-</v>
      </c>
      <c r="L88" s="12"/>
    </row>
    <row r="89" spans="1:12" ht="12.75" x14ac:dyDescent="0.2">
      <c r="A89" s="12"/>
      <c r="B89" s="462"/>
      <c r="C89" s="463"/>
      <c r="D89" s="464"/>
      <c r="E89" s="3"/>
      <c r="F89" s="3"/>
      <c r="G89" s="4"/>
      <c r="H89" s="4"/>
      <c r="I89" s="26">
        <f t="shared" si="16"/>
        <v>0</v>
      </c>
      <c r="J89" s="26" t="str">
        <f t="shared" si="17"/>
        <v>-</v>
      </c>
      <c r="K89" s="26" t="str">
        <f t="shared" si="18"/>
        <v>-</v>
      </c>
      <c r="L89" s="12"/>
    </row>
    <row r="90" spans="1:12" ht="12.75" x14ac:dyDescent="0.2">
      <c r="A90" s="12"/>
      <c r="B90" s="462"/>
      <c r="C90" s="463"/>
      <c r="D90" s="464"/>
      <c r="E90" s="3"/>
      <c r="F90" s="3"/>
      <c r="G90" s="4"/>
      <c r="H90" s="4"/>
      <c r="I90" s="26">
        <f t="shared" si="16"/>
        <v>0</v>
      </c>
      <c r="J90" s="26" t="str">
        <f t="shared" si="17"/>
        <v>-</v>
      </c>
      <c r="K90" s="26" t="str">
        <f t="shared" si="18"/>
        <v>-</v>
      </c>
      <c r="L90" s="12"/>
    </row>
    <row r="91" spans="1:12" ht="12.75" x14ac:dyDescent="0.2">
      <c r="A91" s="12"/>
      <c r="B91" s="462"/>
      <c r="C91" s="463"/>
      <c r="D91" s="464"/>
      <c r="E91" s="3"/>
      <c r="F91" s="3"/>
      <c r="G91" s="4"/>
      <c r="H91" s="4"/>
      <c r="I91" s="26">
        <f t="shared" si="16"/>
        <v>0</v>
      </c>
      <c r="J91" s="26" t="str">
        <f t="shared" si="17"/>
        <v>-</v>
      </c>
      <c r="K91" s="26" t="str">
        <f t="shared" si="18"/>
        <v>-</v>
      </c>
      <c r="L91" s="12"/>
    </row>
    <row r="92" spans="1:12" ht="12.75" x14ac:dyDescent="0.2">
      <c r="A92" s="12"/>
      <c r="B92" s="462"/>
      <c r="C92" s="463"/>
      <c r="D92" s="464"/>
      <c r="E92" s="3"/>
      <c r="F92" s="3"/>
      <c r="G92" s="4"/>
      <c r="H92" s="4"/>
      <c r="I92" s="26">
        <f t="shared" si="16"/>
        <v>0</v>
      </c>
      <c r="J92" s="26" t="str">
        <f t="shared" si="17"/>
        <v>-</v>
      </c>
      <c r="K92" s="26" t="str">
        <f t="shared" si="18"/>
        <v>-</v>
      </c>
      <c r="L92" s="12"/>
    </row>
    <row r="93" spans="1:12" ht="12.75" x14ac:dyDescent="0.2">
      <c r="A93" s="12"/>
      <c r="B93" s="462"/>
      <c r="C93" s="463"/>
      <c r="D93" s="464"/>
      <c r="E93" s="3"/>
      <c r="F93" s="3"/>
      <c r="G93" s="4"/>
      <c r="H93" s="4"/>
      <c r="I93" s="26">
        <f t="shared" si="16"/>
        <v>0</v>
      </c>
      <c r="J93" s="26" t="str">
        <f t="shared" si="17"/>
        <v>-</v>
      </c>
      <c r="K93" s="26" t="str">
        <f t="shared" si="18"/>
        <v>-</v>
      </c>
      <c r="L93" s="12"/>
    </row>
    <row r="94" spans="1:12" ht="12.75" x14ac:dyDescent="0.2">
      <c r="A94" s="12"/>
      <c r="B94" s="462"/>
      <c r="C94" s="463"/>
      <c r="D94" s="464"/>
      <c r="E94" s="3"/>
      <c r="F94" s="3"/>
      <c r="G94" s="4"/>
      <c r="H94" s="4"/>
      <c r="I94" s="26">
        <f t="shared" si="16"/>
        <v>0</v>
      </c>
      <c r="J94" s="26" t="str">
        <f t="shared" si="17"/>
        <v>-</v>
      </c>
      <c r="K94" s="26" t="str">
        <f t="shared" si="18"/>
        <v>-</v>
      </c>
      <c r="L94" s="12"/>
    </row>
    <row r="95" spans="1:12" ht="12.75" x14ac:dyDescent="0.2">
      <c r="A95" s="12"/>
      <c r="B95" s="462"/>
      <c r="C95" s="463"/>
      <c r="D95" s="464"/>
      <c r="E95" s="3"/>
      <c r="F95" s="3"/>
      <c r="G95" s="4"/>
      <c r="H95" s="4"/>
      <c r="I95" s="26">
        <f t="shared" si="16"/>
        <v>0</v>
      </c>
      <c r="J95" s="26" t="str">
        <f t="shared" si="17"/>
        <v>-</v>
      </c>
      <c r="K95" s="26" t="str">
        <f t="shared" si="18"/>
        <v>-</v>
      </c>
      <c r="L95" s="12"/>
    </row>
    <row r="96" spans="1:12" ht="12.75" x14ac:dyDescent="0.2">
      <c r="A96" s="12"/>
      <c r="B96" s="462"/>
      <c r="C96" s="463"/>
      <c r="D96" s="464"/>
      <c r="E96" s="3"/>
      <c r="F96" s="3"/>
      <c r="G96" s="4"/>
      <c r="H96" s="4"/>
      <c r="I96" s="26">
        <f t="shared" si="16"/>
        <v>0</v>
      </c>
      <c r="J96" s="26" t="str">
        <f t="shared" si="17"/>
        <v>-</v>
      </c>
      <c r="K96" s="26" t="str">
        <f t="shared" si="18"/>
        <v>-</v>
      </c>
      <c r="L96" s="12"/>
    </row>
    <row r="97" spans="1:12" ht="12.75" x14ac:dyDescent="0.2">
      <c r="A97" s="12"/>
      <c r="B97" s="462"/>
      <c r="C97" s="463"/>
      <c r="D97" s="464"/>
      <c r="E97" s="3"/>
      <c r="F97" s="3"/>
      <c r="G97" s="4"/>
      <c r="H97" s="4"/>
      <c r="I97" s="26">
        <f t="shared" si="16"/>
        <v>0</v>
      </c>
      <c r="J97" s="26" t="str">
        <f t="shared" si="17"/>
        <v>-</v>
      </c>
      <c r="K97" s="26" t="str">
        <f t="shared" si="18"/>
        <v>-</v>
      </c>
      <c r="L97" s="12"/>
    </row>
    <row r="98" spans="1:12" ht="12.75" x14ac:dyDescent="0.2">
      <c r="A98" s="12"/>
      <c r="B98" s="462"/>
      <c r="C98" s="463"/>
      <c r="D98" s="464"/>
      <c r="E98" s="3"/>
      <c r="F98" s="3"/>
      <c r="G98" s="4"/>
      <c r="H98" s="4"/>
      <c r="I98" s="26">
        <f t="shared" si="16"/>
        <v>0</v>
      </c>
      <c r="J98" s="26" t="str">
        <f t="shared" si="17"/>
        <v>-</v>
      </c>
      <c r="K98" s="26" t="str">
        <f t="shared" si="18"/>
        <v>-</v>
      </c>
      <c r="L98" s="12"/>
    </row>
    <row r="99" spans="1:12" ht="13.5" thickBot="1" x14ac:dyDescent="0.25">
      <c r="A99" s="12"/>
      <c r="B99" s="465"/>
      <c r="C99" s="466"/>
      <c r="D99" s="467"/>
      <c r="E99" s="3"/>
      <c r="F99" s="3"/>
      <c r="G99" s="4"/>
      <c r="H99" s="4"/>
      <c r="I99" s="26">
        <f t="shared" si="16"/>
        <v>0</v>
      </c>
      <c r="J99" s="26" t="str">
        <f t="shared" si="17"/>
        <v>-</v>
      </c>
      <c r="K99" s="26" t="str">
        <f t="shared" si="18"/>
        <v>-</v>
      </c>
      <c r="L99" s="12"/>
    </row>
    <row r="100" spans="1:12" ht="12.75" x14ac:dyDescent="0.2">
      <c r="A100" s="12"/>
      <c r="B100" s="181"/>
      <c r="C100" s="33"/>
      <c r="D100" s="33"/>
      <c r="E100" s="33"/>
      <c r="F100" s="33"/>
      <c r="G100" s="33"/>
      <c r="H100" s="76" t="s">
        <v>0</v>
      </c>
      <c r="I100" s="9">
        <f>ROUND(SUM(I80:I99),0)</f>
        <v>0</v>
      </c>
      <c r="J100" s="73">
        <f>ROUND(SUM(J80:J99),0)</f>
        <v>0</v>
      </c>
      <c r="K100" s="73">
        <f>ROUND(SUM(K80:K99),0)</f>
        <v>0</v>
      </c>
      <c r="L100" s="12"/>
    </row>
    <row r="101" spans="1:12" ht="12.75" x14ac:dyDescent="0.2">
      <c r="A101" s="12"/>
      <c r="B101" s="180"/>
      <c r="C101" s="309"/>
      <c r="D101" s="309"/>
      <c r="E101" s="309"/>
      <c r="F101" s="309"/>
      <c r="G101" s="309"/>
      <c r="H101" s="148"/>
      <c r="I101" s="148"/>
      <c r="J101" s="156"/>
      <c r="K101" s="156"/>
      <c r="L101" s="38"/>
    </row>
    <row r="102" spans="1:12" ht="33.75" customHeight="1" x14ac:dyDescent="0.2">
      <c r="A102" s="12"/>
      <c r="B102" s="468" t="s">
        <v>74</v>
      </c>
      <c r="C102" s="469"/>
      <c r="D102" s="469"/>
      <c r="E102" s="469"/>
      <c r="F102" s="469"/>
      <c r="G102" s="469"/>
      <c r="H102" s="469"/>
      <c r="I102" s="469"/>
      <c r="J102" s="469"/>
      <c r="K102" s="470"/>
      <c r="L102" s="12"/>
    </row>
    <row r="103" spans="1:12" ht="12.6" customHeight="1" x14ac:dyDescent="0.2">
      <c r="A103" s="12"/>
      <c r="B103" s="488"/>
      <c r="C103" s="489"/>
      <c r="D103" s="490"/>
      <c r="E103" s="12"/>
      <c r="F103" s="12"/>
      <c r="G103" s="12"/>
      <c r="H103" s="12"/>
      <c r="I103" s="12"/>
      <c r="J103" s="12"/>
      <c r="K103" s="12"/>
      <c r="L103" s="12"/>
    </row>
    <row r="104" spans="1:12" ht="12.95" hidden="1" customHeight="1" x14ac:dyDescent="0.2">
      <c r="A104" s="12"/>
      <c r="B104" s="491"/>
      <c r="C104" s="492"/>
      <c r="D104" s="493"/>
      <c r="E104" s="20"/>
      <c r="F104" s="12"/>
      <c r="G104" s="12"/>
      <c r="H104" s="20"/>
      <c r="I104" s="12"/>
      <c r="J104" s="12"/>
      <c r="K104" s="12"/>
      <c r="L104" s="12"/>
    </row>
    <row r="105" spans="1:12" ht="12.6" hidden="1" customHeight="1" x14ac:dyDescent="0.2">
      <c r="A105" s="10"/>
      <c r="B105" s="10"/>
      <c r="C105" s="10"/>
      <c r="D105" s="10"/>
      <c r="E105" s="10"/>
      <c r="F105" s="10"/>
      <c r="G105" s="10"/>
      <c r="H105" s="10"/>
      <c r="I105" s="10"/>
      <c r="J105" s="10"/>
      <c r="K105" s="10"/>
      <c r="L105" s="10"/>
    </row>
    <row r="110" spans="1:12" ht="12.95" hidden="1" customHeight="1" x14ac:dyDescent="0.2">
      <c r="B110" s="18"/>
      <c r="C110" s="18"/>
      <c r="D110" s="18"/>
      <c r="E110" s="18"/>
      <c r="H110" s="18"/>
    </row>
  </sheetData>
  <sheetProtection algorithmName="SHA-512" hashValue="n7Krzz8SXjeDbygFPI3P6obsuJXMDXkREy+4EcyC8pybvl2g5tacY9rVKv9YHYEdEi+xqLYGtlqtD3yXrRcvdw==" saltValue="sB8RaNV52yvtZlwKzNbjtg==" spinCount="100000" sheet="1" selectLockedCells="1"/>
  <mergeCells count="51">
    <mergeCell ref="B103:D103"/>
    <mergeCell ref="B104:D104"/>
    <mergeCell ref="B75:D75"/>
    <mergeCell ref="B74:D74"/>
    <mergeCell ref="B70:D70"/>
    <mergeCell ref="B71:D71"/>
    <mergeCell ref="B72:D72"/>
    <mergeCell ref="B73:D73"/>
    <mergeCell ref="B78:K78"/>
    <mergeCell ref="B79:D79"/>
    <mergeCell ref="B80:D80"/>
    <mergeCell ref="B81:D81"/>
    <mergeCell ref="B82:D82"/>
    <mergeCell ref="B83:D83"/>
    <mergeCell ref="B84:D84"/>
    <mergeCell ref="B85:D85"/>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2:I3"/>
    <mergeCell ref="B67:D67"/>
    <mergeCell ref="B68:D68"/>
    <mergeCell ref="H5:K6"/>
    <mergeCell ref="H52:K52"/>
    <mergeCell ref="B8:K8"/>
    <mergeCell ref="B86:D86"/>
    <mergeCell ref="B87:D87"/>
    <mergeCell ref="B88:D88"/>
    <mergeCell ref="B89:D89"/>
    <mergeCell ref="B90:D90"/>
    <mergeCell ref="B91:D91"/>
    <mergeCell ref="B92:D92"/>
    <mergeCell ref="B93:D93"/>
    <mergeCell ref="B94:D94"/>
    <mergeCell ref="B95:D95"/>
    <mergeCell ref="B96:D96"/>
    <mergeCell ref="B97:D97"/>
    <mergeCell ref="B98:D98"/>
    <mergeCell ref="B99:D99"/>
    <mergeCell ref="B102:K102"/>
  </mergeCells>
  <conditionalFormatting sqref="G10:G49">
    <cfRule type="cellIs" dxfId="47" priority="4" operator="greaterThanOrEqual">
      <formula>100000</formula>
    </cfRule>
  </conditionalFormatting>
  <conditionalFormatting sqref="G56:G75">
    <cfRule type="cellIs" dxfId="45" priority="3" operator="greaterThanOrEqual">
      <formula>100000</formula>
    </cfRule>
  </conditionalFormatting>
  <conditionalFormatting sqref="G80:G99">
    <cfRule type="cellIs" dxfId="44" priority="1" operator="greaterThanOrEqual">
      <formula>100000</formula>
    </cfRule>
  </conditionalFormatting>
  <conditionalFormatting sqref="J10:K49">
    <cfRule type="expression" dxfId="41" priority="14">
      <formula>#REF!="Pilot-/Demonstrationsprojekt (P+D)"</formula>
    </cfRule>
  </conditionalFormatting>
  <conditionalFormatting sqref="J56:K75">
    <cfRule type="expression" dxfId="39" priority="12">
      <formula>#REF!="Pilot-/Demonstrationsprojekt (P+D)"</formula>
    </cfRule>
  </conditionalFormatting>
  <conditionalFormatting sqref="J80:K99">
    <cfRule type="expression" dxfId="38" priority="2">
      <formula>#REF!="Pilot-/Demonstrationsprojekt (P+D)"</formula>
    </cfRule>
  </conditionalFormatting>
  <dataValidations count="1">
    <dataValidation allowBlank="1" showInputMessage="1" showErrorMessage="1" sqref="D12:D48 D56:D75 D80:D99"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9" id="{FCE8894E-5FD5-4DBE-8862-E2D1EC92B960}">
            <xm:f>'(4) Finanzierung &amp; Finanzhilfe'!$K$24&lt;&gt;#REF!+$K$50</xm:f>
            <x14:dxf>
              <fill>
                <patternFill>
                  <bgColor rgb="FFFF0000"/>
                </patternFill>
              </fill>
            </x14:dxf>
          </x14:cfRule>
          <xm:sqref>G50:G53</xm:sqref>
        </x14:conditionalFormatting>
        <x14:conditionalFormatting xmlns:xm="http://schemas.microsoft.com/office/excel/2006/main">
          <x14:cfRule type="expression" priority="7" id="{3E64E25B-C682-4666-BF51-ACAE2F678081}">
            <xm:f>'(4) Finanzierung &amp; Finanzhilfe'!$K$24&lt;&gt;#REF!+$K$50</xm:f>
            <x14:dxf>
              <fill>
                <patternFill>
                  <bgColor rgb="FFFF0000"/>
                </patternFill>
              </fill>
            </x14:dxf>
          </x14:cfRule>
          <xm:sqref>G76:K76</xm:sqref>
        </x14:conditionalFormatting>
        <x14:conditionalFormatting xmlns:xm="http://schemas.microsoft.com/office/excel/2006/main">
          <x14:cfRule type="expression" priority="16" id="{06BB0373-087B-4E73-B536-DBAB10CCB729}">
            <xm:f>'(4) Finanzierung &amp; Finanzhilfe'!$K$24&lt;&gt;#REF!+$K$50</xm:f>
            <x14:dxf>
              <fill>
                <patternFill>
                  <bgColor rgb="FFFF0000"/>
                </patternFill>
              </fill>
            </x14:dxf>
          </x14:cfRule>
          <xm:sqref>H50:I50</xm:sqref>
        </x14:conditionalFormatting>
        <x14:conditionalFormatting xmlns:xm="http://schemas.microsoft.com/office/excel/2006/main">
          <x14:cfRule type="expression" priority="19" id="{A544D8EA-3A5B-4FC1-A435-6F4F93B8D57B}">
            <xm:f>'(4) Finanzierung &amp; Finanzhilfe'!$K$24&lt;&gt;#REF!+$K$50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Übersicht'!$E$15:$E$25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2"/>
  <sheetViews>
    <sheetView topLeftCell="A2" zoomScaleNormal="100" workbookViewId="0">
      <selection activeCell="E17" sqref="E17"/>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8.2851562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3.75" customHeight="1" x14ac:dyDescent="0.2">
      <c r="A1" s="12"/>
      <c r="B1" s="27"/>
      <c r="C1" s="13"/>
      <c r="D1" s="13"/>
      <c r="E1" s="13"/>
      <c r="F1" s="13"/>
      <c r="G1" s="13"/>
      <c r="H1" s="13"/>
      <c r="I1" s="13"/>
      <c r="J1" s="13"/>
      <c r="K1" s="13"/>
      <c r="L1" s="12"/>
    </row>
    <row r="2" spans="1:15" ht="148.5" customHeight="1" x14ac:dyDescent="0.2">
      <c r="A2" s="14"/>
      <c r="B2" s="498" t="s">
        <v>129</v>
      </c>
      <c r="C2" s="499"/>
      <c r="D2" s="499"/>
      <c r="E2" s="499"/>
      <c r="F2" s="499"/>
      <c r="G2" s="499"/>
      <c r="H2" s="499"/>
      <c r="I2" s="500"/>
      <c r="J2" s="241"/>
      <c r="K2" s="242"/>
      <c r="L2" s="17"/>
    </row>
    <row r="3" spans="1:15" ht="13.5" thickBot="1" x14ac:dyDescent="0.25">
      <c r="A3" s="12"/>
      <c r="B3" s="29"/>
      <c r="C3" s="22"/>
      <c r="D3" s="22"/>
      <c r="E3" s="22"/>
      <c r="F3" s="22"/>
      <c r="G3" s="22"/>
      <c r="H3" s="22"/>
      <c r="I3" s="22"/>
      <c r="J3" s="22"/>
      <c r="K3" s="22"/>
      <c r="L3" s="12"/>
    </row>
    <row r="4" spans="1:15" ht="36.75" customHeight="1" x14ac:dyDescent="0.2">
      <c r="A4" s="14"/>
      <c r="B4" s="88"/>
      <c r="C4" s="146"/>
      <c r="D4" s="310" t="s">
        <v>75</v>
      </c>
      <c r="E4" s="311" t="s">
        <v>76</v>
      </c>
      <c r="F4" s="85" t="s">
        <v>69</v>
      </c>
      <c r="G4" s="504" t="str">
        <f>IF(MAX(G9:G48)&gt;=100000, "Bitte Kostenpositionen über CHF 100'000 im Annex mit Offerten oder quellenbasierten Erläuterungen plausibilisieren", "")</f>
        <v/>
      </c>
      <c r="H4" s="477"/>
      <c r="I4" s="477"/>
      <c r="J4" s="261"/>
      <c r="K4" s="278"/>
      <c r="L4" s="12"/>
    </row>
    <row r="5" spans="1:15" ht="21.6" customHeight="1" thickBot="1" x14ac:dyDescent="0.25">
      <c r="A5" s="14"/>
      <c r="B5" s="94"/>
      <c r="C5" s="238"/>
      <c r="D5" s="77">
        <f>$I$49</f>
        <v>0</v>
      </c>
      <c r="E5" s="78">
        <f>$I$74</f>
        <v>0</v>
      </c>
      <c r="F5" s="79">
        <f>D5-E5</f>
        <v>0</v>
      </c>
      <c r="G5" s="504"/>
      <c r="H5" s="477"/>
      <c r="I5" s="477"/>
      <c r="J5" s="261"/>
      <c r="K5" s="278"/>
      <c r="L5" s="12"/>
    </row>
    <row r="6" spans="1:15" ht="13.5" thickBot="1" x14ac:dyDescent="0.25">
      <c r="A6" s="14"/>
      <c r="B6" s="94"/>
      <c r="C6" s="94"/>
      <c r="D6" s="94"/>
      <c r="E6" s="94"/>
      <c r="F6" s="94"/>
      <c r="G6" s="94"/>
      <c r="H6" s="94"/>
      <c r="I6" s="94"/>
      <c r="J6" s="94"/>
      <c r="K6" s="94"/>
      <c r="L6" s="12"/>
    </row>
    <row r="7" spans="1:15" ht="34.5" customHeight="1" thickBot="1" x14ac:dyDescent="0.25">
      <c r="A7" s="14"/>
      <c r="B7" s="494" t="s">
        <v>77</v>
      </c>
      <c r="C7" s="495"/>
      <c r="D7" s="495"/>
      <c r="E7" s="495"/>
      <c r="F7" s="495"/>
      <c r="G7" s="495"/>
      <c r="H7" s="495"/>
      <c r="I7" s="495"/>
      <c r="J7" s="495"/>
      <c r="K7" s="496"/>
      <c r="L7" s="12"/>
    </row>
    <row r="8" spans="1:15" ht="80.099999999999994" customHeight="1" thickBot="1" x14ac:dyDescent="0.25">
      <c r="A8" s="14"/>
      <c r="B8" s="199" t="s">
        <v>57</v>
      </c>
      <c r="C8" s="200" t="s">
        <v>56</v>
      </c>
      <c r="D8" s="201" t="s">
        <v>58</v>
      </c>
      <c r="E8" s="74" t="s">
        <v>3</v>
      </c>
      <c r="F8" s="72" t="s">
        <v>1</v>
      </c>
      <c r="G8" s="32" t="s">
        <v>55</v>
      </c>
      <c r="H8" s="72" t="s">
        <v>32</v>
      </c>
      <c r="I8" s="72" t="s">
        <v>31</v>
      </c>
      <c r="J8" s="243" t="s">
        <v>12</v>
      </c>
      <c r="K8" s="243" t="s">
        <v>11</v>
      </c>
      <c r="L8" s="12"/>
    </row>
    <row r="9" spans="1:15" ht="12.75" customHeight="1" x14ac:dyDescent="0.2">
      <c r="A9" s="14"/>
      <c r="B9" s="192"/>
      <c r="C9" s="189"/>
      <c r="D9" s="193"/>
      <c r="E9" s="1"/>
      <c r="F9" s="1"/>
      <c r="G9" s="4"/>
      <c r="H9" s="2"/>
      <c r="I9" s="25">
        <f>G9*H9</f>
        <v>0</v>
      </c>
      <c r="J9" s="25" t="str">
        <f>IF(E9="Interne Kosten",I9,"-")</f>
        <v>-</v>
      </c>
      <c r="K9" s="25" t="str">
        <f>IF(E9="Externe Kosten",I9,"-")</f>
        <v>-</v>
      </c>
      <c r="L9" s="17"/>
    </row>
    <row r="10" spans="1:15" ht="12.75" x14ac:dyDescent="0.2">
      <c r="A10" s="14"/>
      <c r="B10" s="194"/>
      <c r="C10" s="190"/>
      <c r="D10" s="195"/>
      <c r="E10" s="3"/>
      <c r="F10" s="3"/>
      <c r="G10" s="4"/>
      <c r="H10" s="4"/>
      <c r="I10" s="26">
        <f t="shared" ref="I10:I14" si="0">G10*H10</f>
        <v>0</v>
      </c>
      <c r="J10" s="26" t="str">
        <f t="shared" ref="J10:J48" si="1">IF(E10="Interne Kosten",I10,"-")</f>
        <v>-</v>
      </c>
      <c r="K10" s="26" t="str">
        <f>IF(E10="Externe Kosten",I10,"-")</f>
        <v>-</v>
      </c>
      <c r="L10" s="17"/>
    </row>
    <row r="11" spans="1:15" ht="12.75" x14ac:dyDescent="0.2">
      <c r="A11" s="14"/>
      <c r="B11" s="194"/>
      <c r="C11" s="190"/>
      <c r="D11" s="195"/>
      <c r="E11" s="3"/>
      <c r="F11" s="3"/>
      <c r="G11" s="4"/>
      <c r="H11" s="4"/>
      <c r="I11" s="26">
        <f t="shared" si="0"/>
        <v>0</v>
      </c>
      <c r="J11" s="26" t="str">
        <f t="shared" si="1"/>
        <v>-</v>
      </c>
      <c r="K11" s="26" t="str">
        <f t="shared" ref="K11:K48" si="2">IF(E11="Externe Kosten",I11,"-")</f>
        <v>-</v>
      </c>
      <c r="L11" s="17"/>
    </row>
    <row r="12" spans="1:15" ht="12.75" x14ac:dyDescent="0.2">
      <c r="A12" s="14"/>
      <c r="B12" s="194"/>
      <c r="C12" s="190"/>
      <c r="D12" s="195"/>
      <c r="E12" s="3"/>
      <c r="F12" s="3"/>
      <c r="G12" s="4"/>
      <c r="H12" s="4"/>
      <c r="I12" s="26">
        <f t="shared" si="0"/>
        <v>0</v>
      </c>
      <c r="J12" s="26" t="str">
        <f t="shared" si="1"/>
        <v>-</v>
      </c>
      <c r="K12" s="26" t="str">
        <f t="shared" si="2"/>
        <v>-</v>
      </c>
      <c r="L12" s="23"/>
      <c r="M12" s="18"/>
      <c r="N12" s="18"/>
      <c r="O12" s="18"/>
    </row>
    <row r="13" spans="1:15" ht="12.75" x14ac:dyDescent="0.2">
      <c r="A13" s="14"/>
      <c r="B13" s="194"/>
      <c r="C13" s="190"/>
      <c r="D13" s="195"/>
      <c r="E13" s="3"/>
      <c r="F13" s="71"/>
      <c r="G13" s="4"/>
      <c r="H13" s="4"/>
      <c r="I13" s="26">
        <f t="shared" si="0"/>
        <v>0</v>
      </c>
      <c r="J13" s="26" t="str">
        <f t="shared" si="1"/>
        <v>-</v>
      </c>
      <c r="K13" s="26" t="str">
        <f t="shared" si="2"/>
        <v>-</v>
      </c>
      <c r="L13" s="17"/>
    </row>
    <row r="14" spans="1:15" ht="12.75" x14ac:dyDescent="0.2">
      <c r="A14" s="14"/>
      <c r="B14" s="194"/>
      <c r="C14" s="190"/>
      <c r="D14" s="195"/>
      <c r="E14" s="3"/>
      <c r="F14" s="3"/>
      <c r="G14" s="4"/>
      <c r="H14" s="4"/>
      <c r="I14" s="26">
        <f t="shared" si="0"/>
        <v>0</v>
      </c>
      <c r="J14" s="26" t="str">
        <f t="shared" si="1"/>
        <v>-</v>
      </c>
      <c r="K14" s="26" t="str">
        <f t="shared" si="2"/>
        <v>-</v>
      </c>
      <c r="L14" s="17"/>
    </row>
    <row r="15" spans="1:15" ht="12.75" x14ac:dyDescent="0.2">
      <c r="A15" s="14"/>
      <c r="B15" s="194"/>
      <c r="C15" s="190"/>
      <c r="D15" s="195"/>
      <c r="E15" s="3"/>
      <c r="F15" s="3"/>
      <c r="G15" s="4"/>
      <c r="H15" s="4"/>
      <c r="I15" s="26">
        <f t="shared" ref="I15:I48" si="3">G15*H15</f>
        <v>0</v>
      </c>
      <c r="J15" s="26" t="str">
        <f t="shared" si="1"/>
        <v>-</v>
      </c>
      <c r="K15" s="26" t="str">
        <f t="shared" si="2"/>
        <v>-</v>
      </c>
      <c r="L15" s="17"/>
    </row>
    <row r="16" spans="1:15" ht="12.75" x14ac:dyDescent="0.2">
      <c r="A16" s="14"/>
      <c r="B16" s="194"/>
      <c r="C16" s="190"/>
      <c r="D16" s="195"/>
      <c r="E16" s="3"/>
      <c r="F16" s="3"/>
      <c r="G16" s="4"/>
      <c r="H16" s="4"/>
      <c r="I16" s="26">
        <f t="shared" si="3"/>
        <v>0</v>
      </c>
      <c r="J16" s="26" t="str">
        <f t="shared" si="1"/>
        <v>-</v>
      </c>
      <c r="K16" s="26" t="str">
        <f t="shared" si="2"/>
        <v>-</v>
      </c>
      <c r="L16" s="17"/>
    </row>
    <row r="17" spans="1:15" ht="12.75" x14ac:dyDescent="0.2">
      <c r="A17" s="14"/>
      <c r="B17" s="194"/>
      <c r="C17" s="190"/>
      <c r="D17" s="195"/>
      <c r="E17" s="3"/>
      <c r="F17" s="3"/>
      <c r="G17" s="4"/>
      <c r="H17" s="4"/>
      <c r="I17" s="26">
        <f t="shared" si="3"/>
        <v>0</v>
      </c>
      <c r="J17" s="26" t="str">
        <f t="shared" si="1"/>
        <v>-</v>
      </c>
      <c r="K17" s="26" t="str">
        <f t="shared" si="2"/>
        <v>-</v>
      </c>
      <c r="L17" s="17"/>
    </row>
    <row r="18" spans="1:15" ht="12.75" x14ac:dyDescent="0.2">
      <c r="A18" s="14"/>
      <c r="B18" s="194"/>
      <c r="C18" s="190"/>
      <c r="D18" s="195"/>
      <c r="E18" s="3"/>
      <c r="F18" s="3"/>
      <c r="G18" s="4"/>
      <c r="H18" s="4"/>
      <c r="I18" s="26">
        <f t="shared" si="3"/>
        <v>0</v>
      </c>
      <c r="J18" s="26" t="str">
        <f t="shared" si="1"/>
        <v>-</v>
      </c>
      <c r="K18" s="26" t="str">
        <f t="shared" si="2"/>
        <v>-</v>
      </c>
      <c r="L18" s="17"/>
    </row>
    <row r="19" spans="1:15" ht="12.75" x14ac:dyDescent="0.2">
      <c r="A19" s="14"/>
      <c r="B19" s="194"/>
      <c r="C19" s="190"/>
      <c r="D19" s="195"/>
      <c r="E19" s="3"/>
      <c r="F19" s="3"/>
      <c r="G19" s="4"/>
      <c r="H19" s="4"/>
      <c r="I19" s="26">
        <f t="shared" si="3"/>
        <v>0</v>
      </c>
      <c r="J19" s="26" t="str">
        <f t="shared" si="1"/>
        <v>-</v>
      </c>
      <c r="K19" s="26" t="str">
        <f t="shared" si="2"/>
        <v>-</v>
      </c>
      <c r="L19" s="17"/>
    </row>
    <row r="20" spans="1:15" ht="12.75" x14ac:dyDescent="0.2">
      <c r="A20" s="14"/>
      <c r="B20" s="194"/>
      <c r="C20" s="190"/>
      <c r="D20" s="195"/>
      <c r="E20" s="3"/>
      <c r="F20" s="3"/>
      <c r="G20" s="4"/>
      <c r="H20" s="4"/>
      <c r="I20" s="26">
        <f t="shared" si="3"/>
        <v>0</v>
      </c>
      <c r="J20" s="26" t="str">
        <f t="shared" si="1"/>
        <v>-</v>
      </c>
      <c r="K20" s="26" t="str">
        <f t="shared" si="2"/>
        <v>-</v>
      </c>
      <c r="L20" s="17"/>
    </row>
    <row r="21" spans="1:15" ht="12.75" x14ac:dyDescent="0.2">
      <c r="A21" s="14"/>
      <c r="B21" s="194"/>
      <c r="C21" s="190"/>
      <c r="D21" s="195"/>
      <c r="E21" s="3"/>
      <c r="F21" s="3"/>
      <c r="G21" s="4"/>
      <c r="H21" s="4"/>
      <c r="I21" s="26">
        <f t="shared" si="3"/>
        <v>0</v>
      </c>
      <c r="J21" s="26" t="str">
        <f t="shared" si="1"/>
        <v>-</v>
      </c>
      <c r="K21" s="26" t="str">
        <f t="shared" si="2"/>
        <v>-</v>
      </c>
      <c r="L21" s="17"/>
    </row>
    <row r="22" spans="1:15" ht="12.75" x14ac:dyDescent="0.2">
      <c r="A22" s="14"/>
      <c r="B22" s="194"/>
      <c r="C22" s="190"/>
      <c r="D22" s="195"/>
      <c r="E22" s="3"/>
      <c r="F22" s="3"/>
      <c r="G22" s="4"/>
      <c r="H22" s="4"/>
      <c r="I22" s="26">
        <f t="shared" si="3"/>
        <v>0</v>
      </c>
      <c r="J22" s="26" t="str">
        <f t="shared" si="1"/>
        <v>-</v>
      </c>
      <c r="K22" s="26" t="str">
        <f t="shared" si="2"/>
        <v>-</v>
      </c>
      <c r="L22" s="17"/>
    </row>
    <row r="23" spans="1:15" ht="12.75" x14ac:dyDescent="0.2">
      <c r="A23" s="14"/>
      <c r="B23" s="194"/>
      <c r="C23" s="190"/>
      <c r="D23" s="195"/>
      <c r="E23" s="3"/>
      <c r="F23" s="3"/>
      <c r="G23" s="4"/>
      <c r="H23" s="4"/>
      <c r="I23" s="26">
        <f t="shared" si="3"/>
        <v>0</v>
      </c>
      <c r="J23" s="26" t="str">
        <f t="shared" ref="J23:J47" si="4">IF(E23="Interne Kosten",I23,"-")</f>
        <v>-</v>
      </c>
      <c r="K23" s="26" t="str">
        <f t="shared" ref="K23:K47" si="5">IF(E23="Externe Kosten",I23,"-")</f>
        <v>-</v>
      </c>
      <c r="L23" s="17"/>
    </row>
    <row r="24" spans="1:15" ht="12.75" x14ac:dyDescent="0.2">
      <c r="A24" s="14"/>
      <c r="B24" s="194"/>
      <c r="C24" s="190"/>
      <c r="D24" s="195"/>
      <c r="E24" s="3"/>
      <c r="F24" s="3"/>
      <c r="G24" s="4"/>
      <c r="H24" s="4"/>
      <c r="I24" s="26">
        <f t="shared" si="3"/>
        <v>0</v>
      </c>
      <c r="J24" s="26" t="str">
        <f t="shared" si="4"/>
        <v>-</v>
      </c>
      <c r="K24" s="26" t="str">
        <f t="shared" si="5"/>
        <v>-</v>
      </c>
      <c r="L24" s="23"/>
      <c r="M24" s="18"/>
      <c r="N24" s="18"/>
      <c r="O24" s="18"/>
    </row>
    <row r="25" spans="1:15" ht="12.75" x14ac:dyDescent="0.2">
      <c r="A25" s="14"/>
      <c r="B25" s="194"/>
      <c r="C25" s="190"/>
      <c r="D25" s="195"/>
      <c r="E25" s="3"/>
      <c r="F25" s="71"/>
      <c r="G25" s="4"/>
      <c r="H25" s="4"/>
      <c r="I25" s="26">
        <f t="shared" si="3"/>
        <v>0</v>
      </c>
      <c r="J25" s="26" t="str">
        <f t="shared" si="4"/>
        <v>-</v>
      </c>
      <c r="K25" s="26" t="str">
        <f t="shared" si="5"/>
        <v>-</v>
      </c>
      <c r="L25" s="17"/>
    </row>
    <row r="26" spans="1:15" ht="12.75" x14ac:dyDescent="0.2">
      <c r="A26" s="14"/>
      <c r="B26" s="194"/>
      <c r="C26" s="190"/>
      <c r="D26" s="195"/>
      <c r="E26" s="3"/>
      <c r="F26" s="3"/>
      <c r="G26" s="4"/>
      <c r="H26" s="4"/>
      <c r="I26" s="26">
        <f t="shared" si="3"/>
        <v>0</v>
      </c>
      <c r="J26" s="26" t="str">
        <f t="shared" si="4"/>
        <v>-</v>
      </c>
      <c r="K26" s="26" t="str">
        <f t="shared" si="5"/>
        <v>-</v>
      </c>
      <c r="L26" s="17"/>
    </row>
    <row r="27" spans="1:15" ht="12.75" x14ac:dyDescent="0.2">
      <c r="A27" s="14"/>
      <c r="B27" s="194"/>
      <c r="C27" s="190"/>
      <c r="D27" s="195"/>
      <c r="E27" s="3"/>
      <c r="F27" s="3"/>
      <c r="G27" s="4"/>
      <c r="H27" s="4"/>
      <c r="I27" s="26">
        <f t="shared" ref="I27:I47" si="6">G27*H27</f>
        <v>0</v>
      </c>
      <c r="J27" s="26" t="str">
        <f t="shared" si="4"/>
        <v>-</v>
      </c>
      <c r="K27" s="26" t="str">
        <f t="shared" si="5"/>
        <v>-</v>
      </c>
      <c r="L27" s="17"/>
    </row>
    <row r="28" spans="1:15" ht="12.75" x14ac:dyDescent="0.2">
      <c r="A28" s="14"/>
      <c r="B28" s="194"/>
      <c r="C28" s="190"/>
      <c r="D28" s="195"/>
      <c r="E28" s="3"/>
      <c r="F28" s="3"/>
      <c r="G28" s="4"/>
      <c r="H28" s="4"/>
      <c r="I28" s="26">
        <f t="shared" si="6"/>
        <v>0</v>
      </c>
      <c r="J28" s="26" t="str">
        <f t="shared" si="4"/>
        <v>-</v>
      </c>
      <c r="K28" s="26" t="str">
        <f t="shared" si="5"/>
        <v>-</v>
      </c>
      <c r="L28" s="17"/>
    </row>
    <row r="29" spans="1:15" ht="12.75" x14ac:dyDescent="0.2">
      <c r="A29" s="14"/>
      <c r="B29" s="194"/>
      <c r="C29" s="190"/>
      <c r="D29" s="195"/>
      <c r="E29" s="3"/>
      <c r="F29" s="3"/>
      <c r="G29" s="4"/>
      <c r="H29" s="4"/>
      <c r="I29" s="26">
        <f t="shared" si="6"/>
        <v>0</v>
      </c>
      <c r="J29" s="26" t="str">
        <f t="shared" si="4"/>
        <v>-</v>
      </c>
      <c r="K29" s="26" t="str">
        <f t="shared" si="5"/>
        <v>-</v>
      </c>
      <c r="L29" s="17"/>
    </row>
    <row r="30" spans="1:15" ht="12.75" x14ac:dyDescent="0.2">
      <c r="A30" s="14"/>
      <c r="B30" s="194"/>
      <c r="C30" s="190"/>
      <c r="D30" s="195"/>
      <c r="E30" s="3"/>
      <c r="F30" s="3"/>
      <c r="G30" s="4"/>
      <c r="H30" s="4"/>
      <c r="I30" s="26">
        <f t="shared" si="6"/>
        <v>0</v>
      </c>
      <c r="J30" s="26" t="str">
        <f t="shared" si="4"/>
        <v>-</v>
      </c>
      <c r="K30" s="26" t="str">
        <f t="shared" si="5"/>
        <v>-</v>
      </c>
      <c r="L30" s="17"/>
    </row>
    <row r="31" spans="1:15" ht="12.75" x14ac:dyDescent="0.2">
      <c r="A31" s="14"/>
      <c r="B31" s="194"/>
      <c r="C31" s="190"/>
      <c r="D31" s="195"/>
      <c r="E31" s="3"/>
      <c r="F31" s="3"/>
      <c r="G31" s="4"/>
      <c r="H31" s="4"/>
      <c r="I31" s="26">
        <f t="shared" si="6"/>
        <v>0</v>
      </c>
      <c r="J31" s="26" t="str">
        <f t="shared" si="4"/>
        <v>-</v>
      </c>
      <c r="K31" s="26" t="str">
        <f t="shared" si="5"/>
        <v>-</v>
      </c>
      <c r="L31" s="23"/>
      <c r="M31" s="18"/>
      <c r="N31" s="18"/>
      <c r="O31" s="18"/>
    </row>
    <row r="32" spans="1:15" ht="12.75" x14ac:dyDescent="0.2">
      <c r="A32" s="14"/>
      <c r="B32" s="194"/>
      <c r="C32" s="190"/>
      <c r="D32" s="195"/>
      <c r="E32" s="3"/>
      <c r="F32" s="71"/>
      <c r="G32" s="4"/>
      <c r="H32" s="4"/>
      <c r="I32" s="26">
        <f t="shared" si="6"/>
        <v>0</v>
      </c>
      <c r="J32" s="26" t="str">
        <f t="shared" si="4"/>
        <v>-</v>
      </c>
      <c r="K32" s="26" t="str">
        <f t="shared" si="5"/>
        <v>-</v>
      </c>
      <c r="L32" s="17"/>
    </row>
    <row r="33" spans="1:12" ht="12.75" x14ac:dyDescent="0.2">
      <c r="A33" s="14"/>
      <c r="B33" s="194"/>
      <c r="C33" s="190"/>
      <c r="D33" s="195"/>
      <c r="E33" s="3"/>
      <c r="F33" s="3"/>
      <c r="G33" s="4"/>
      <c r="H33" s="4"/>
      <c r="I33" s="26">
        <f t="shared" si="6"/>
        <v>0</v>
      </c>
      <c r="J33" s="26" t="str">
        <f t="shared" si="4"/>
        <v>-</v>
      </c>
      <c r="K33" s="26" t="str">
        <f t="shared" si="5"/>
        <v>-</v>
      </c>
      <c r="L33" s="17"/>
    </row>
    <row r="34" spans="1:12" ht="12.75" x14ac:dyDescent="0.2">
      <c r="A34" s="14"/>
      <c r="B34" s="194"/>
      <c r="C34" s="190"/>
      <c r="D34" s="195"/>
      <c r="E34" s="3"/>
      <c r="F34" s="3"/>
      <c r="G34" s="4"/>
      <c r="H34" s="4"/>
      <c r="I34" s="26">
        <f t="shared" si="6"/>
        <v>0</v>
      </c>
      <c r="J34" s="26" t="str">
        <f t="shared" si="4"/>
        <v>-</v>
      </c>
      <c r="K34" s="26" t="str">
        <f t="shared" si="5"/>
        <v>-</v>
      </c>
      <c r="L34" s="17"/>
    </row>
    <row r="35" spans="1:12" ht="12.75" x14ac:dyDescent="0.2">
      <c r="A35" s="14"/>
      <c r="B35" s="194"/>
      <c r="C35" s="190"/>
      <c r="D35" s="195"/>
      <c r="E35" s="3"/>
      <c r="F35" s="3"/>
      <c r="G35" s="4"/>
      <c r="H35" s="4"/>
      <c r="I35" s="26">
        <f t="shared" si="6"/>
        <v>0</v>
      </c>
      <c r="J35" s="26" t="str">
        <f t="shared" si="4"/>
        <v>-</v>
      </c>
      <c r="K35" s="26" t="str">
        <f t="shared" si="5"/>
        <v>-</v>
      </c>
      <c r="L35" s="17"/>
    </row>
    <row r="36" spans="1:12" ht="12.75" x14ac:dyDescent="0.2">
      <c r="A36" s="14"/>
      <c r="B36" s="194"/>
      <c r="C36" s="190"/>
      <c r="D36" s="195"/>
      <c r="E36" s="3"/>
      <c r="F36" s="3"/>
      <c r="G36" s="4"/>
      <c r="H36" s="4"/>
      <c r="I36" s="26">
        <f t="shared" si="6"/>
        <v>0</v>
      </c>
      <c r="J36" s="26" t="str">
        <f t="shared" si="4"/>
        <v>-</v>
      </c>
      <c r="K36" s="26" t="str">
        <f t="shared" si="5"/>
        <v>-</v>
      </c>
      <c r="L36" s="17"/>
    </row>
    <row r="37" spans="1:12" ht="12.75" x14ac:dyDescent="0.2">
      <c r="A37" s="14"/>
      <c r="B37" s="194"/>
      <c r="C37" s="190"/>
      <c r="D37" s="195"/>
      <c r="E37" s="3"/>
      <c r="F37" s="3"/>
      <c r="G37" s="4"/>
      <c r="H37" s="4"/>
      <c r="I37" s="26">
        <f t="shared" si="6"/>
        <v>0</v>
      </c>
      <c r="J37" s="26" t="str">
        <f t="shared" si="4"/>
        <v>-</v>
      </c>
      <c r="K37" s="26" t="str">
        <f t="shared" si="5"/>
        <v>-</v>
      </c>
      <c r="L37" s="17"/>
    </row>
    <row r="38" spans="1:12" ht="12.75" x14ac:dyDescent="0.2">
      <c r="A38" s="14"/>
      <c r="B38" s="194"/>
      <c r="C38" s="190"/>
      <c r="D38" s="195"/>
      <c r="E38" s="3"/>
      <c r="F38" s="3"/>
      <c r="G38" s="4"/>
      <c r="H38" s="4"/>
      <c r="I38" s="26">
        <f t="shared" si="6"/>
        <v>0</v>
      </c>
      <c r="J38" s="26" t="str">
        <f t="shared" si="4"/>
        <v>-</v>
      </c>
      <c r="K38" s="26" t="str">
        <f t="shared" si="5"/>
        <v>-</v>
      </c>
      <c r="L38" s="17"/>
    </row>
    <row r="39" spans="1:12" ht="12.75" x14ac:dyDescent="0.2">
      <c r="A39" s="14"/>
      <c r="B39" s="194"/>
      <c r="C39" s="190"/>
      <c r="D39" s="195"/>
      <c r="E39" s="3"/>
      <c r="F39" s="3"/>
      <c r="G39" s="4"/>
      <c r="H39" s="4"/>
      <c r="I39" s="26">
        <f t="shared" si="6"/>
        <v>0</v>
      </c>
      <c r="J39" s="26" t="str">
        <f t="shared" si="4"/>
        <v>-</v>
      </c>
      <c r="K39" s="26" t="str">
        <f t="shared" si="5"/>
        <v>-</v>
      </c>
      <c r="L39" s="17"/>
    </row>
    <row r="40" spans="1:12" ht="12.75" x14ac:dyDescent="0.2">
      <c r="A40" s="14"/>
      <c r="B40" s="194"/>
      <c r="C40" s="190"/>
      <c r="D40" s="195"/>
      <c r="E40" s="3"/>
      <c r="F40" s="3"/>
      <c r="G40" s="4"/>
      <c r="H40" s="4"/>
      <c r="I40" s="26">
        <f t="shared" si="6"/>
        <v>0</v>
      </c>
      <c r="J40" s="26" t="str">
        <f t="shared" si="4"/>
        <v>-</v>
      </c>
      <c r="K40" s="26" t="str">
        <f t="shared" si="5"/>
        <v>-</v>
      </c>
      <c r="L40" s="17"/>
    </row>
    <row r="41" spans="1:12" ht="12.75" x14ac:dyDescent="0.2">
      <c r="A41" s="14"/>
      <c r="B41" s="194"/>
      <c r="C41" s="190"/>
      <c r="D41" s="195"/>
      <c r="E41" s="3"/>
      <c r="F41" s="3"/>
      <c r="G41" s="4"/>
      <c r="H41" s="4"/>
      <c r="I41" s="26">
        <f t="shared" si="6"/>
        <v>0</v>
      </c>
      <c r="J41" s="26" t="str">
        <f t="shared" si="4"/>
        <v>-</v>
      </c>
      <c r="K41" s="26" t="str">
        <f t="shared" si="5"/>
        <v>-</v>
      </c>
      <c r="L41" s="17"/>
    </row>
    <row r="42" spans="1:12" ht="12.75" x14ac:dyDescent="0.2">
      <c r="A42" s="14"/>
      <c r="B42" s="194"/>
      <c r="C42" s="190"/>
      <c r="D42" s="195"/>
      <c r="E42" s="3"/>
      <c r="F42" s="3"/>
      <c r="G42" s="4"/>
      <c r="H42" s="4"/>
      <c r="I42" s="26">
        <f t="shared" si="6"/>
        <v>0</v>
      </c>
      <c r="J42" s="26" t="str">
        <f t="shared" si="4"/>
        <v>-</v>
      </c>
      <c r="K42" s="26" t="str">
        <f t="shared" si="5"/>
        <v>-</v>
      </c>
      <c r="L42" s="17"/>
    </row>
    <row r="43" spans="1:12" ht="12.75" x14ac:dyDescent="0.2">
      <c r="A43" s="14"/>
      <c r="B43" s="194"/>
      <c r="C43" s="190"/>
      <c r="D43" s="195"/>
      <c r="E43" s="3"/>
      <c r="F43" s="3"/>
      <c r="G43" s="4"/>
      <c r="H43" s="4"/>
      <c r="I43" s="26">
        <f t="shared" si="6"/>
        <v>0</v>
      </c>
      <c r="J43" s="26" t="str">
        <f t="shared" si="4"/>
        <v>-</v>
      </c>
      <c r="K43" s="26" t="str">
        <f t="shared" si="5"/>
        <v>-</v>
      </c>
      <c r="L43" s="17"/>
    </row>
    <row r="44" spans="1:12" ht="12.75" x14ac:dyDescent="0.2">
      <c r="A44" s="14"/>
      <c r="B44" s="194"/>
      <c r="C44" s="190"/>
      <c r="D44" s="195"/>
      <c r="E44" s="3"/>
      <c r="F44" s="3"/>
      <c r="G44" s="4"/>
      <c r="H44" s="4"/>
      <c r="I44" s="26">
        <f t="shared" si="6"/>
        <v>0</v>
      </c>
      <c r="J44" s="26" t="str">
        <f t="shared" si="4"/>
        <v>-</v>
      </c>
      <c r="K44" s="26" t="str">
        <f t="shared" si="5"/>
        <v>-</v>
      </c>
      <c r="L44" s="17"/>
    </row>
    <row r="45" spans="1:12" ht="12.75" x14ac:dyDescent="0.2">
      <c r="A45" s="14"/>
      <c r="B45" s="194"/>
      <c r="C45" s="190"/>
      <c r="D45" s="195"/>
      <c r="E45" s="3"/>
      <c r="F45" s="3"/>
      <c r="G45" s="4"/>
      <c r="H45" s="4"/>
      <c r="I45" s="26">
        <f t="shared" si="6"/>
        <v>0</v>
      </c>
      <c r="J45" s="26" t="str">
        <f t="shared" si="4"/>
        <v>-</v>
      </c>
      <c r="K45" s="26" t="str">
        <f t="shared" si="5"/>
        <v>-</v>
      </c>
      <c r="L45" s="17"/>
    </row>
    <row r="46" spans="1:12" ht="12.75" x14ac:dyDescent="0.2">
      <c r="A46" s="14"/>
      <c r="B46" s="194"/>
      <c r="C46" s="190"/>
      <c r="D46" s="195"/>
      <c r="E46" s="3"/>
      <c r="F46" s="3"/>
      <c r="G46" s="4"/>
      <c r="H46" s="4"/>
      <c r="I46" s="26">
        <f t="shared" si="6"/>
        <v>0</v>
      </c>
      <c r="J46" s="26" t="str">
        <f t="shared" si="4"/>
        <v>-</v>
      </c>
      <c r="K46" s="26" t="str">
        <f t="shared" si="5"/>
        <v>-</v>
      </c>
      <c r="L46" s="17"/>
    </row>
    <row r="47" spans="1:12" ht="12.75" x14ac:dyDescent="0.2">
      <c r="A47" s="14"/>
      <c r="B47" s="194"/>
      <c r="C47" s="190"/>
      <c r="D47" s="195"/>
      <c r="E47" s="3"/>
      <c r="F47" s="3"/>
      <c r="G47" s="4"/>
      <c r="H47" s="4"/>
      <c r="I47" s="26">
        <f t="shared" si="6"/>
        <v>0</v>
      </c>
      <c r="J47" s="26" t="str">
        <f t="shared" si="4"/>
        <v>-</v>
      </c>
      <c r="K47" s="26" t="str">
        <f t="shared" si="5"/>
        <v>-</v>
      </c>
      <c r="L47" s="17"/>
    </row>
    <row r="48" spans="1:12" ht="13.5" thickBot="1" x14ac:dyDescent="0.25">
      <c r="A48" s="14"/>
      <c r="B48" s="196"/>
      <c r="C48" s="191"/>
      <c r="D48" s="197"/>
      <c r="E48" s="5"/>
      <c r="F48" s="5"/>
      <c r="G48" s="4"/>
      <c r="H48" s="6"/>
      <c r="I48" s="75">
        <f t="shared" si="3"/>
        <v>0</v>
      </c>
      <c r="J48" s="75" t="str">
        <f t="shared" si="1"/>
        <v>-</v>
      </c>
      <c r="K48" s="75" t="str">
        <f t="shared" si="2"/>
        <v>-</v>
      </c>
      <c r="L48" s="17"/>
    </row>
    <row r="49" spans="1:12" ht="12.75" x14ac:dyDescent="0.2">
      <c r="A49" s="12"/>
      <c r="B49" s="181"/>
      <c r="C49" s="33"/>
      <c r="D49" s="33"/>
      <c r="E49" s="33"/>
      <c r="F49" s="33"/>
      <c r="G49" s="33"/>
      <c r="H49" s="151" t="s">
        <v>0</v>
      </c>
      <c r="I49" s="9">
        <f>ROUND(SUM(I9:I48),0)</f>
        <v>0</v>
      </c>
      <c r="J49" s="73">
        <f>ROUND(SUM(J9:J48),0)</f>
        <v>0</v>
      </c>
      <c r="K49" s="73">
        <f>ROUND(SUM(K9:K48),0)</f>
        <v>0</v>
      </c>
      <c r="L49" s="12"/>
    </row>
    <row r="50" spans="1:12" s="88" customFormat="1" ht="7.5" customHeight="1" x14ac:dyDescent="0.2">
      <c r="A50" s="38"/>
      <c r="B50" s="281"/>
      <c r="C50" s="147"/>
      <c r="D50" s="147"/>
      <c r="E50" s="147"/>
      <c r="F50" s="147"/>
      <c r="G50" s="282"/>
      <c r="H50" s="148"/>
      <c r="I50" s="148"/>
      <c r="J50" s="156"/>
      <c r="K50" s="156"/>
      <c r="L50" s="38"/>
    </row>
    <row r="51" spans="1:12" ht="62.25" customHeight="1" thickBot="1" x14ac:dyDescent="0.25">
      <c r="A51" s="12"/>
      <c r="B51" s="19"/>
      <c r="C51" s="34"/>
      <c r="D51" s="34"/>
      <c r="E51" s="34"/>
      <c r="F51" s="34"/>
      <c r="G51" s="501" t="str">
        <f>IF(MAX(G54:G73)&gt;=30000, "Mindestens Kostenpositionen &gt; CHF 30'000 im Annex mit quellenbasierten Erläuterungen oder wenn möglich Offerten plausibilisieren", "")</f>
        <v/>
      </c>
      <c r="H51" s="502"/>
      <c r="I51" s="502"/>
      <c r="J51" s="502"/>
      <c r="K51" s="503"/>
      <c r="L51" s="12"/>
    </row>
    <row r="52" spans="1:12" ht="34.5" customHeight="1" thickBot="1" x14ac:dyDescent="0.25">
      <c r="A52" s="12"/>
      <c r="B52" s="494" t="s">
        <v>113</v>
      </c>
      <c r="C52" s="495"/>
      <c r="D52" s="495"/>
      <c r="E52" s="495"/>
      <c r="F52" s="495"/>
      <c r="G52" s="495"/>
      <c r="H52" s="495"/>
      <c r="I52" s="495"/>
      <c r="J52" s="495"/>
      <c r="K52" s="496"/>
      <c r="L52" s="12"/>
    </row>
    <row r="53" spans="1:12" ht="64.5" thickBot="1" x14ac:dyDescent="0.25">
      <c r="A53" s="12"/>
      <c r="B53" s="482" t="s">
        <v>49</v>
      </c>
      <c r="C53" s="483"/>
      <c r="D53" s="497"/>
      <c r="E53" s="74" t="s">
        <v>3</v>
      </c>
      <c r="F53" s="72" t="s">
        <v>1</v>
      </c>
      <c r="G53" s="32" t="s">
        <v>55</v>
      </c>
      <c r="H53" s="72" t="s">
        <v>32</v>
      </c>
      <c r="I53" s="72" t="s">
        <v>31</v>
      </c>
      <c r="J53" s="243" t="s">
        <v>12</v>
      </c>
      <c r="K53" s="243" t="s">
        <v>11</v>
      </c>
      <c r="L53" s="12"/>
    </row>
    <row r="54" spans="1:12" ht="12.75" x14ac:dyDescent="0.2">
      <c r="A54" s="12"/>
      <c r="B54" s="485"/>
      <c r="C54" s="486"/>
      <c r="D54" s="487"/>
      <c r="E54" s="1"/>
      <c r="F54" s="3"/>
      <c r="G54" s="4"/>
      <c r="H54" s="2"/>
      <c r="I54" s="25">
        <f>G54*H54</f>
        <v>0</v>
      </c>
      <c r="J54" s="25" t="str">
        <f>IF(E54="Interne Kosten",I54,"-")</f>
        <v>-</v>
      </c>
      <c r="K54" s="25" t="str">
        <f>IF(E54="Externe Kosten",I54,"-")</f>
        <v>-</v>
      </c>
      <c r="L54" s="12"/>
    </row>
    <row r="55" spans="1:12" ht="12.75" x14ac:dyDescent="0.2">
      <c r="A55" s="12"/>
      <c r="B55" s="462"/>
      <c r="C55" s="463"/>
      <c r="D55" s="464"/>
      <c r="E55" s="3"/>
      <c r="F55" s="3"/>
      <c r="G55" s="4"/>
      <c r="H55" s="4"/>
      <c r="I55" s="26">
        <f t="shared" ref="I55:I71" si="7">G55*H55</f>
        <v>0</v>
      </c>
      <c r="J55" s="26" t="str">
        <f t="shared" ref="J55:J73" si="8">IF(E55="Interne Kosten",I55,"-")</f>
        <v>-</v>
      </c>
      <c r="K55" s="26" t="str">
        <f t="shared" ref="K55:K73" si="9">IF(E55="Externe Kosten",I55,"-")</f>
        <v>-</v>
      </c>
      <c r="L55" s="12"/>
    </row>
    <row r="56" spans="1:12" ht="12.75" x14ac:dyDescent="0.2">
      <c r="A56" s="12"/>
      <c r="B56" s="462"/>
      <c r="C56" s="463"/>
      <c r="D56" s="464"/>
      <c r="E56" s="3"/>
      <c r="F56" s="3"/>
      <c r="G56" s="4"/>
      <c r="H56" s="4"/>
      <c r="I56" s="26">
        <f t="shared" ref="I56:I61" si="10">G56*H56</f>
        <v>0</v>
      </c>
      <c r="J56" s="26" t="str">
        <f t="shared" ref="J56:J61" si="11">IF(E56="Interne Kosten",I56,"-")</f>
        <v>-</v>
      </c>
      <c r="K56" s="26" t="str">
        <f t="shared" ref="K56:K61" si="12">IF(E56="Externe Kosten",I56,"-")</f>
        <v>-</v>
      </c>
      <c r="L56" s="12"/>
    </row>
    <row r="57" spans="1:12" ht="12.75" x14ac:dyDescent="0.2">
      <c r="A57" s="12"/>
      <c r="B57" s="462"/>
      <c r="C57" s="463"/>
      <c r="D57" s="464"/>
      <c r="E57" s="3"/>
      <c r="F57" s="3"/>
      <c r="G57" s="4"/>
      <c r="H57" s="4"/>
      <c r="I57" s="26">
        <f t="shared" si="10"/>
        <v>0</v>
      </c>
      <c r="J57" s="26" t="str">
        <f t="shared" si="11"/>
        <v>-</v>
      </c>
      <c r="K57" s="26" t="str">
        <f t="shared" si="12"/>
        <v>-</v>
      </c>
      <c r="L57" s="12"/>
    </row>
    <row r="58" spans="1:12" ht="12.75" x14ac:dyDescent="0.2">
      <c r="A58" s="12"/>
      <c r="B58" s="462"/>
      <c r="C58" s="463"/>
      <c r="D58" s="464"/>
      <c r="E58" s="3"/>
      <c r="F58" s="3"/>
      <c r="G58" s="4"/>
      <c r="H58" s="4"/>
      <c r="I58" s="26">
        <f t="shared" si="10"/>
        <v>0</v>
      </c>
      <c r="J58" s="26" t="str">
        <f t="shared" si="11"/>
        <v>-</v>
      </c>
      <c r="K58" s="26" t="str">
        <f t="shared" si="12"/>
        <v>-</v>
      </c>
      <c r="L58" s="12"/>
    </row>
    <row r="59" spans="1:12" ht="12.75" x14ac:dyDescent="0.2">
      <c r="A59" s="12"/>
      <c r="B59" s="462"/>
      <c r="C59" s="463"/>
      <c r="D59" s="464"/>
      <c r="E59" s="3"/>
      <c r="F59" s="3"/>
      <c r="G59" s="4"/>
      <c r="H59" s="4"/>
      <c r="I59" s="26">
        <f t="shared" si="10"/>
        <v>0</v>
      </c>
      <c r="J59" s="26" t="str">
        <f t="shared" si="11"/>
        <v>-</v>
      </c>
      <c r="K59" s="26" t="str">
        <f t="shared" si="12"/>
        <v>-</v>
      </c>
      <c r="L59" s="12"/>
    </row>
    <row r="60" spans="1:12" ht="12.75" x14ac:dyDescent="0.2">
      <c r="A60" s="12"/>
      <c r="B60" s="462"/>
      <c r="C60" s="463"/>
      <c r="D60" s="464"/>
      <c r="E60" s="3"/>
      <c r="F60" s="3"/>
      <c r="G60" s="4"/>
      <c r="H60" s="4"/>
      <c r="I60" s="26">
        <f t="shared" si="10"/>
        <v>0</v>
      </c>
      <c r="J60" s="26" t="str">
        <f t="shared" si="11"/>
        <v>-</v>
      </c>
      <c r="K60" s="26" t="str">
        <f t="shared" si="12"/>
        <v>-</v>
      </c>
      <c r="L60" s="12"/>
    </row>
    <row r="61" spans="1:12" ht="12.75" x14ac:dyDescent="0.2">
      <c r="A61" s="12"/>
      <c r="B61" s="462"/>
      <c r="C61" s="463"/>
      <c r="D61" s="464"/>
      <c r="E61" s="3"/>
      <c r="F61" s="3"/>
      <c r="G61" s="4"/>
      <c r="H61" s="4"/>
      <c r="I61" s="26">
        <f t="shared" si="10"/>
        <v>0</v>
      </c>
      <c r="J61" s="26" t="str">
        <f t="shared" si="11"/>
        <v>-</v>
      </c>
      <c r="K61" s="26" t="str">
        <f t="shared" si="12"/>
        <v>-</v>
      </c>
      <c r="L61" s="12"/>
    </row>
    <row r="62" spans="1:12" ht="12.75" x14ac:dyDescent="0.2">
      <c r="A62" s="12"/>
      <c r="B62" s="462"/>
      <c r="C62" s="463"/>
      <c r="D62" s="464"/>
      <c r="E62" s="3"/>
      <c r="F62" s="3"/>
      <c r="G62" s="4"/>
      <c r="H62" s="4"/>
      <c r="I62" s="26">
        <f t="shared" si="7"/>
        <v>0</v>
      </c>
      <c r="J62" s="26" t="str">
        <f t="shared" si="8"/>
        <v>-</v>
      </c>
      <c r="K62" s="26" t="str">
        <f t="shared" si="9"/>
        <v>-</v>
      </c>
      <c r="L62" s="12"/>
    </row>
    <row r="63" spans="1:12" ht="12.75" x14ac:dyDescent="0.2">
      <c r="A63" s="12"/>
      <c r="B63" s="462"/>
      <c r="C63" s="463"/>
      <c r="D63" s="464"/>
      <c r="E63" s="3"/>
      <c r="F63" s="3"/>
      <c r="G63" s="4"/>
      <c r="H63" s="4"/>
      <c r="I63" s="26">
        <f t="shared" si="7"/>
        <v>0</v>
      </c>
      <c r="J63" s="26" t="str">
        <f t="shared" si="8"/>
        <v>-</v>
      </c>
      <c r="K63" s="26" t="str">
        <f t="shared" si="9"/>
        <v>-</v>
      </c>
      <c r="L63" s="12"/>
    </row>
    <row r="64" spans="1:12" ht="12.75" x14ac:dyDescent="0.2">
      <c r="A64" s="12"/>
      <c r="B64" s="462"/>
      <c r="C64" s="463"/>
      <c r="D64" s="464"/>
      <c r="E64" s="3"/>
      <c r="F64" s="3"/>
      <c r="G64" s="4"/>
      <c r="H64" s="4"/>
      <c r="I64" s="26">
        <f t="shared" si="7"/>
        <v>0</v>
      </c>
      <c r="J64" s="26" t="str">
        <f t="shared" si="8"/>
        <v>-</v>
      </c>
      <c r="K64" s="26" t="str">
        <f t="shared" si="9"/>
        <v>-</v>
      </c>
      <c r="L64" s="12"/>
    </row>
    <row r="65" spans="1:12" ht="12.75" x14ac:dyDescent="0.2">
      <c r="A65" s="12"/>
      <c r="B65" s="462"/>
      <c r="C65" s="463"/>
      <c r="D65" s="464"/>
      <c r="E65" s="3"/>
      <c r="F65" s="3"/>
      <c r="G65" s="4"/>
      <c r="H65" s="4"/>
      <c r="I65" s="26">
        <f t="shared" si="7"/>
        <v>0</v>
      </c>
      <c r="J65" s="26" t="str">
        <f t="shared" si="8"/>
        <v>-</v>
      </c>
      <c r="K65" s="26" t="str">
        <f t="shared" si="9"/>
        <v>-</v>
      </c>
      <c r="L65" s="12"/>
    </row>
    <row r="66" spans="1:12" ht="12.75" x14ac:dyDescent="0.2">
      <c r="A66" s="12"/>
      <c r="B66" s="462"/>
      <c r="C66" s="463"/>
      <c r="D66" s="464"/>
      <c r="E66" s="3"/>
      <c r="F66" s="3"/>
      <c r="G66" s="4"/>
      <c r="H66" s="4"/>
      <c r="I66" s="26">
        <f t="shared" si="7"/>
        <v>0</v>
      </c>
      <c r="J66" s="26" t="str">
        <f t="shared" si="8"/>
        <v>-</v>
      </c>
      <c r="K66" s="26" t="str">
        <f t="shared" si="9"/>
        <v>-</v>
      </c>
      <c r="L66" s="12"/>
    </row>
    <row r="67" spans="1:12" ht="12.75" x14ac:dyDescent="0.2">
      <c r="A67" s="12"/>
      <c r="B67" s="462"/>
      <c r="C67" s="463"/>
      <c r="D67" s="464"/>
      <c r="E67" s="3"/>
      <c r="F67" s="3"/>
      <c r="G67" s="4"/>
      <c r="H67" s="4"/>
      <c r="I67" s="26">
        <f t="shared" si="7"/>
        <v>0</v>
      </c>
      <c r="J67" s="26" t="str">
        <f t="shared" si="8"/>
        <v>-</v>
      </c>
      <c r="K67" s="26" t="str">
        <f t="shared" si="9"/>
        <v>-</v>
      </c>
      <c r="L67" s="12"/>
    </row>
    <row r="68" spans="1:12" ht="12.75" x14ac:dyDescent="0.2">
      <c r="A68" s="12"/>
      <c r="B68" s="462"/>
      <c r="C68" s="463"/>
      <c r="D68" s="464"/>
      <c r="E68" s="3"/>
      <c r="F68" s="3"/>
      <c r="G68" s="4"/>
      <c r="H68" s="4"/>
      <c r="I68" s="26">
        <f t="shared" si="7"/>
        <v>0</v>
      </c>
      <c r="J68" s="26" t="str">
        <f t="shared" si="8"/>
        <v>-</v>
      </c>
      <c r="K68" s="26" t="str">
        <f t="shared" si="9"/>
        <v>-</v>
      </c>
      <c r="L68" s="12"/>
    </row>
    <row r="69" spans="1:12" ht="12.75" x14ac:dyDescent="0.2">
      <c r="A69" s="12"/>
      <c r="B69" s="462"/>
      <c r="C69" s="463"/>
      <c r="D69" s="464"/>
      <c r="E69" s="3"/>
      <c r="F69" s="3"/>
      <c r="G69" s="4"/>
      <c r="H69" s="4"/>
      <c r="I69" s="26">
        <f t="shared" si="7"/>
        <v>0</v>
      </c>
      <c r="J69" s="26" t="str">
        <f t="shared" si="8"/>
        <v>-</v>
      </c>
      <c r="K69" s="26" t="str">
        <f t="shared" si="9"/>
        <v>-</v>
      </c>
      <c r="L69" s="12"/>
    </row>
    <row r="70" spans="1:12" ht="12.75" x14ac:dyDescent="0.2">
      <c r="A70" s="12"/>
      <c r="B70" s="462"/>
      <c r="C70" s="463"/>
      <c r="D70" s="464"/>
      <c r="E70" s="3"/>
      <c r="F70" s="3"/>
      <c r="G70" s="4"/>
      <c r="H70" s="4"/>
      <c r="I70" s="26">
        <f t="shared" si="7"/>
        <v>0</v>
      </c>
      <c r="J70" s="26" t="str">
        <f t="shared" si="8"/>
        <v>-</v>
      </c>
      <c r="K70" s="26" t="str">
        <f t="shared" si="9"/>
        <v>-</v>
      </c>
      <c r="L70" s="12"/>
    </row>
    <row r="71" spans="1:12" ht="12.75" x14ac:dyDescent="0.2">
      <c r="A71" s="12"/>
      <c r="B71" s="462"/>
      <c r="C71" s="463"/>
      <c r="D71" s="464"/>
      <c r="E71" s="3"/>
      <c r="F71" s="3"/>
      <c r="G71" s="4"/>
      <c r="H71" s="4"/>
      <c r="I71" s="26">
        <f t="shared" si="7"/>
        <v>0</v>
      </c>
      <c r="J71" s="26" t="str">
        <f t="shared" si="8"/>
        <v>-</v>
      </c>
      <c r="K71" s="26" t="str">
        <f t="shared" si="9"/>
        <v>-</v>
      </c>
      <c r="L71" s="12"/>
    </row>
    <row r="72" spans="1:12" ht="12.75" x14ac:dyDescent="0.2">
      <c r="A72" s="12"/>
      <c r="B72" s="462"/>
      <c r="C72" s="463"/>
      <c r="D72" s="464"/>
      <c r="E72" s="3"/>
      <c r="F72" s="3"/>
      <c r="G72" s="4"/>
      <c r="H72" s="4"/>
      <c r="I72" s="26">
        <f t="shared" ref="I72:I73" si="13">G72*H72</f>
        <v>0</v>
      </c>
      <c r="J72" s="26" t="str">
        <f t="shared" si="8"/>
        <v>-</v>
      </c>
      <c r="K72" s="26" t="str">
        <f t="shared" si="9"/>
        <v>-</v>
      </c>
      <c r="L72" s="12"/>
    </row>
    <row r="73" spans="1:12" ht="13.5" thickBot="1" x14ac:dyDescent="0.25">
      <c r="A73" s="12"/>
      <c r="B73" s="465"/>
      <c r="C73" s="466"/>
      <c r="D73" s="467"/>
      <c r="E73" s="3"/>
      <c r="F73" s="3"/>
      <c r="G73" s="4"/>
      <c r="H73" s="4"/>
      <c r="I73" s="26">
        <f t="shared" si="13"/>
        <v>0</v>
      </c>
      <c r="J73" s="26" t="str">
        <f t="shared" si="8"/>
        <v>-</v>
      </c>
      <c r="K73" s="26" t="str">
        <f t="shared" si="9"/>
        <v>-</v>
      </c>
      <c r="L73" s="12"/>
    </row>
    <row r="74" spans="1:12" ht="16.5" customHeight="1" x14ac:dyDescent="0.2">
      <c r="A74" s="12"/>
      <c r="B74" s="180"/>
      <c r="C74" s="150"/>
      <c r="D74" s="150"/>
      <c r="E74" s="150"/>
      <c r="F74" s="150"/>
      <c r="G74" s="150"/>
      <c r="H74" s="151" t="s">
        <v>0</v>
      </c>
      <c r="I74" s="9">
        <f>ROUND(SUM(I54:I73),0)</f>
        <v>0</v>
      </c>
      <c r="J74" s="73">
        <f>ROUND(SUM(J54:J73),0)</f>
        <v>0</v>
      </c>
      <c r="K74" s="73">
        <f>ROUND(SUM(K54:K73),0)</f>
        <v>0</v>
      </c>
      <c r="L74" s="12"/>
    </row>
    <row r="75" spans="1:12" ht="12" customHeight="1" x14ac:dyDescent="0.2">
      <c r="A75" s="12"/>
      <c r="B75" s="488"/>
      <c r="C75" s="489"/>
      <c r="D75" s="490"/>
      <c r="E75" s="12"/>
      <c r="F75" s="12"/>
      <c r="G75" s="12"/>
      <c r="H75" s="12"/>
      <c r="I75" s="12"/>
      <c r="J75" s="12"/>
      <c r="K75" s="12"/>
      <c r="L75" s="12"/>
    </row>
    <row r="76" spans="1:12" ht="36.75" hidden="1" customHeight="1" x14ac:dyDescent="0.2">
      <c r="A76" s="12"/>
      <c r="B76" s="491"/>
      <c r="C76" s="492"/>
      <c r="D76" s="493"/>
      <c r="E76" s="20"/>
      <c r="F76" s="12"/>
      <c r="G76" s="12"/>
      <c r="H76" s="20"/>
      <c r="I76" s="12"/>
      <c r="J76" s="12"/>
      <c r="K76" s="12"/>
      <c r="L76" s="12"/>
    </row>
    <row r="77" spans="1:12" ht="36.75" hidden="1" customHeight="1" x14ac:dyDescent="0.2">
      <c r="A77" s="10"/>
      <c r="B77" s="10"/>
      <c r="C77" s="10"/>
      <c r="D77" s="10"/>
      <c r="E77" s="10"/>
      <c r="F77" s="10"/>
      <c r="G77" s="10"/>
      <c r="H77" s="10"/>
      <c r="I77" s="10"/>
      <c r="J77" s="10"/>
      <c r="K77" s="10"/>
      <c r="L77" s="10"/>
    </row>
    <row r="82" spans="2:8" ht="12.95" hidden="1" customHeight="1" x14ac:dyDescent="0.2">
      <c r="B82" s="18"/>
      <c r="C82" s="18"/>
      <c r="D82" s="18"/>
      <c r="E82" s="18"/>
      <c r="H82" s="18"/>
    </row>
  </sheetData>
  <sheetProtection algorithmName="SHA-512" hashValue="GYeUVoDKhhijjXxWWFw3V65Pye26k69vZIU2rAgPGbUO376Xc8ZTfItHnbqGqGhgAOBoRhMo5VZWsnXjHGz+uA==" saltValue="rDxiphEkpn9Y5ZYiB3bFJA==" spinCount="100000" sheet="1" selectLockedCells="1"/>
  <mergeCells count="28">
    <mergeCell ref="B7:K7"/>
    <mergeCell ref="B52:K52"/>
    <mergeCell ref="B53:D53"/>
    <mergeCell ref="B2:I2"/>
    <mergeCell ref="G51:K51"/>
    <mergeCell ref="G4:I5"/>
    <mergeCell ref="B73:D73"/>
    <mergeCell ref="B75:D75"/>
    <mergeCell ref="B76:D76"/>
    <mergeCell ref="B67:D67"/>
    <mergeCell ref="B68:D68"/>
    <mergeCell ref="B69:D69"/>
    <mergeCell ref="B70:D70"/>
    <mergeCell ref="B71:D71"/>
    <mergeCell ref="B72:D72"/>
    <mergeCell ref="B66:D66"/>
    <mergeCell ref="B54:D54"/>
    <mergeCell ref="B55:D55"/>
    <mergeCell ref="B62:D62"/>
    <mergeCell ref="B63:D63"/>
    <mergeCell ref="B64:D64"/>
    <mergeCell ref="B65:D65"/>
    <mergeCell ref="B61:D61"/>
    <mergeCell ref="B56:D56"/>
    <mergeCell ref="B57:D57"/>
    <mergeCell ref="B58:D58"/>
    <mergeCell ref="B59:D59"/>
    <mergeCell ref="B60:D60"/>
  </mergeCells>
  <conditionalFormatting sqref="G9:G48">
    <cfRule type="cellIs" dxfId="37" priority="4" operator="greaterThanOrEqual">
      <formula>100000</formula>
    </cfRule>
  </conditionalFormatting>
  <conditionalFormatting sqref="G54:G73">
    <cfRule type="cellIs" dxfId="36" priority="3" operator="greaterThanOrEqual">
      <formula>30000</formula>
    </cfRule>
  </conditionalFormatting>
  <conditionalFormatting sqref="J9:K48">
    <cfRule type="expression" dxfId="33" priority="18">
      <formula>#REF!="Pilot-/Demonstrationsprojekt (P+D)"</formula>
    </cfRule>
  </conditionalFormatting>
  <conditionalFormatting sqref="J54:K73">
    <cfRule type="expression" dxfId="32" priority="11">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3" id="{B2210070-5CC6-4DB1-B06B-162614E294E1}">
            <xm:f>'(4) Finanzierung &amp; Finanzhilfe'!$K$24&lt;&gt;#REF!+$K$49</xm:f>
            <x14:dxf>
              <fill>
                <patternFill>
                  <bgColor rgb="FFFF0000"/>
                </patternFill>
              </fill>
            </x14:dxf>
          </x14:cfRule>
          <xm:sqref>G49:K50 G51</xm:sqref>
        </x14:conditionalFormatting>
        <x14:conditionalFormatting xmlns:xm="http://schemas.microsoft.com/office/excel/2006/main">
          <x14:cfRule type="expression" priority="7" id="{7952A003-763F-4675-80BC-7149BA451779}">
            <xm:f>'(4) Finanzierung &amp; Finanzhilfe'!$K$24&lt;&gt;#REF!+$K$49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Übersicht'!$E$15:$E$25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104"/>
  <sheetViews>
    <sheetView zoomScaleNormal="100" workbookViewId="0">
      <selection activeCell="E18" sqref="E18"/>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15" customWidth="1"/>
    <col min="11" max="11" width="13.42578125" customWidth="1"/>
    <col min="12" max="12" width="10.85546875" customWidth="1"/>
    <col min="13" max="13" width="15" customWidth="1"/>
    <col min="14" max="14" width="13.42578125" customWidth="1"/>
    <col min="15" max="15" width="10.85546875" customWidth="1"/>
    <col min="16" max="16" width="15" customWidth="1"/>
    <col min="17" max="17" width="13.42578125" customWidth="1"/>
    <col min="18" max="18" width="10.85546875" customWidth="1"/>
    <col min="19" max="19" width="15" customWidth="1"/>
    <col min="20" max="20" width="13.42578125" customWidth="1"/>
    <col min="21" max="21" width="10.85546875" customWidth="1"/>
    <col min="22" max="22" width="15" customWidth="1"/>
    <col min="23" max="23" width="13.42578125" customWidth="1"/>
    <col min="24" max="24" width="10.85546875" customWidth="1"/>
    <col min="25" max="25" width="15" customWidth="1"/>
    <col min="26" max="26" width="13.42578125" customWidth="1"/>
    <col min="27" max="27" width="10.85546875" customWidth="1"/>
    <col min="28" max="28" width="9.7109375" hidden="1" customWidth="1"/>
    <col min="29" max="29" width="10.5703125" hidden="1" customWidth="1"/>
    <col min="30" max="30" width="2.7109375" customWidth="1"/>
    <col min="31" max="16384" width="11.42578125" hidden="1"/>
  </cols>
  <sheetData>
    <row r="1" spans="1:33" ht="3.75" customHeight="1" x14ac:dyDescent="0.2">
      <c r="A1" s="12"/>
      <c r="B1" s="27"/>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2"/>
    </row>
    <row r="2" spans="1:33" ht="137.25" customHeight="1" x14ac:dyDescent="0.2">
      <c r="A2" s="14"/>
      <c r="B2" s="508" t="s">
        <v>130</v>
      </c>
      <c r="C2" s="509"/>
      <c r="D2" s="509"/>
      <c r="E2" s="509"/>
      <c r="F2" s="509"/>
      <c r="G2" s="509"/>
      <c r="H2" s="509"/>
      <c r="I2" s="509"/>
      <c r="J2" s="509"/>
      <c r="K2" s="509"/>
      <c r="L2" s="509"/>
      <c r="M2" s="239"/>
      <c r="N2" s="239"/>
      <c r="O2" s="239"/>
      <c r="P2" s="239"/>
      <c r="Q2" s="239"/>
      <c r="R2" s="239"/>
      <c r="S2" s="239"/>
      <c r="T2" s="239"/>
      <c r="U2" s="239"/>
      <c r="V2" s="239"/>
      <c r="W2" s="239"/>
      <c r="X2" s="239"/>
      <c r="Y2" s="239"/>
      <c r="Z2" s="239"/>
      <c r="AA2" s="240"/>
      <c r="AB2" s="241"/>
      <c r="AC2" s="242"/>
      <c r="AD2" s="17"/>
    </row>
    <row r="3" spans="1:33" ht="12.75" x14ac:dyDescent="0.2">
      <c r="A3" s="12"/>
      <c r="B3" s="29"/>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12"/>
    </row>
    <row r="4" spans="1:33" ht="34.5" customHeight="1" x14ac:dyDescent="0.2">
      <c r="A4" s="14"/>
      <c r="B4" s="94"/>
      <c r="C4" s="94"/>
      <c r="D4" s="94"/>
      <c r="E4" s="94"/>
      <c r="F4" s="94"/>
      <c r="G4" s="477" t="str">
        <f>IF(MAX(G9:G48)&gt;=100000, "Bitte Kostenpositionen über CHF 100'000 im Annex mit Offerten oder quellenbasierten Erläuterungen plausibilisieren", "")</f>
        <v/>
      </c>
      <c r="H4" s="477"/>
      <c r="I4" s="477"/>
      <c r="J4" s="477" t="str">
        <f>IF(MAX(J9:J48)&gt;=100000, "Bitte Kostenpositionen über CHF 100'000 im Annex mit Offerten oder quellenbasierten Erläuterungen plausibilisieren", "")</f>
        <v/>
      </c>
      <c r="K4" s="477"/>
      <c r="L4" s="477"/>
      <c r="M4" s="477" t="str">
        <f>IF(MAX(M9:M48)&gt;=100000, "Bitte Kostenpositionen über CHF 100'000 im Annex mit Offerten oder quellenbasierten Erläuterungen plausibilisieren", "")</f>
        <v/>
      </c>
      <c r="N4" s="477"/>
      <c r="O4" s="477"/>
      <c r="P4" s="477" t="str">
        <f>IF(MAX(P9:P48)&gt;=100000, "Bitte Kostenpositionen über CHF 100'000 im Annex mit Offerten oder quellenbasierten Erläuterungen plausibilisieren", "")</f>
        <v/>
      </c>
      <c r="Q4" s="477"/>
      <c r="R4" s="477"/>
      <c r="S4" s="477" t="str">
        <f>IF(MAX(S9:S48)&gt;=100000, "Bitte Kostenpositionen über CHF 100'000 im Annex mit Offerten oder quellenbasierten Erläuterungen plausibilisieren", "")</f>
        <v/>
      </c>
      <c r="T4" s="477"/>
      <c r="U4" s="477"/>
      <c r="V4" s="477" t="str">
        <f>IF(MAX(V9:V48)&gt;=100000, "Bitte Kostenpositionen über CHF 100'000 im Annex mit Offerten oder quellenbasierten Erläuterungen plausibilisieren", "")</f>
        <v/>
      </c>
      <c r="W4" s="477"/>
      <c r="X4" s="477"/>
      <c r="Y4" s="477" t="str">
        <f>IF(MAX(Y9:Y48)&gt;=100000, "Bitte Kostenpositionen über CHF 100'000 im Annex mit Offerten oder quellenbasierten Erläuterungen plausibilisieren", "")</f>
        <v/>
      </c>
      <c r="Z4" s="477"/>
      <c r="AA4" s="477"/>
      <c r="AB4" s="94"/>
      <c r="AC4" s="144"/>
      <c r="AD4" s="38"/>
      <c r="AE4" s="88"/>
    </row>
    <row r="5" spans="1:33" ht="9.75" customHeight="1" thickBot="1" x14ac:dyDescent="0.25">
      <c r="A5" s="14"/>
      <c r="B5" s="88"/>
      <c r="C5" s="259"/>
      <c r="D5" s="260"/>
      <c r="E5" s="260"/>
      <c r="F5" s="260"/>
      <c r="G5" s="88"/>
      <c r="H5" s="94"/>
      <c r="I5" s="261"/>
      <c r="J5" s="261"/>
      <c r="K5" s="261"/>
      <c r="L5" s="261"/>
      <c r="M5" s="261"/>
      <c r="N5" s="261"/>
      <c r="O5" s="261"/>
      <c r="P5" s="261"/>
      <c r="Q5" s="261"/>
      <c r="R5" s="261"/>
      <c r="S5" s="261"/>
      <c r="T5" s="261"/>
      <c r="U5" s="261"/>
      <c r="V5" s="261"/>
      <c r="W5" s="261"/>
      <c r="X5" s="261"/>
      <c r="Y5" s="261"/>
      <c r="Z5" s="261"/>
      <c r="AA5" s="261"/>
      <c r="AB5" s="261"/>
      <c r="AC5" s="278"/>
      <c r="AD5" s="12"/>
    </row>
    <row r="6" spans="1:33" ht="34.5" customHeight="1" thickBot="1" x14ac:dyDescent="0.25">
      <c r="A6" s="14"/>
      <c r="B6" s="494" t="s">
        <v>111</v>
      </c>
      <c r="C6" s="495"/>
      <c r="D6" s="495"/>
      <c r="E6" s="495"/>
      <c r="F6" s="495"/>
      <c r="G6" s="495"/>
      <c r="H6" s="495"/>
      <c r="I6" s="495"/>
      <c r="J6" s="495"/>
      <c r="K6" s="495"/>
      <c r="L6" s="495"/>
      <c r="M6" s="495"/>
      <c r="N6" s="495"/>
      <c r="O6" s="495"/>
      <c r="P6" s="495"/>
      <c r="Q6" s="495"/>
      <c r="R6" s="495"/>
      <c r="S6" s="495"/>
      <c r="T6" s="495"/>
      <c r="U6" s="495"/>
      <c r="V6" s="495"/>
      <c r="W6" s="495"/>
      <c r="X6" s="495"/>
      <c r="Y6" s="495"/>
      <c r="Z6" s="495"/>
      <c r="AA6" s="496"/>
      <c r="AB6" s="258"/>
      <c r="AC6" s="258"/>
      <c r="AD6" s="17"/>
    </row>
    <row r="7" spans="1:33" ht="34.5" customHeight="1" x14ac:dyDescent="0.2">
      <c r="A7" s="14"/>
      <c r="B7" s="522" t="s">
        <v>57</v>
      </c>
      <c r="C7" s="524" t="s">
        <v>56</v>
      </c>
      <c r="D7" s="526" t="s">
        <v>58</v>
      </c>
      <c r="E7" s="520" t="s">
        <v>3</v>
      </c>
      <c r="F7" s="535" t="s">
        <v>1</v>
      </c>
      <c r="G7" s="528" t="s">
        <v>14</v>
      </c>
      <c r="H7" s="529"/>
      <c r="I7" s="530"/>
      <c r="J7" s="528" t="s">
        <v>14</v>
      </c>
      <c r="K7" s="529"/>
      <c r="L7" s="530"/>
      <c r="M7" s="528" t="s">
        <v>14</v>
      </c>
      <c r="N7" s="529"/>
      <c r="O7" s="530"/>
      <c r="P7" s="528" t="s">
        <v>14</v>
      </c>
      <c r="Q7" s="529"/>
      <c r="R7" s="530"/>
      <c r="S7" s="528" t="s">
        <v>14</v>
      </c>
      <c r="T7" s="529"/>
      <c r="U7" s="530"/>
      <c r="V7" s="528" t="s">
        <v>14</v>
      </c>
      <c r="W7" s="529"/>
      <c r="X7" s="530"/>
      <c r="Y7" s="528" t="s">
        <v>14</v>
      </c>
      <c r="Z7" s="529"/>
      <c r="AA7" s="530"/>
      <c r="AB7" s="533" t="s">
        <v>12</v>
      </c>
      <c r="AC7" s="531" t="s">
        <v>11</v>
      </c>
      <c r="AD7" s="12"/>
    </row>
    <row r="8" spans="1:33" ht="80.099999999999994" customHeight="1" thickBot="1" x14ac:dyDescent="0.25">
      <c r="A8" s="14"/>
      <c r="B8" s="523"/>
      <c r="C8" s="525"/>
      <c r="D8" s="527"/>
      <c r="E8" s="521"/>
      <c r="F8" s="536"/>
      <c r="G8" s="251" t="s">
        <v>55</v>
      </c>
      <c r="H8" s="252" t="s">
        <v>32</v>
      </c>
      <c r="I8" s="32" t="s">
        <v>31</v>
      </c>
      <c r="J8" s="251" t="s">
        <v>55</v>
      </c>
      <c r="K8" s="252" t="s">
        <v>32</v>
      </c>
      <c r="L8" s="32" t="s">
        <v>31</v>
      </c>
      <c r="M8" s="251" t="s">
        <v>55</v>
      </c>
      <c r="N8" s="252" t="s">
        <v>32</v>
      </c>
      <c r="O8" s="32" t="s">
        <v>31</v>
      </c>
      <c r="P8" s="251" t="s">
        <v>55</v>
      </c>
      <c r="Q8" s="252" t="s">
        <v>32</v>
      </c>
      <c r="R8" s="32" t="s">
        <v>31</v>
      </c>
      <c r="S8" s="251" t="s">
        <v>55</v>
      </c>
      <c r="T8" s="252" t="s">
        <v>32</v>
      </c>
      <c r="U8" s="32" t="s">
        <v>31</v>
      </c>
      <c r="V8" s="251" t="s">
        <v>55</v>
      </c>
      <c r="W8" s="252" t="s">
        <v>32</v>
      </c>
      <c r="X8" s="32" t="s">
        <v>31</v>
      </c>
      <c r="Y8" s="251" t="s">
        <v>55</v>
      </c>
      <c r="Z8" s="252" t="s">
        <v>32</v>
      </c>
      <c r="AA8" s="32" t="s">
        <v>31</v>
      </c>
      <c r="AB8" s="534"/>
      <c r="AC8" s="532"/>
      <c r="AD8" s="12"/>
    </row>
    <row r="9" spans="1:33" ht="12.75" customHeight="1" x14ac:dyDescent="0.2">
      <c r="A9" s="14"/>
      <c r="B9" s="192"/>
      <c r="C9" s="189"/>
      <c r="D9" s="193"/>
      <c r="E9" s="1"/>
      <c r="F9" s="244"/>
      <c r="G9" s="253"/>
      <c r="H9" s="254"/>
      <c r="I9" s="248">
        <f>G9*H9</f>
        <v>0</v>
      </c>
      <c r="J9" s="253"/>
      <c r="K9" s="254"/>
      <c r="L9" s="248">
        <f>J9*K9</f>
        <v>0</v>
      </c>
      <c r="M9" s="253"/>
      <c r="N9" s="254"/>
      <c r="O9" s="248">
        <f>M9*N9</f>
        <v>0</v>
      </c>
      <c r="P9" s="253"/>
      <c r="Q9" s="254"/>
      <c r="R9" s="248">
        <f>P9*Q9</f>
        <v>0</v>
      </c>
      <c r="S9" s="253"/>
      <c r="T9" s="254"/>
      <c r="U9" s="248">
        <f>S9*T9</f>
        <v>0</v>
      </c>
      <c r="V9" s="253"/>
      <c r="W9" s="254"/>
      <c r="X9" s="248">
        <f>V9*W9</f>
        <v>0</v>
      </c>
      <c r="Y9" s="253"/>
      <c r="Z9" s="254"/>
      <c r="AA9" s="248">
        <f>Y9*Z9</f>
        <v>0</v>
      </c>
      <c r="AB9" s="25" t="str">
        <f>IF(E9="Interne Kosten",I9+L9+O9++R9+U9+X9+AA9,"-")</f>
        <v>-</v>
      </c>
      <c r="AC9" s="25" t="str">
        <f>IF(E9="Externe Kosten",I9+L9+O9++R9+U9+X9+AA9,"-")</f>
        <v>-</v>
      </c>
      <c r="AD9" s="17"/>
    </row>
    <row r="10" spans="1:33" ht="12.75" x14ac:dyDescent="0.2">
      <c r="A10" s="14"/>
      <c r="B10" s="194"/>
      <c r="C10" s="190"/>
      <c r="D10" s="195"/>
      <c r="E10" s="3"/>
      <c r="F10" s="245"/>
      <c r="G10" s="253"/>
      <c r="H10" s="255"/>
      <c r="I10" s="249">
        <f t="shared" ref="I10:I48" si="0">G10*H10</f>
        <v>0</v>
      </c>
      <c r="J10" s="253"/>
      <c r="K10" s="255"/>
      <c r="L10" s="249">
        <f t="shared" ref="L10:L48" si="1">J10*K10</f>
        <v>0</v>
      </c>
      <c r="M10" s="253"/>
      <c r="N10" s="255"/>
      <c r="O10" s="249">
        <f t="shared" ref="O10:O48" si="2">M10*N10</f>
        <v>0</v>
      </c>
      <c r="P10" s="253"/>
      <c r="Q10" s="255"/>
      <c r="R10" s="249">
        <f t="shared" ref="R10:R48" si="3">P10*Q10</f>
        <v>0</v>
      </c>
      <c r="S10" s="253"/>
      <c r="T10" s="255"/>
      <c r="U10" s="249">
        <f t="shared" ref="U10:U48" si="4">S10*T10</f>
        <v>0</v>
      </c>
      <c r="V10" s="253"/>
      <c r="W10" s="255"/>
      <c r="X10" s="249">
        <f t="shared" ref="X10:X48" si="5">V10*W10</f>
        <v>0</v>
      </c>
      <c r="Y10" s="253"/>
      <c r="Z10" s="255"/>
      <c r="AA10" s="249">
        <f t="shared" ref="AA10:AA48" si="6">Y10*Z10</f>
        <v>0</v>
      </c>
      <c r="AB10" s="26" t="str">
        <f t="shared" ref="AB10:AB48" si="7">IF(E10="Interne Kosten",I10+L10+O10++R10+U10+X10+AA10,"-")</f>
        <v>-</v>
      </c>
      <c r="AC10" s="26" t="str">
        <f t="shared" ref="AC10:AC48" si="8">IF(E10="Externe Kosten",I10+L10+O10++R10+U10+X10+AA10,"-")</f>
        <v>-</v>
      </c>
      <c r="AD10" s="17"/>
    </row>
    <row r="11" spans="1:33" ht="12.75" x14ac:dyDescent="0.2">
      <c r="A11" s="14"/>
      <c r="B11" s="194"/>
      <c r="C11" s="190"/>
      <c r="D11" s="195"/>
      <c r="E11" s="3"/>
      <c r="F11" s="245"/>
      <c r="G11" s="253"/>
      <c r="H11" s="255"/>
      <c r="I11" s="249">
        <f t="shared" si="0"/>
        <v>0</v>
      </c>
      <c r="J11" s="253"/>
      <c r="K11" s="255"/>
      <c r="L11" s="249">
        <f t="shared" si="1"/>
        <v>0</v>
      </c>
      <c r="M11" s="253"/>
      <c r="N11" s="255"/>
      <c r="O11" s="249">
        <f t="shared" si="2"/>
        <v>0</v>
      </c>
      <c r="P11" s="253"/>
      <c r="Q11" s="255"/>
      <c r="R11" s="249">
        <f t="shared" si="3"/>
        <v>0</v>
      </c>
      <c r="S11" s="253"/>
      <c r="T11" s="255"/>
      <c r="U11" s="249">
        <f t="shared" si="4"/>
        <v>0</v>
      </c>
      <c r="V11" s="253"/>
      <c r="W11" s="255"/>
      <c r="X11" s="249">
        <f t="shared" si="5"/>
        <v>0</v>
      </c>
      <c r="Y11" s="253"/>
      <c r="Z11" s="255"/>
      <c r="AA11" s="249">
        <f t="shared" si="6"/>
        <v>0</v>
      </c>
      <c r="AB11" s="26" t="str">
        <f t="shared" si="7"/>
        <v>-</v>
      </c>
      <c r="AC11" s="26" t="str">
        <f t="shared" si="8"/>
        <v>-</v>
      </c>
      <c r="AD11" s="17"/>
    </row>
    <row r="12" spans="1:33" ht="12.75" x14ac:dyDescent="0.2">
      <c r="A12" s="14"/>
      <c r="B12" s="194"/>
      <c r="C12" s="190"/>
      <c r="D12" s="195"/>
      <c r="E12" s="3"/>
      <c r="F12" s="245"/>
      <c r="G12" s="253"/>
      <c r="H12" s="255"/>
      <c r="I12" s="249">
        <f t="shared" si="0"/>
        <v>0</v>
      </c>
      <c r="J12" s="253"/>
      <c r="K12" s="255"/>
      <c r="L12" s="249">
        <f t="shared" si="1"/>
        <v>0</v>
      </c>
      <c r="M12" s="253"/>
      <c r="N12" s="255"/>
      <c r="O12" s="249">
        <f t="shared" si="2"/>
        <v>0</v>
      </c>
      <c r="P12" s="253"/>
      <c r="Q12" s="255"/>
      <c r="R12" s="249">
        <f t="shared" si="3"/>
        <v>0</v>
      </c>
      <c r="S12" s="253"/>
      <c r="T12" s="255"/>
      <c r="U12" s="249">
        <f t="shared" si="4"/>
        <v>0</v>
      </c>
      <c r="V12" s="253"/>
      <c r="W12" s="255"/>
      <c r="X12" s="249">
        <f t="shared" si="5"/>
        <v>0</v>
      </c>
      <c r="Y12" s="253"/>
      <c r="Z12" s="255"/>
      <c r="AA12" s="249">
        <f t="shared" si="6"/>
        <v>0</v>
      </c>
      <c r="AB12" s="26" t="str">
        <f t="shared" si="7"/>
        <v>-</v>
      </c>
      <c r="AC12" s="26" t="str">
        <f t="shared" si="8"/>
        <v>-</v>
      </c>
      <c r="AD12" s="23"/>
      <c r="AE12" s="18"/>
      <c r="AF12" s="18"/>
      <c r="AG12" s="18"/>
    </row>
    <row r="13" spans="1:33" ht="12.75" x14ac:dyDescent="0.2">
      <c r="A13" s="14"/>
      <c r="B13" s="194"/>
      <c r="C13" s="190"/>
      <c r="D13" s="195"/>
      <c r="E13" s="3"/>
      <c r="F13" s="246"/>
      <c r="G13" s="253"/>
      <c r="H13" s="255"/>
      <c r="I13" s="249">
        <f t="shared" si="0"/>
        <v>0</v>
      </c>
      <c r="J13" s="253"/>
      <c r="K13" s="255"/>
      <c r="L13" s="249">
        <f t="shared" si="1"/>
        <v>0</v>
      </c>
      <c r="M13" s="253"/>
      <c r="N13" s="255"/>
      <c r="O13" s="249">
        <f t="shared" si="2"/>
        <v>0</v>
      </c>
      <c r="P13" s="253"/>
      <c r="Q13" s="255"/>
      <c r="R13" s="249">
        <f t="shared" si="3"/>
        <v>0</v>
      </c>
      <c r="S13" s="253"/>
      <c r="T13" s="255"/>
      <c r="U13" s="249">
        <f t="shared" si="4"/>
        <v>0</v>
      </c>
      <c r="V13" s="253"/>
      <c r="W13" s="255"/>
      <c r="X13" s="249">
        <f t="shared" si="5"/>
        <v>0</v>
      </c>
      <c r="Y13" s="253"/>
      <c r="Z13" s="255"/>
      <c r="AA13" s="249">
        <f t="shared" si="6"/>
        <v>0</v>
      </c>
      <c r="AB13" s="26" t="str">
        <f t="shared" si="7"/>
        <v>-</v>
      </c>
      <c r="AC13" s="26" t="str">
        <f t="shared" si="8"/>
        <v>-</v>
      </c>
      <c r="AD13" s="17"/>
    </row>
    <row r="14" spans="1:33" ht="12.75" x14ac:dyDescent="0.2">
      <c r="A14" s="14"/>
      <c r="B14" s="194"/>
      <c r="C14" s="190"/>
      <c r="D14" s="195"/>
      <c r="E14" s="3"/>
      <c r="F14" s="245"/>
      <c r="G14" s="253"/>
      <c r="H14" s="255"/>
      <c r="I14" s="249">
        <f t="shared" si="0"/>
        <v>0</v>
      </c>
      <c r="J14" s="253"/>
      <c r="K14" s="255"/>
      <c r="L14" s="249">
        <f t="shared" si="1"/>
        <v>0</v>
      </c>
      <c r="M14" s="253"/>
      <c r="N14" s="255"/>
      <c r="O14" s="249">
        <f t="shared" si="2"/>
        <v>0</v>
      </c>
      <c r="P14" s="253"/>
      <c r="Q14" s="255"/>
      <c r="R14" s="249">
        <f t="shared" si="3"/>
        <v>0</v>
      </c>
      <c r="S14" s="253"/>
      <c r="T14" s="255"/>
      <c r="U14" s="249">
        <f t="shared" si="4"/>
        <v>0</v>
      </c>
      <c r="V14" s="253"/>
      <c r="W14" s="255"/>
      <c r="X14" s="249">
        <f t="shared" si="5"/>
        <v>0</v>
      </c>
      <c r="Y14" s="253"/>
      <c r="Z14" s="255"/>
      <c r="AA14" s="249">
        <f t="shared" si="6"/>
        <v>0</v>
      </c>
      <c r="AB14" s="26" t="str">
        <f t="shared" si="7"/>
        <v>-</v>
      </c>
      <c r="AC14" s="26" t="str">
        <f t="shared" si="8"/>
        <v>-</v>
      </c>
      <c r="AD14" s="17"/>
    </row>
    <row r="15" spans="1:33" ht="12.75" x14ac:dyDescent="0.2">
      <c r="A15" s="14"/>
      <c r="B15" s="194"/>
      <c r="C15" s="190"/>
      <c r="D15" s="195"/>
      <c r="E15" s="3"/>
      <c r="F15" s="245"/>
      <c r="G15" s="253"/>
      <c r="H15" s="255"/>
      <c r="I15" s="249">
        <f t="shared" si="0"/>
        <v>0</v>
      </c>
      <c r="J15" s="253"/>
      <c r="K15" s="255"/>
      <c r="L15" s="249">
        <f t="shared" si="1"/>
        <v>0</v>
      </c>
      <c r="M15" s="253"/>
      <c r="N15" s="255"/>
      <c r="O15" s="249">
        <f t="shared" si="2"/>
        <v>0</v>
      </c>
      <c r="P15" s="253"/>
      <c r="Q15" s="255"/>
      <c r="R15" s="249">
        <f t="shared" si="3"/>
        <v>0</v>
      </c>
      <c r="S15" s="253"/>
      <c r="T15" s="255"/>
      <c r="U15" s="249">
        <f t="shared" si="4"/>
        <v>0</v>
      </c>
      <c r="V15" s="253"/>
      <c r="W15" s="255"/>
      <c r="X15" s="249">
        <f t="shared" si="5"/>
        <v>0</v>
      </c>
      <c r="Y15" s="253"/>
      <c r="Z15" s="255"/>
      <c r="AA15" s="249">
        <f t="shared" si="6"/>
        <v>0</v>
      </c>
      <c r="AB15" s="26" t="str">
        <f t="shared" si="7"/>
        <v>-</v>
      </c>
      <c r="AC15" s="26" t="str">
        <f t="shared" si="8"/>
        <v>-</v>
      </c>
      <c r="AD15" s="17"/>
    </row>
    <row r="16" spans="1:33" ht="12.75" x14ac:dyDescent="0.2">
      <c r="A16" s="14"/>
      <c r="B16" s="194"/>
      <c r="C16" s="190"/>
      <c r="D16" s="195"/>
      <c r="E16" s="3"/>
      <c r="F16" s="245"/>
      <c r="G16" s="253"/>
      <c r="H16" s="255"/>
      <c r="I16" s="249">
        <f t="shared" si="0"/>
        <v>0</v>
      </c>
      <c r="J16" s="253"/>
      <c r="K16" s="255"/>
      <c r="L16" s="249">
        <f t="shared" si="1"/>
        <v>0</v>
      </c>
      <c r="M16" s="253"/>
      <c r="N16" s="255"/>
      <c r="O16" s="249">
        <f t="shared" si="2"/>
        <v>0</v>
      </c>
      <c r="P16" s="253"/>
      <c r="Q16" s="255"/>
      <c r="R16" s="249">
        <f t="shared" si="3"/>
        <v>0</v>
      </c>
      <c r="S16" s="253"/>
      <c r="T16" s="255"/>
      <c r="U16" s="249">
        <f t="shared" si="4"/>
        <v>0</v>
      </c>
      <c r="V16" s="253"/>
      <c r="W16" s="255"/>
      <c r="X16" s="249">
        <f t="shared" si="5"/>
        <v>0</v>
      </c>
      <c r="Y16" s="253"/>
      <c r="Z16" s="255"/>
      <c r="AA16" s="249">
        <f t="shared" si="6"/>
        <v>0</v>
      </c>
      <c r="AB16" s="26" t="str">
        <f t="shared" si="7"/>
        <v>-</v>
      </c>
      <c r="AC16" s="26" t="str">
        <f t="shared" si="8"/>
        <v>-</v>
      </c>
      <c r="AD16" s="17"/>
    </row>
    <row r="17" spans="1:33" ht="12.75" x14ac:dyDescent="0.2">
      <c r="A17" s="14"/>
      <c r="B17" s="194"/>
      <c r="C17" s="190"/>
      <c r="D17" s="195"/>
      <c r="E17" s="3"/>
      <c r="F17" s="245"/>
      <c r="G17" s="253"/>
      <c r="H17" s="255"/>
      <c r="I17" s="249">
        <f t="shared" si="0"/>
        <v>0</v>
      </c>
      <c r="J17" s="253"/>
      <c r="K17" s="255"/>
      <c r="L17" s="249">
        <f t="shared" si="1"/>
        <v>0</v>
      </c>
      <c r="M17" s="253"/>
      <c r="N17" s="255"/>
      <c r="O17" s="249">
        <f t="shared" si="2"/>
        <v>0</v>
      </c>
      <c r="P17" s="253"/>
      <c r="Q17" s="255"/>
      <c r="R17" s="249">
        <f t="shared" si="3"/>
        <v>0</v>
      </c>
      <c r="S17" s="253"/>
      <c r="T17" s="255"/>
      <c r="U17" s="249">
        <f t="shared" si="4"/>
        <v>0</v>
      </c>
      <c r="V17" s="253"/>
      <c r="W17" s="255"/>
      <c r="X17" s="249">
        <f t="shared" si="5"/>
        <v>0</v>
      </c>
      <c r="Y17" s="253"/>
      <c r="Z17" s="255"/>
      <c r="AA17" s="249">
        <f t="shared" si="6"/>
        <v>0</v>
      </c>
      <c r="AB17" s="26" t="str">
        <f t="shared" si="7"/>
        <v>-</v>
      </c>
      <c r="AC17" s="26" t="str">
        <f t="shared" si="8"/>
        <v>-</v>
      </c>
      <c r="AD17" s="17"/>
    </row>
    <row r="18" spans="1:33" ht="12.75" x14ac:dyDescent="0.2">
      <c r="A18" s="14"/>
      <c r="B18" s="194"/>
      <c r="C18" s="190"/>
      <c r="D18" s="195"/>
      <c r="E18" s="3"/>
      <c r="F18" s="245"/>
      <c r="G18" s="253"/>
      <c r="H18" s="255"/>
      <c r="I18" s="249">
        <f t="shared" si="0"/>
        <v>0</v>
      </c>
      <c r="J18" s="253"/>
      <c r="K18" s="255"/>
      <c r="L18" s="249">
        <f t="shared" si="1"/>
        <v>0</v>
      </c>
      <c r="M18" s="253"/>
      <c r="N18" s="255"/>
      <c r="O18" s="249">
        <f t="shared" si="2"/>
        <v>0</v>
      </c>
      <c r="P18" s="253"/>
      <c r="Q18" s="255"/>
      <c r="R18" s="249">
        <f t="shared" si="3"/>
        <v>0</v>
      </c>
      <c r="S18" s="253"/>
      <c r="T18" s="255"/>
      <c r="U18" s="249">
        <f t="shared" si="4"/>
        <v>0</v>
      </c>
      <c r="V18" s="253"/>
      <c r="W18" s="255"/>
      <c r="X18" s="249">
        <f t="shared" si="5"/>
        <v>0</v>
      </c>
      <c r="Y18" s="253"/>
      <c r="Z18" s="255"/>
      <c r="AA18" s="249">
        <f t="shared" si="6"/>
        <v>0</v>
      </c>
      <c r="AB18" s="26" t="str">
        <f t="shared" si="7"/>
        <v>-</v>
      </c>
      <c r="AC18" s="26" t="str">
        <f t="shared" si="8"/>
        <v>-</v>
      </c>
      <c r="AD18" s="17"/>
    </row>
    <row r="19" spans="1:33" ht="12.75" x14ac:dyDescent="0.2">
      <c r="A19" s="14"/>
      <c r="B19" s="194"/>
      <c r="C19" s="190"/>
      <c r="D19" s="195"/>
      <c r="E19" s="3"/>
      <c r="F19" s="245"/>
      <c r="G19" s="253"/>
      <c r="H19" s="255"/>
      <c r="I19" s="249">
        <f t="shared" si="0"/>
        <v>0</v>
      </c>
      <c r="J19" s="253"/>
      <c r="K19" s="255"/>
      <c r="L19" s="249">
        <f t="shared" si="1"/>
        <v>0</v>
      </c>
      <c r="M19" s="253"/>
      <c r="N19" s="255"/>
      <c r="O19" s="249">
        <f t="shared" si="2"/>
        <v>0</v>
      </c>
      <c r="P19" s="253"/>
      <c r="Q19" s="255"/>
      <c r="R19" s="249">
        <f t="shared" si="3"/>
        <v>0</v>
      </c>
      <c r="S19" s="253"/>
      <c r="T19" s="255"/>
      <c r="U19" s="249">
        <f t="shared" si="4"/>
        <v>0</v>
      </c>
      <c r="V19" s="253"/>
      <c r="W19" s="255"/>
      <c r="X19" s="249">
        <f t="shared" si="5"/>
        <v>0</v>
      </c>
      <c r="Y19" s="253"/>
      <c r="Z19" s="255"/>
      <c r="AA19" s="249">
        <f t="shared" si="6"/>
        <v>0</v>
      </c>
      <c r="AB19" s="26" t="str">
        <f t="shared" si="7"/>
        <v>-</v>
      </c>
      <c r="AC19" s="26" t="str">
        <f t="shared" si="8"/>
        <v>-</v>
      </c>
      <c r="AD19" s="17"/>
    </row>
    <row r="20" spans="1:33" ht="12.75" x14ac:dyDescent="0.2">
      <c r="A20" s="14"/>
      <c r="B20" s="194"/>
      <c r="C20" s="190"/>
      <c r="D20" s="195"/>
      <c r="E20" s="3"/>
      <c r="F20" s="245"/>
      <c r="G20" s="253"/>
      <c r="H20" s="255"/>
      <c r="I20" s="249">
        <f t="shared" si="0"/>
        <v>0</v>
      </c>
      <c r="J20" s="253"/>
      <c r="K20" s="255"/>
      <c r="L20" s="249">
        <f t="shared" si="1"/>
        <v>0</v>
      </c>
      <c r="M20" s="253"/>
      <c r="N20" s="255"/>
      <c r="O20" s="249">
        <f t="shared" si="2"/>
        <v>0</v>
      </c>
      <c r="P20" s="253"/>
      <c r="Q20" s="255"/>
      <c r="R20" s="249">
        <f t="shared" si="3"/>
        <v>0</v>
      </c>
      <c r="S20" s="253"/>
      <c r="T20" s="255"/>
      <c r="U20" s="249">
        <f t="shared" si="4"/>
        <v>0</v>
      </c>
      <c r="V20" s="253"/>
      <c r="W20" s="255"/>
      <c r="X20" s="249">
        <f t="shared" si="5"/>
        <v>0</v>
      </c>
      <c r="Y20" s="253"/>
      <c r="Z20" s="255"/>
      <c r="AA20" s="249">
        <f t="shared" si="6"/>
        <v>0</v>
      </c>
      <c r="AB20" s="26" t="str">
        <f t="shared" si="7"/>
        <v>-</v>
      </c>
      <c r="AC20" s="26" t="str">
        <f t="shared" si="8"/>
        <v>-</v>
      </c>
      <c r="AD20" s="17"/>
    </row>
    <row r="21" spans="1:33" ht="12.75" x14ac:dyDescent="0.2">
      <c r="A21" s="14"/>
      <c r="B21" s="194"/>
      <c r="C21" s="190"/>
      <c r="D21" s="195"/>
      <c r="E21" s="3"/>
      <c r="F21" s="245"/>
      <c r="G21" s="253"/>
      <c r="H21" s="255"/>
      <c r="I21" s="249">
        <f t="shared" si="0"/>
        <v>0</v>
      </c>
      <c r="J21" s="253"/>
      <c r="K21" s="255"/>
      <c r="L21" s="249">
        <f t="shared" si="1"/>
        <v>0</v>
      </c>
      <c r="M21" s="253"/>
      <c r="N21" s="255"/>
      <c r="O21" s="249">
        <f t="shared" si="2"/>
        <v>0</v>
      </c>
      <c r="P21" s="253"/>
      <c r="Q21" s="255"/>
      <c r="R21" s="249">
        <f t="shared" si="3"/>
        <v>0</v>
      </c>
      <c r="S21" s="253"/>
      <c r="T21" s="255"/>
      <c r="U21" s="249">
        <f t="shared" si="4"/>
        <v>0</v>
      </c>
      <c r="V21" s="253"/>
      <c r="W21" s="255"/>
      <c r="X21" s="249">
        <f t="shared" si="5"/>
        <v>0</v>
      </c>
      <c r="Y21" s="253"/>
      <c r="Z21" s="255"/>
      <c r="AA21" s="249">
        <f t="shared" si="6"/>
        <v>0</v>
      </c>
      <c r="AB21" s="26" t="str">
        <f t="shared" si="7"/>
        <v>-</v>
      </c>
      <c r="AC21" s="26" t="str">
        <f t="shared" si="8"/>
        <v>-</v>
      </c>
      <c r="AD21" s="17"/>
    </row>
    <row r="22" spans="1:33" ht="12.75" x14ac:dyDescent="0.2">
      <c r="A22" s="14"/>
      <c r="B22" s="194"/>
      <c r="C22" s="190"/>
      <c r="D22" s="195"/>
      <c r="E22" s="3"/>
      <c r="F22" s="245"/>
      <c r="G22" s="253"/>
      <c r="H22" s="255"/>
      <c r="I22" s="249">
        <f t="shared" si="0"/>
        <v>0</v>
      </c>
      <c r="J22" s="253"/>
      <c r="K22" s="255"/>
      <c r="L22" s="249">
        <f t="shared" si="1"/>
        <v>0</v>
      </c>
      <c r="M22" s="253"/>
      <c r="N22" s="255"/>
      <c r="O22" s="249">
        <f t="shared" si="2"/>
        <v>0</v>
      </c>
      <c r="P22" s="253"/>
      <c r="Q22" s="255"/>
      <c r="R22" s="249">
        <f t="shared" si="3"/>
        <v>0</v>
      </c>
      <c r="S22" s="253"/>
      <c r="T22" s="255"/>
      <c r="U22" s="249">
        <f t="shared" si="4"/>
        <v>0</v>
      </c>
      <c r="V22" s="253"/>
      <c r="W22" s="255"/>
      <c r="X22" s="249">
        <f t="shared" si="5"/>
        <v>0</v>
      </c>
      <c r="Y22" s="253"/>
      <c r="Z22" s="255"/>
      <c r="AA22" s="249">
        <f t="shared" si="6"/>
        <v>0</v>
      </c>
      <c r="AB22" s="26" t="str">
        <f t="shared" si="7"/>
        <v>-</v>
      </c>
      <c r="AC22" s="26" t="str">
        <f t="shared" si="8"/>
        <v>-</v>
      </c>
      <c r="AD22" s="17"/>
    </row>
    <row r="23" spans="1:33" ht="12.75" x14ac:dyDescent="0.2">
      <c r="A23" s="14"/>
      <c r="B23" s="194"/>
      <c r="C23" s="190"/>
      <c r="D23" s="195"/>
      <c r="E23" s="3"/>
      <c r="F23" s="245"/>
      <c r="G23" s="253"/>
      <c r="H23" s="255"/>
      <c r="I23" s="249">
        <f t="shared" si="0"/>
        <v>0</v>
      </c>
      <c r="J23" s="253"/>
      <c r="K23" s="255"/>
      <c r="L23" s="249">
        <f t="shared" si="1"/>
        <v>0</v>
      </c>
      <c r="M23" s="253"/>
      <c r="N23" s="255"/>
      <c r="O23" s="249">
        <f t="shared" si="2"/>
        <v>0</v>
      </c>
      <c r="P23" s="253"/>
      <c r="Q23" s="255"/>
      <c r="R23" s="249">
        <f t="shared" si="3"/>
        <v>0</v>
      </c>
      <c r="S23" s="253"/>
      <c r="T23" s="255"/>
      <c r="U23" s="249">
        <f t="shared" si="4"/>
        <v>0</v>
      </c>
      <c r="V23" s="253"/>
      <c r="W23" s="255"/>
      <c r="X23" s="249">
        <f t="shared" si="5"/>
        <v>0</v>
      </c>
      <c r="Y23" s="253"/>
      <c r="Z23" s="255"/>
      <c r="AA23" s="249">
        <f t="shared" si="6"/>
        <v>0</v>
      </c>
      <c r="AB23" s="26" t="str">
        <f t="shared" si="7"/>
        <v>-</v>
      </c>
      <c r="AC23" s="26" t="str">
        <f t="shared" si="8"/>
        <v>-</v>
      </c>
      <c r="AD23" s="17"/>
    </row>
    <row r="24" spans="1:33" ht="12.75" x14ac:dyDescent="0.2">
      <c r="A24" s="14"/>
      <c r="B24" s="194"/>
      <c r="C24" s="190"/>
      <c r="D24" s="195"/>
      <c r="E24" s="3"/>
      <c r="F24" s="245"/>
      <c r="G24" s="253"/>
      <c r="H24" s="255"/>
      <c r="I24" s="249">
        <f t="shared" si="0"/>
        <v>0</v>
      </c>
      <c r="J24" s="253"/>
      <c r="K24" s="255"/>
      <c r="L24" s="249">
        <f t="shared" si="1"/>
        <v>0</v>
      </c>
      <c r="M24" s="253"/>
      <c r="N24" s="255"/>
      <c r="O24" s="249">
        <f t="shared" si="2"/>
        <v>0</v>
      </c>
      <c r="P24" s="253"/>
      <c r="Q24" s="255"/>
      <c r="R24" s="249">
        <f t="shared" si="3"/>
        <v>0</v>
      </c>
      <c r="S24" s="253"/>
      <c r="T24" s="255"/>
      <c r="U24" s="249">
        <f t="shared" si="4"/>
        <v>0</v>
      </c>
      <c r="V24" s="253"/>
      <c r="W24" s="255"/>
      <c r="X24" s="249">
        <f t="shared" si="5"/>
        <v>0</v>
      </c>
      <c r="Y24" s="253"/>
      <c r="Z24" s="255"/>
      <c r="AA24" s="249">
        <f t="shared" si="6"/>
        <v>0</v>
      </c>
      <c r="AB24" s="26" t="str">
        <f t="shared" si="7"/>
        <v>-</v>
      </c>
      <c r="AC24" s="26" t="str">
        <f t="shared" si="8"/>
        <v>-</v>
      </c>
      <c r="AD24" s="23"/>
      <c r="AE24" s="18"/>
      <c r="AF24" s="18"/>
      <c r="AG24" s="18"/>
    </row>
    <row r="25" spans="1:33" ht="12.75" x14ac:dyDescent="0.2">
      <c r="A25" s="14"/>
      <c r="B25" s="194"/>
      <c r="C25" s="190"/>
      <c r="D25" s="195"/>
      <c r="E25" s="3"/>
      <c r="F25" s="246"/>
      <c r="G25" s="253"/>
      <c r="H25" s="255"/>
      <c r="I25" s="249">
        <f t="shared" si="0"/>
        <v>0</v>
      </c>
      <c r="J25" s="253"/>
      <c r="K25" s="255"/>
      <c r="L25" s="249">
        <f t="shared" si="1"/>
        <v>0</v>
      </c>
      <c r="M25" s="253"/>
      <c r="N25" s="255"/>
      <c r="O25" s="249">
        <f t="shared" si="2"/>
        <v>0</v>
      </c>
      <c r="P25" s="253"/>
      <c r="Q25" s="255"/>
      <c r="R25" s="249">
        <f t="shared" si="3"/>
        <v>0</v>
      </c>
      <c r="S25" s="253"/>
      <c r="T25" s="255"/>
      <c r="U25" s="249">
        <f t="shared" si="4"/>
        <v>0</v>
      </c>
      <c r="V25" s="253"/>
      <c r="W25" s="255"/>
      <c r="X25" s="249">
        <f t="shared" si="5"/>
        <v>0</v>
      </c>
      <c r="Y25" s="253"/>
      <c r="Z25" s="255"/>
      <c r="AA25" s="249">
        <f t="shared" si="6"/>
        <v>0</v>
      </c>
      <c r="AB25" s="26" t="str">
        <f t="shared" si="7"/>
        <v>-</v>
      </c>
      <c r="AC25" s="26" t="str">
        <f t="shared" si="8"/>
        <v>-</v>
      </c>
      <c r="AD25" s="17"/>
    </row>
    <row r="26" spans="1:33" ht="12.75" x14ac:dyDescent="0.2">
      <c r="A26" s="14"/>
      <c r="B26" s="194"/>
      <c r="C26" s="190"/>
      <c r="D26" s="195"/>
      <c r="E26" s="3"/>
      <c r="F26" s="245"/>
      <c r="G26" s="253"/>
      <c r="H26" s="255"/>
      <c r="I26" s="249">
        <f t="shared" si="0"/>
        <v>0</v>
      </c>
      <c r="J26" s="253"/>
      <c r="K26" s="255"/>
      <c r="L26" s="249">
        <f t="shared" si="1"/>
        <v>0</v>
      </c>
      <c r="M26" s="253"/>
      <c r="N26" s="255"/>
      <c r="O26" s="249">
        <f t="shared" si="2"/>
        <v>0</v>
      </c>
      <c r="P26" s="253"/>
      <c r="Q26" s="255"/>
      <c r="R26" s="249">
        <f t="shared" si="3"/>
        <v>0</v>
      </c>
      <c r="S26" s="253"/>
      <c r="T26" s="255"/>
      <c r="U26" s="249">
        <f t="shared" si="4"/>
        <v>0</v>
      </c>
      <c r="V26" s="253"/>
      <c r="W26" s="255"/>
      <c r="X26" s="249">
        <f t="shared" si="5"/>
        <v>0</v>
      </c>
      <c r="Y26" s="253"/>
      <c r="Z26" s="255"/>
      <c r="AA26" s="249">
        <f t="shared" si="6"/>
        <v>0</v>
      </c>
      <c r="AB26" s="26" t="str">
        <f t="shared" si="7"/>
        <v>-</v>
      </c>
      <c r="AC26" s="26" t="str">
        <f t="shared" si="8"/>
        <v>-</v>
      </c>
      <c r="AD26" s="17"/>
    </row>
    <row r="27" spans="1:33" ht="12.75" x14ac:dyDescent="0.2">
      <c r="A27" s="14"/>
      <c r="B27" s="194"/>
      <c r="C27" s="190"/>
      <c r="D27" s="195"/>
      <c r="E27" s="3"/>
      <c r="F27" s="245"/>
      <c r="G27" s="253"/>
      <c r="H27" s="255"/>
      <c r="I27" s="249">
        <f t="shared" si="0"/>
        <v>0</v>
      </c>
      <c r="J27" s="253"/>
      <c r="K27" s="255"/>
      <c r="L27" s="249">
        <f t="shared" si="1"/>
        <v>0</v>
      </c>
      <c r="M27" s="253"/>
      <c r="N27" s="255"/>
      <c r="O27" s="249">
        <f t="shared" si="2"/>
        <v>0</v>
      </c>
      <c r="P27" s="253"/>
      <c r="Q27" s="255"/>
      <c r="R27" s="249">
        <f t="shared" si="3"/>
        <v>0</v>
      </c>
      <c r="S27" s="253"/>
      <c r="T27" s="255"/>
      <c r="U27" s="249">
        <f t="shared" si="4"/>
        <v>0</v>
      </c>
      <c r="V27" s="253"/>
      <c r="W27" s="255"/>
      <c r="X27" s="249">
        <f t="shared" si="5"/>
        <v>0</v>
      </c>
      <c r="Y27" s="253"/>
      <c r="Z27" s="255"/>
      <c r="AA27" s="249">
        <f t="shared" si="6"/>
        <v>0</v>
      </c>
      <c r="AB27" s="26" t="str">
        <f t="shared" si="7"/>
        <v>-</v>
      </c>
      <c r="AC27" s="26" t="str">
        <f t="shared" si="8"/>
        <v>-</v>
      </c>
      <c r="AD27" s="17"/>
    </row>
    <row r="28" spans="1:33" ht="12.75" x14ac:dyDescent="0.2">
      <c r="A28" s="14"/>
      <c r="B28" s="194"/>
      <c r="C28" s="190"/>
      <c r="D28" s="195"/>
      <c r="E28" s="3"/>
      <c r="F28" s="245"/>
      <c r="G28" s="253"/>
      <c r="H28" s="255"/>
      <c r="I28" s="249">
        <f t="shared" si="0"/>
        <v>0</v>
      </c>
      <c r="J28" s="253"/>
      <c r="K28" s="255"/>
      <c r="L28" s="249">
        <f t="shared" si="1"/>
        <v>0</v>
      </c>
      <c r="M28" s="253"/>
      <c r="N28" s="255"/>
      <c r="O28" s="249">
        <f t="shared" si="2"/>
        <v>0</v>
      </c>
      <c r="P28" s="253"/>
      <c r="Q28" s="255"/>
      <c r="R28" s="249">
        <f t="shared" si="3"/>
        <v>0</v>
      </c>
      <c r="S28" s="253"/>
      <c r="T28" s="255"/>
      <c r="U28" s="249">
        <f t="shared" si="4"/>
        <v>0</v>
      </c>
      <c r="V28" s="253"/>
      <c r="W28" s="255"/>
      <c r="X28" s="249">
        <f t="shared" si="5"/>
        <v>0</v>
      </c>
      <c r="Y28" s="253"/>
      <c r="Z28" s="255"/>
      <c r="AA28" s="249">
        <f t="shared" si="6"/>
        <v>0</v>
      </c>
      <c r="AB28" s="26" t="str">
        <f t="shared" si="7"/>
        <v>-</v>
      </c>
      <c r="AC28" s="26" t="str">
        <f t="shared" si="8"/>
        <v>-</v>
      </c>
      <c r="AD28" s="17"/>
    </row>
    <row r="29" spans="1:33" ht="12.75" x14ac:dyDescent="0.2">
      <c r="A29" s="14"/>
      <c r="B29" s="194"/>
      <c r="C29" s="190"/>
      <c r="D29" s="195"/>
      <c r="E29" s="3"/>
      <c r="F29" s="245"/>
      <c r="G29" s="253"/>
      <c r="H29" s="255"/>
      <c r="I29" s="249">
        <f t="shared" si="0"/>
        <v>0</v>
      </c>
      <c r="J29" s="253"/>
      <c r="K29" s="255"/>
      <c r="L29" s="249">
        <f t="shared" si="1"/>
        <v>0</v>
      </c>
      <c r="M29" s="253"/>
      <c r="N29" s="255"/>
      <c r="O29" s="249">
        <f t="shared" si="2"/>
        <v>0</v>
      </c>
      <c r="P29" s="253"/>
      <c r="Q29" s="255"/>
      <c r="R29" s="249">
        <f t="shared" si="3"/>
        <v>0</v>
      </c>
      <c r="S29" s="253"/>
      <c r="T29" s="255"/>
      <c r="U29" s="249">
        <f t="shared" si="4"/>
        <v>0</v>
      </c>
      <c r="V29" s="253"/>
      <c r="W29" s="255"/>
      <c r="X29" s="249">
        <f t="shared" si="5"/>
        <v>0</v>
      </c>
      <c r="Y29" s="253"/>
      <c r="Z29" s="255"/>
      <c r="AA29" s="249">
        <f t="shared" si="6"/>
        <v>0</v>
      </c>
      <c r="AB29" s="26" t="str">
        <f t="shared" si="7"/>
        <v>-</v>
      </c>
      <c r="AC29" s="26" t="str">
        <f t="shared" si="8"/>
        <v>-</v>
      </c>
      <c r="AD29" s="17"/>
    </row>
    <row r="30" spans="1:33" ht="12.75" x14ac:dyDescent="0.2">
      <c r="A30" s="14"/>
      <c r="B30" s="194"/>
      <c r="C30" s="190"/>
      <c r="D30" s="195"/>
      <c r="E30" s="3"/>
      <c r="F30" s="245"/>
      <c r="G30" s="253"/>
      <c r="H30" s="255"/>
      <c r="I30" s="249">
        <f t="shared" si="0"/>
        <v>0</v>
      </c>
      <c r="J30" s="253"/>
      <c r="K30" s="255"/>
      <c r="L30" s="249">
        <f t="shared" si="1"/>
        <v>0</v>
      </c>
      <c r="M30" s="253"/>
      <c r="N30" s="255"/>
      <c r="O30" s="249">
        <f t="shared" si="2"/>
        <v>0</v>
      </c>
      <c r="P30" s="253"/>
      <c r="Q30" s="255"/>
      <c r="R30" s="249">
        <f t="shared" si="3"/>
        <v>0</v>
      </c>
      <c r="S30" s="253"/>
      <c r="T30" s="255"/>
      <c r="U30" s="249">
        <f t="shared" si="4"/>
        <v>0</v>
      </c>
      <c r="V30" s="253"/>
      <c r="W30" s="255"/>
      <c r="X30" s="249">
        <f t="shared" si="5"/>
        <v>0</v>
      </c>
      <c r="Y30" s="253"/>
      <c r="Z30" s="255"/>
      <c r="AA30" s="249">
        <f t="shared" si="6"/>
        <v>0</v>
      </c>
      <c r="AB30" s="26" t="str">
        <f t="shared" si="7"/>
        <v>-</v>
      </c>
      <c r="AC30" s="26" t="str">
        <f t="shared" si="8"/>
        <v>-</v>
      </c>
      <c r="AD30" s="17"/>
    </row>
    <row r="31" spans="1:33" ht="12.75" x14ac:dyDescent="0.2">
      <c r="A31" s="14"/>
      <c r="B31" s="194"/>
      <c r="C31" s="190"/>
      <c r="D31" s="195"/>
      <c r="E31" s="3"/>
      <c r="F31" s="245"/>
      <c r="G31" s="253"/>
      <c r="H31" s="255"/>
      <c r="I31" s="249">
        <f t="shared" si="0"/>
        <v>0</v>
      </c>
      <c r="J31" s="253"/>
      <c r="K31" s="255"/>
      <c r="L31" s="249">
        <f t="shared" si="1"/>
        <v>0</v>
      </c>
      <c r="M31" s="253"/>
      <c r="N31" s="255"/>
      <c r="O31" s="249">
        <f t="shared" si="2"/>
        <v>0</v>
      </c>
      <c r="P31" s="253"/>
      <c r="Q31" s="255"/>
      <c r="R31" s="249">
        <f t="shared" si="3"/>
        <v>0</v>
      </c>
      <c r="S31" s="253"/>
      <c r="T31" s="255"/>
      <c r="U31" s="249">
        <f t="shared" si="4"/>
        <v>0</v>
      </c>
      <c r="V31" s="253"/>
      <c r="W31" s="255"/>
      <c r="X31" s="249">
        <f t="shared" si="5"/>
        <v>0</v>
      </c>
      <c r="Y31" s="253"/>
      <c r="Z31" s="255"/>
      <c r="AA31" s="249">
        <f t="shared" si="6"/>
        <v>0</v>
      </c>
      <c r="AB31" s="26" t="str">
        <f t="shared" si="7"/>
        <v>-</v>
      </c>
      <c r="AC31" s="26" t="str">
        <f t="shared" si="8"/>
        <v>-</v>
      </c>
      <c r="AD31" s="23"/>
      <c r="AE31" s="18"/>
      <c r="AF31" s="18"/>
      <c r="AG31" s="18"/>
    </row>
    <row r="32" spans="1:33" ht="12.75" x14ac:dyDescent="0.2">
      <c r="A32" s="14"/>
      <c r="B32" s="194"/>
      <c r="C32" s="190"/>
      <c r="D32" s="195"/>
      <c r="E32" s="3"/>
      <c r="F32" s="246"/>
      <c r="G32" s="253"/>
      <c r="H32" s="255"/>
      <c r="I32" s="249">
        <f t="shared" si="0"/>
        <v>0</v>
      </c>
      <c r="J32" s="253"/>
      <c r="K32" s="255"/>
      <c r="L32" s="249">
        <f t="shared" si="1"/>
        <v>0</v>
      </c>
      <c r="M32" s="253"/>
      <c r="N32" s="255"/>
      <c r="O32" s="249">
        <f t="shared" si="2"/>
        <v>0</v>
      </c>
      <c r="P32" s="253"/>
      <c r="Q32" s="255"/>
      <c r="R32" s="249">
        <f t="shared" si="3"/>
        <v>0</v>
      </c>
      <c r="S32" s="253"/>
      <c r="T32" s="255"/>
      <c r="U32" s="249">
        <f t="shared" si="4"/>
        <v>0</v>
      </c>
      <c r="V32" s="253"/>
      <c r="W32" s="255"/>
      <c r="X32" s="249">
        <f t="shared" si="5"/>
        <v>0</v>
      </c>
      <c r="Y32" s="253"/>
      <c r="Z32" s="255"/>
      <c r="AA32" s="249">
        <f t="shared" si="6"/>
        <v>0</v>
      </c>
      <c r="AB32" s="26" t="str">
        <f t="shared" si="7"/>
        <v>-</v>
      </c>
      <c r="AC32" s="26" t="str">
        <f t="shared" si="8"/>
        <v>-</v>
      </c>
      <c r="AD32" s="17"/>
    </row>
    <row r="33" spans="1:30" ht="12.75" x14ac:dyDescent="0.2">
      <c r="A33" s="14"/>
      <c r="B33" s="194"/>
      <c r="C33" s="190"/>
      <c r="D33" s="195"/>
      <c r="E33" s="3"/>
      <c r="F33" s="245"/>
      <c r="G33" s="253"/>
      <c r="H33" s="255"/>
      <c r="I33" s="249">
        <f t="shared" si="0"/>
        <v>0</v>
      </c>
      <c r="J33" s="253"/>
      <c r="K33" s="255"/>
      <c r="L33" s="249">
        <f t="shared" si="1"/>
        <v>0</v>
      </c>
      <c r="M33" s="253"/>
      <c r="N33" s="255"/>
      <c r="O33" s="249">
        <f t="shared" si="2"/>
        <v>0</v>
      </c>
      <c r="P33" s="253"/>
      <c r="Q33" s="255"/>
      <c r="R33" s="249">
        <f t="shared" si="3"/>
        <v>0</v>
      </c>
      <c r="S33" s="253"/>
      <c r="T33" s="255"/>
      <c r="U33" s="249">
        <f t="shared" si="4"/>
        <v>0</v>
      </c>
      <c r="V33" s="253"/>
      <c r="W33" s="255"/>
      <c r="X33" s="249">
        <f t="shared" si="5"/>
        <v>0</v>
      </c>
      <c r="Y33" s="253"/>
      <c r="Z33" s="255"/>
      <c r="AA33" s="249">
        <f t="shared" si="6"/>
        <v>0</v>
      </c>
      <c r="AB33" s="26" t="str">
        <f t="shared" si="7"/>
        <v>-</v>
      </c>
      <c r="AC33" s="26" t="str">
        <f t="shared" si="8"/>
        <v>-</v>
      </c>
      <c r="AD33" s="17"/>
    </row>
    <row r="34" spans="1:30" ht="12.75" x14ac:dyDescent="0.2">
      <c r="A34" s="14"/>
      <c r="B34" s="194"/>
      <c r="C34" s="190"/>
      <c r="D34" s="195"/>
      <c r="E34" s="3"/>
      <c r="F34" s="245"/>
      <c r="G34" s="253"/>
      <c r="H34" s="255"/>
      <c r="I34" s="249">
        <f t="shared" si="0"/>
        <v>0</v>
      </c>
      <c r="J34" s="253"/>
      <c r="K34" s="255"/>
      <c r="L34" s="249">
        <f t="shared" si="1"/>
        <v>0</v>
      </c>
      <c r="M34" s="253"/>
      <c r="N34" s="255"/>
      <c r="O34" s="249">
        <f t="shared" si="2"/>
        <v>0</v>
      </c>
      <c r="P34" s="253"/>
      <c r="Q34" s="255"/>
      <c r="R34" s="249">
        <f t="shared" si="3"/>
        <v>0</v>
      </c>
      <c r="S34" s="253"/>
      <c r="T34" s="255"/>
      <c r="U34" s="249">
        <f t="shared" si="4"/>
        <v>0</v>
      </c>
      <c r="V34" s="253"/>
      <c r="W34" s="255"/>
      <c r="X34" s="249">
        <f t="shared" si="5"/>
        <v>0</v>
      </c>
      <c r="Y34" s="253"/>
      <c r="Z34" s="255"/>
      <c r="AA34" s="249">
        <f t="shared" si="6"/>
        <v>0</v>
      </c>
      <c r="AB34" s="26" t="str">
        <f t="shared" si="7"/>
        <v>-</v>
      </c>
      <c r="AC34" s="26" t="str">
        <f t="shared" si="8"/>
        <v>-</v>
      </c>
      <c r="AD34" s="17"/>
    </row>
    <row r="35" spans="1:30" ht="12.75" x14ac:dyDescent="0.2">
      <c r="A35" s="14"/>
      <c r="B35" s="194"/>
      <c r="C35" s="190"/>
      <c r="D35" s="195"/>
      <c r="E35" s="3"/>
      <c r="F35" s="245"/>
      <c r="G35" s="253"/>
      <c r="H35" s="255"/>
      <c r="I35" s="249">
        <f t="shared" si="0"/>
        <v>0</v>
      </c>
      <c r="J35" s="253"/>
      <c r="K35" s="255"/>
      <c r="L35" s="249">
        <f t="shared" si="1"/>
        <v>0</v>
      </c>
      <c r="M35" s="253"/>
      <c r="N35" s="255"/>
      <c r="O35" s="249">
        <f t="shared" si="2"/>
        <v>0</v>
      </c>
      <c r="P35" s="253"/>
      <c r="Q35" s="255"/>
      <c r="R35" s="249">
        <f t="shared" si="3"/>
        <v>0</v>
      </c>
      <c r="S35" s="253"/>
      <c r="T35" s="255"/>
      <c r="U35" s="249">
        <f t="shared" si="4"/>
        <v>0</v>
      </c>
      <c r="V35" s="253"/>
      <c r="W35" s="255"/>
      <c r="X35" s="249">
        <f t="shared" si="5"/>
        <v>0</v>
      </c>
      <c r="Y35" s="253"/>
      <c r="Z35" s="255"/>
      <c r="AA35" s="249">
        <f t="shared" si="6"/>
        <v>0</v>
      </c>
      <c r="AB35" s="26" t="str">
        <f t="shared" si="7"/>
        <v>-</v>
      </c>
      <c r="AC35" s="26" t="str">
        <f t="shared" si="8"/>
        <v>-</v>
      </c>
      <c r="AD35" s="17"/>
    </row>
    <row r="36" spans="1:30" ht="12.75" x14ac:dyDescent="0.2">
      <c r="A36" s="14"/>
      <c r="B36" s="194"/>
      <c r="C36" s="190"/>
      <c r="D36" s="195"/>
      <c r="E36" s="3"/>
      <c r="F36" s="245"/>
      <c r="G36" s="253"/>
      <c r="H36" s="255"/>
      <c r="I36" s="249">
        <f t="shared" si="0"/>
        <v>0</v>
      </c>
      <c r="J36" s="253"/>
      <c r="K36" s="255"/>
      <c r="L36" s="249">
        <f t="shared" si="1"/>
        <v>0</v>
      </c>
      <c r="M36" s="253"/>
      <c r="N36" s="255"/>
      <c r="O36" s="249">
        <f t="shared" si="2"/>
        <v>0</v>
      </c>
      <c r="P36" s="253"/>
      <c r="Q36" s="255"/>
      <c r="R36" s="249">
        <f t="shared" si="3"/>
        <v>0</v>
      </c>
      <c r="S36" s="253"/>
      <c r="T36" s="255"/>
      <c r="U36" s="249">
        <f t="shared" si="4"/>
        <v>0</v>
      </c>
      <c r="V36" s="253"/>
      <c r="W36" s="255"/>
      <c r="X36" s="249">
        <f t="shared" si="5"/>
        <v>0</v>
      </c>
      <c r="Y36" s="253"/>
      <c r="Z36" s="255"/>
      <c r="AA36" s="249">
        <f t="shared" si="6"/>
        <v>0</v>
      </c>
      <c r="AB36" s="26" t="str">
        <f t="shared" si="7"/>
        <v>-</v>
      </c>
      <c r="AC36" s="26" t="str">
        <f t="shared" si="8"/>
        <v>-</v>
      </c>
      <c r="AD36" s="17"/>
    </row>
    <row r="37" spans="1:30" ht="12.75" x14ac:dyDescent="0.2">
      <c r="A37" s="14"/>
      <c r="B37" s="194"/>
      <c r="C37" s="190"/>
      <c r="D37" s="195"/>
      <c r="E37" s="3"/>
      <c r="F37" s="245"/>
      <c r="G37" s="253"/>
      <c r="H37" s="255"/>
      <c r="I37" s="249">
        <f t="shared" si="0"/>
        <v>0</v>
      </c>
      <c r="J37" s="253"/>
      <c r="K37" s="255"/>
      <c r="L37" s="249">
        <f t="shared" si="1"/>
        <v>0</v>
      </c>
      <c r="M37" s="253"/>
      <c r="N37" s="255"/>
      <c r="O37" s="249">
        <f t="shared" si="2"/>
        <v>0</v>
      </c>
      <c r="P37" s="253"/>
      <c r="Q37" s="255"/>
      <c r="R37" s="249">
        <f t="shared" si="3"/>
        <v>0</v>
      </c>
      <c r="S37" s="253"/>
      <c r="T37" s="255"/>
      <c r="U37" s="249">
        <f t="shared" si="4"/>
        <v>0</v>
      </c>
      <c r="V37" s="253"/>
      <c r="W37" s="255"/>
      <c r="X37" s="249">
        <f t="shared" si="5"/>
        <v>0</v>
      </c>
      <c r="Y37" s="253"/>
      <c r="Z37" s="255"/>
      <c r="AA37" s="249">
        <f t="shared" si="6"/>
        <v>0</v>
      </c>
      <c r="AB37" s="26" t="str">
        <f t="shared" si="7"/>
        <v>-</v>
      </c>
      <c r="AC37" s="26" t="str">
        <f t="shared" si="8"/>
        <v>-</v>
      </c>
      <c r="AD37" s="17"/>
    </row>
    <row r="38" spans="1:30" ht="12.75" x14ac:dyDescent="0.2">
      <c r="A38" s="14"/>
      <c r="B38" s="194"/>
      <c r="C38" s="190"/>
      <c r="D38" s="195"/>
      <c r="E38" s="3"/>
      <c r="F38" s="245"/>
      <c r="G38" s="253"/>
      <c r="H38" s="255"/>
      <c r="I38" s="249">
        <f t="shared" si="0"/>
        <v>0</v>
      </c>
      <c r="J38" s="253"/>
      <c r="K38" s="255"/>
      <c r="L38" s="249">
        <f t="shared" si="1"/>
        <v>0</v>
      </c>
      <c r="M38" s="253"/>
      <c r="N38" s="255"/>
      <c r="O38" s="249">
        <f t="shared" si="2"/>
        <v>0</v>
      </c>
      <c r="P38" s="253"/>
      <c r="Q38" s="255"/>
      <c r="R38" s="249">
        <f t="shared" si="3"/>
        <v>0</v>
      </c>
      <c r="S38" s="253"/>
      <c r="T38" s="255"/>
      <c r="U38" s="249">
        <f t="shared" si="4"/>
        <v>0</v>
      </c>
      <c r="V38" s="253"/>
      <c r="W38" s="255"/>
      <c r="X38" s="249">
        <f t="shared" si="5"/>
        <v>0</v>
      </c>
      <c r="Y38" s="253"/>
      <c r="Z38" s="255"/>
      <c r="AA38" s="249">
        <f t="shared" si="6"/>
        <v>0</v>
      </c>
      <c r="AB38" s="26" t="str">
        <f t="shared" si="7"/>
        <v>-</v>
      </c>
      <c r="AC38" s="26" t="str">
        <f t="shared" si="8"/>
        <v>-</v>
      </c>
      <c r="AD38" s="17"/>
    </row>
    <row r="39" spans="1:30" ht="12.75" x14ac:dyDescent="0.2">
      <c r="A39" s="14"/>
      <c r="B39" s="194"/>
      <c r="C39" s="190"/>
      <c r="D39" s="195"/>
      <c r="E39" s="3"/>
      <c r="F39" s="245"/>
      <c r="G39" s="253"/>
      <c r="H39" s="255"/>
      <c r="I39" s="249">
        <f t="shared" si="0"/>
        <v>0</v>
      </c>
      <c r="J39" s="253"/>
      <c r="K39" s="255"/>
      <c r="L39" s="249">
        <f t="shared" si="1"/>
        <v>0</v>
      </c>
      <c r="M39" s="253"/>
      <c r="N39" s="255"/>
      <c r="O39" s="249">
        <f t="shared" si="2"/>
        <v>0</v>
      </c>
      <c r="P39" s="253"/>
      <c r="Q39" s="255"/>
      <c r="R39" s="249">
        <f t="shared" si="3"/>
        <v>0</v>
      </c>
      <c r="S39" s="253"/>
      <c r="T39" s="255"/>
      <c r="U39" s="249">
        <f t="shared" si="4"/>
        <v>0</v>
      </c>
      <c r="V39" s="253"/>
      <c r="W39" s="255"/>
      <c r="X39" s="249">
        <f t="shared" si="5"/>
        <v>0</v>
      </c>
      <c r="Y39" s="253"/>
      <c r="Z39" s="255"/>
      <c r="AA39" s="249">
        <f t="shared" si="6"/>
        <v>0</v>
      </c>
      <c r="AB39" s="26" t="str">
        <f t="shared" si="7"/>
        <v>-</v>
      </c>
      <c r="AC39" s="26" t="str">
        <f t="shared" si="8"/>
        <v>-</v>
      </c>
      <c r="AD39" s="17"/>
    </row>
    <row r="40" spans="1:30" ht="12.75" x14ac:dyDescent="0.2">
      <c r="A40" s="14"/>
      <c r="B40" s="194"/>
      <c r="C40" s="190"/>
      <c r="D40" s="195"/>
      <c r="E40" s="3"/>
      <c r="F40" s="245"/>
      <c r="G40" s="253"/>
      <c r="H40" s="255"/>
      <c r="I40" s="249">
        <f t="shared" si="0"/>
        <v>0</v>
      </c>
      <c r="J40" s="253"/>
      <c r="K40" s="255"/>
      <c r="L40" s="249">
        <f t="shared" si="1"/>
        <v>0</v>
      </c>
      <c r="M40" s="253"/>
      <c r="N40" s="255"/>
      <c r="O40" s="249">
        <f t="shared" si="2"/>
        <v>0</v>
      </c>
      <c r="P40" s="253"/>
      <c r="Q40" s="255"/>
      <c r="R40" s="249">
        <f t="shared" si="3"/>
        <v>0</v>
      </c>
      <c r="S40" s="253"/>
      <c r="T40" s="255"/>
      <c r="U40" s="249">
        <f t="shared" si="4"/>
        <v>0</v>
      </c>
      <c r="V40" s="253"/>
      <c r="W40" s="255"/>
      <c r="X40" s="249">
        <f t="shared" si="5"/>
        <v>0</v>
      </c>
      <c r="Y40" s="253"/>
      <c r="Z40" s="255"/>
      <c r="AA40" s="249">
        <f t="shared" si="6"/>
        <v>0</v>
      </c>
      <c r="AB40" s="26" t="str">
        <f t="shared" si="7"/>
        <v>-</v>
      </c>
      <c r="AC40" s="26" t="str">
        <f t="shared" si="8"/>
        <v>-</v>
      </c>
      <c r="AD40" s="17"/>
    </row>
    <row r="41" spans="1:30" ht="12.75" x14ac:dyDescent="0.2">
      <c r="A41" s="14"/>
      <c r="B41" s="194"/>
      <c r="C41" s="190"/>
      <c r="D41" s="195"/>
      <c r="E41" s="3"/>
      <c r="F41" s="245"/>
      <c r="G41" s="253"/>
      <c r="H41" s="255"/>
      <c r="I41" s="249">
        <f t="shared" si="0"/>
        <v>0</v>
      </c>
      <c r="J41" s="253"/>
      <c r="K41" s="255"/>
      <c r="L41" s="249">
        <f t="shared" si="1"/>
        <v>0</v>
      </c>
      <c r="M41" s="253"/>
      <c r="N41" s="255"/>
      <c r="O41" s="249">
        <f t="shared" si="2"/>
        <v>0</v>
      </c>
      <c r="P41" s="253"/>
      <c r="Q41" s="255"/>
      <c r="R41" s="249">
        <f t="shared" si="3"/>
        <v>0</v>
      </c>
      <c r="S41" s="253"/>
      <c r="T41" s="255"/>
      <c r="U41" s="249">
        <f t="shared" si="4"/>
        <v>0</v>
      </c>
      <c r="V41" s="253"/>
      <c r="W41" s="255"/>
      <c r="X41" s="249">
        <f t="shared" si="5"/>
        <v>0</v>
      </c>
      <c r="Y41" s="253"/>
      <c r="Z41" s="255"/>
      <c r="AA41" s="249">
        <f t="shared" si="6"/>
        <v>0</v>
      </c>
      <c r="AB41" s="26" t="str">
        <f t="shared" si="7"/>
        <v>-</v>
      </c>
      <c r="AC41" s="26" t="str">
        <f t="shared" si="8"/>
        <v>-</v>
      </c>
      <c r="AD41" s="17"/>
    </row>
    <row r="42" spans="1:30" ht="12.75" x14ac:dyDescent="0.2">
      <c r="A42" s="14"/>
      <c r="B42" s="194"/>
      <c r="C42" s="190"/>
      <c r="D42" s="195"/>
      <c r="E42" s="3"/>
      <c r="F42" s="245"/>
      <c r="G42" s="253"/>
      <c r="H42" s="255"/>
      <c r="I42" s="249">
        <f t="shared" si="0"/>
        <v>0</v>
      </c>
      <c r="J42" s="253"/>
      <c r="K42" s="255"/>
      <c r="L42" s="249">
        <f t="shared" si="1"/>
        <v>0</v>
      </c>
      <c r="M42" s="253"/>
      <c r="N42" s="255"/>
      <c r="O42" s="249">
        <f t="shared" si="2"/>
        <v>0</v>
      </c>
      <c r="P42" s="253"/>
      <c r="Q42" s="255"/>
      <c r="R42" s="249">
        <f t="shared" si="3"/>
        <v>0</v>
      </c>
      <c r="S42" s="253"/>
      <c r="T42" s="255"/>
      <c r="U42" s="249">
        <f t="shared" si="4"/>
        <v>0</v>
      </c>
      <c r="V42" s="253"/>
      <c r="W42" s="255"/>
      <c r="X42" s="249">
        <f t="shared" si="5"/>
        <v>0</v>
      </c>
      <c r="Y42" s="253"/>
      <c r="Z42" s="255"/>
      <c r="AA42" s="249">
        <f t="shared" si="6"/>
        <v>0</v>
      </c>
      <c r="AB42" s="26" t="str">
        <f t="shared" si="7"/>
        <v>-</v>
      </c>
      <c r="AC42" s="26" t="str">
        <f t="shared" si="8"/>
        <v>-</v>
      </c>
      <c r="AD42" s="17"/>
    </row>
    <row r="43" spans="1:30" ht="12.75" x14ac:dyDescent="0.2">
      <c r="A43" s="14"/>
      <c r="B43" s="194"/>
      <c r="C43" s="190"/>
      <c r="D43" s="195"/>
      <c r="E43" s="3"/>
      <c r="F43" s="245"/>
      <c r="G43" s="253"/>
      <c r="H43" s="255"/>
      <c r="I43" s="249">
        <f t="shared" si="0"/>
        <v>0</v>
      </c>
      <c r="J43" s="253"/>
      <c r="K43" s="255"/>
      <c r="L43" s="249">
        <f t="shared" si="1"/>
        <v>0</v>
      </c>
      <c r="M43" s="253"/>
      <c r="N43" s="255"/>
      <c r="O43" s="249">
        <f t="shared" si="2"/>
        <v>0</v>
      </c>
      <c r="P43" s="253"/>
      <c r="Q43" s="255"/>
      <c r="R43" s="249">
        <f t="shared" si="3"/>
        <v>0</v>
      </c>
      <c r="S43" s="253"/>
      <c r="T43" s="255"/>
      <c r="U43" s="249">
        <f t="shared" si="4"/>
        <v>0</v>
      </c>
      <c r="V43" s="253"/>
      <c r="W43" s="255"/>
      <c r="X43" s="249">
        <f t="shared" si="5"/>
        <v>0</v>
      </c>
      <c r="Y43" s="253"/>
      <c r="Z43" s="255"/>
      <c r="AA43" s="249">
        <f t="shared" si="6"/>
        <v>0</v>
      </c>
      <c r="AB43" s="26" t="str">
        <f t="shared" si="7"/>
        <v>-</v>
      </c>
      <c r="AC43" s="26" t="str">
        <f t="shared" si="8"/>
        <v>-</v>
      </c>
      <c r="AD43" s="17"/>
    </row>
    <row r="44" spans="1:30" ht="12.75" x14ac:dyDescent="0.2">
      <c r="A44" s="14"/>
      <c r="B44" s="194"/>
      <c r="C44" s="190"/>
      <c r="D44" s="195"/>
      <c r="E44" s="3"/>
      <c r="F44" s="245"/>
      <c r="G44" s="253"/>
      <c r="H44" s="255"/>
      <c r="I44" s="249">
        <f t="shared" si="0"/>
        <v>0</v>
      </c>
      <c r="J44" s="253"/>
      <c r="K44" s="255"/>
      <c r="L44" s="249">
        <f t="shared" si="1"/>
        <v>0</v>
      </c>
      <c r="M44" s="253"/>
      <c r="N44" s="255"/>
      <c r="O44" s="249">
        <f t="shared" si="2"/>
        <v>0</v>
      </c>
      <c r="P44" s="253"/>
      <c r="Q44" s="255"/>
      <c r="R44" s="249">
        <f t="shared" si="3"/>
        <v>0</v>
      </c>
      <c r="S44" s="253"/>
      <c r="T44" s="255"/>
      <c r="U44" s="249">
        <f t="shared" si="4"/>
        <v>0</v>
      </c>
      <c r="V44" s="253"/>
      <c r="W44" s="255"/>
      <c r="X44" s="249">
        <f t="shared" si="5"/>
        <v>0</v>
      </c>
      <c r="Y44" s="253"/>
      <c r="Z44" s="255"/>
      <c r="AA44" s="249">
        <f t="shared" si="6"/>
        <v>0</v>
      </c>
      <c r="AB44" s="26" t="str">
        <f t="shared" si="7"/>
        <v>-</v>
      </c>
      <c r="AC44" s="26" t="str">
        <f t="shared" si="8"/>
        <v>-</v>
      </c>
      <c r="AD44" s="17"/>
    </row>
    <row r="45" spans="1:30" ht="12.75" x14ac:dyDescent="0.2">
      <c r="A45" s="14"/>
      <c r="B45" s="194"/>
      <c r="C45" s="190"/>
      <c r="D45" s="195"/>
      <c r="E45" s="3"/>
      <c r="F45" s="245"/>
      <c r="G45" s="253"/>
      <c r="H45" s="255"/>
      <c r="I45" s="249">
        <f t="shared" si="0"/>
        <v>0</v>
      </c>
      <c r="J45" s="253"/>
      <c r="K45" s="255"/>
      <c r="L45" s="249">
        <f t="shared" si="1"/>
        <v>0</v>
      </c>
      <c r="M45" s="253"/>
      <c r="N45" s="255"/>
      <c r="O45" s="249">
        <f t="shared" si="2"/>
        <v>0</v>
      </c>
      <c r="P45" s="253"/>
      <c r="Q45" s="255"/>
      <c r="R45" s="249">
        <f t="shared" si="3"/>
        <v>0</v>
      </c>
      <c r="S45" s="253"/>
      <c r="T45" s="255"/>
      <c r="U45" s="249">
        <f t="shared" si="4"/>
        <v>0</v>
      </c>
      <c r="V45" s="253"/>
      <c r="W45" s="255"/>
      <c r="X45" s="249">
        <f t="shared" si="5"/>
        <v>0</v>
      </c>
      <c r="Y45" s="253"/>
      <c r="Z45" s="255"/>
      <c r="AA45" s="249">
        <f t="shared" si="6"/>
        <v>0</v>
      </c>
      <c r="AB45" s="26" t="str">
        <f t="shared" si="7"/>
        <v>-</v>
      </c>
      <c r="AC45" s="26" t="str">
        <f t="shared" si="8"/>
        <v>-</v>
      </c>
      <c r="AD45" s="17"/>
    </row>
    <row r="46" spans="1:30" ht="12.75" x14ac:dyDescent="0.2">
      <c r="A46" s="14"/>
      <c r="B46" s="194"/>
      <c r="C46" s="190"/>
      <c r="D46" s="195"/>
      <c r="E46" s="3"/>
      <c r="F46" s="245"/>
      <c r="G46" s="253"/>
      <c r="H46" s="255"/>
      <c r="I46" s="249">
        <f t="shared" si="0"/>
        <v>0</v>
      </c>
      <c r="J46" s="253"/>
      <c r="K46" s="255"/>
      <c r="L46" s="249">
        <f t="shared" si="1"/>
        <v>0</v>
      </c>
      <c r="M46" s="253"/>
      <c r="N46" s="255"/>
      <c r="O46" s="249">
        <f t="shared" si="2"/>
        <v>0</v>
      </c>
      <c r="P46" s="253"/>
      <c r="Q46" s="255"/>
      <c r="R46" s="249">
        <f t="shared" si="3"/>
        <v>0</v>
      </c>
      <c r="S46" s="253"/>
      <c r="T46" s="255"/>
      <c r="U46" s="249">
        <f t="shared" si="4"/>
        <v>0</v>
      </c>
      <c r="V46" s="253"/>
      <c r="W46" s="255"/>
      <c r="X46" s="249">
        <f t="shared" si="5"/>
        <v>0</v>
      </c>
      <c r="Y46" s="253"/>
      <c r="Z46" s="255"/>
      <c r="AA46" s="249">
        <f t="shared" si="6"/>
        <v>0</v>
      </c>
      <c r="AB46" s="26" t="str">
        <f t="shared" si="7"/>
        <v>-</v>
      </c>
      <c r="AC46" s="26" t="str">
        <f t="shared" si="8"/>
        <v>-</v>
      </c>
      <c r="AD46" s="17"/>
    </row>
    <row r="47" spans="1:30" ht="12.75" x14ac:dyDescent="0.2">
      <c r="A47" s="14"/>
      <c r="B47" s="194"/>
      <c r="C47" s="190"/>
      <c r="D47" s="195"/>
      <c r="E47" s="3"/>
      <c r="F47" s="245"/>
      <c r="G47" s="253"/>
      <c r="H47" s="255"/>
      <c r="I47" s="249">
        <f t="shared" si="0"/>
        <v>0</v>
      </c>
      <c r="J47" s="253"/>
      <c r="K47" s="255"/>
      <c r="L47" s="249">
        <f t="shared" si="1"/>
        <v>0</v>
      </c>
      <c r="M47" s="253"/>
      <c r="N47" s="255"/>
      <c r="O47" s="249">
        <f t="shared" si="2"/>
        <v>0</v>
      </c>
      <c r="P47" s="253"/>
      <c r="Q47" s="255"/>
      <c r="R47" s="249">
        <f t="shared" si="3"/>
        <v>0</v>
      </c>
      <c r="S47" s="253"/>
      <c r="T47" s="255"/>
      <c r="U47" s="249">
        <f t="shared" si="4"/>
        <v>0</v>
      </c>
      <c r="V47" s="253"/>
      <c r="W47" s="255"/>
      <c r="X47" s="249">
        <f t="shared" si="5"/>
        <v>0</v>
      </c>
      <c r="Y47" s="253"/>
      <c r="Z47" s="255"/>
      <c r="AA47" s="249">
        <f t="shared" si="6"/>
        <v>0</v>
      </c>
      <c r="AB47" s="26" t="str">
        <f t="shared" si="7"/>
        <v>-</v>
      </c>
      <c r="AC47" s="26" t="str">
        <f t="shared" si="8"/>
        <v>-</v>
      </c>
      <c r="AD47" s="17"/>
    </row>
    <row r="48" spans="1:30" ht="13.5" thickBot="1" x14ac:dyDescent="0.25">
      <c r="A48" s="14"/>
      <c r="B48" s="196"/>
      <c r="C48" s="191"/>
      <c r="D48" s="197"/>
      <c r="E48" s="5"/>
      <c r="F48" s="247"/>
      <c r="G48" s="256"/>
      <c r="H48" s="257"/>
      <c r="I48" s="250">
        <f t="shared" si="0"/>
        <v>0</v>
      </c>
      <c r="J48" s="256"/>
      <c r="K48" s="257"/>
      <c r="L48" s="250">
        <f t="shared" si="1"/>
        <v>0</v>
      </c>
      <c r="M48" s="256"/>
      <c r="N48" s="257"/>
      <c r="O48" s="250">
        <f t="shared" si="2"/>
        <v>0</v>
      </c>
      <c r="P48" s="256"/>
      <c r="Q48" s="257"/>
      <c r="R48" s="250">
        <f t="shared" si="3"/>
        <v>0</v>
      </c>
      <c r="S48" s="256"/>
      <c r="T48" s="257"/>
      <c r="U48" s="250">
        <f t="shared" si="4"/>
        <v>0</v>
      </c>
      <c r="V48" s="256"/>
      <c r="W48" s="257"/>
      <c r="X48" s="250">
        <f t="shared" si="5"/>
        <v>0</v>
      </c>
      <c r="Y48" s="256"/>
      <c r="Z48" s="257"/>
      <c r="AA48" s="250">
        <f t="shared" si="6"/>
        <v>0</v>
      </c>
      <c r="AB48" s="75" t="str">
        <f t="shared" si="7"/>
        <v>-</v>
      </c>
      <c r="AC48" s="75" t="str">
        <f t="shared" si="8"/>
        <v>-</v>
      </c>
      <c r="AD48" s="17"/>
    </row>
    <row r="49" spans="1:30" ht="12.75" x14ac:dyDescent="0.2">
      <c r="A49" s="12"/>
      <c r="B49" s="181"/>
      <c r="C49" s="33"/>
      <c r="D49" s="33"/>
      <c r="E49" s="33"/>
      <c r="F49" s="33"/>
      <c r="G49" s="33"/>
      <c r="H49" s="151" t="s">
        <v>0</v>
      </c>
      <c r="I49" s="9">
        <f>ROUND(SUM(I9:I48),0)</f>
        <v>0</v>
      </c>
      <c r="J49" s="33"/>
      <c r="K49" s="151" t="s">
        <v>0</v>
      </c>
      <c r="L49" s="9">
        <f>ROUND(SUM(L9:L48),0)</f>
        <v>0</v>
      </c>
      <c r="M49" s="33"/>
      <c r="N49" s="151" t="s">
        <v>0</v>
      </c>
      <c r="O49" s="9">
        <f>ROUND(SUM(O9:O48),0)</f>
        <v>0</v>
      </c>
      <c r="P49" s="33"/>
      <c r="Q49" s="151" t="s">
        <v>0</v>
      </c>
      <c r="R49" s="9">
        <f>ROUND(SUM(R9:R48),0)</f>
        <v>0</v>
      </c>
      <c r="S49" s="33"/>
      <c r="T49" s="151" t="s">
        <v>0</v>
      </c>
      <c r="U49" s="9">
        <f>ROUND(SUM(U9:U48),0)</f>
        <v>0</v>
      </c>
      <c r="V49" s="33"/>
      <c r="W49" s="151" t="s">
        <v>0</v>
      </c>
      <c r="X49" s="9">
        <f>ROUND(SUM(X9:X48),0)</f>
        <v>0</v>
      </c>
      <c r="Y49" s="33"/>
      <c r="Z49" s="151" t="s">
        <v>0</v>
      </c>
      <c r="AA49" s="9">
        <f>ROUND(SUM(AA9:AA48),0)</f>
        <v>0</v>
      </c>
      <c r="AB49" s="73">
        <f>ROUND(SUM(AB9:AB48),0)</f>
        <v>0</v>
      </c>
      <c r="AC49" s="73">
        <f>ROUND(SUM(AC9:AC48),0)</f>
        <v>0</v>
      </c>
      <c r="AD49" s="12"/>
    </row>
    <row r="50" spans="1:30" s="88" customFormat="1" ht="12.75" x14ac:dyDescent="0.2">
      <c r="A50" s="38"/>
      <c r="B50" s="47"/>
      <c r="C50" s="147"/>
      <c r="D50" s="147"/>
      <c r="E50" s="147"/>
      <c r="F50" s="147"/>
      <c r="G50" s="149"/>
      <c r="H50" s="157"/>
      <c r="I50" s="148"/>
      <c r="J50" s="149"/>
      <c r="K50" s="157"/>
      <c r="L50" s="148"/>
      <c r="M50" s="149"/>
      <c r="N50" s="157"/>
      <c r="O50" s="148"/>
      <c r="P50" s="149"/>
      <c r="Q50" s="157"/>
      <c r="R50" s="148"/>
      <c r="S50" s="149"/>
      <c r="T50" s="157"/>
      <c r="U50" s="148"/>
      <c r="V50" s="149"/>
      <c r="W50" s="157"/>
      <c r="X50" s="148"/>
      <c r="Y50" s="149"/>
      <c r="Z50" s="157"/>
      <c r="AA50" s="148"/>
      <c r="AB50" s="156"/>
      <c r="AC50" s="156"/>
      <c r="AD50" s="38"/>
    </row>
    <row r="51" spans="1:30" ht="64.5" customHeight="1" x14ac:dyDescent="0.2">
      <c r="A51" s="12"/>
      <c r="B51" s="19"/>
      <c r="C51" s="34"/>
      <c r="D51" s="34"/>
      <c r="E51" s="34"/>
      <c r="F51" s="34"/>
      <c r="G51" s="519" t="str">
        <f>IF(MAX(G56:G95)&gt;=30000, "Mindestens Kostenpositionen &gt; CHF 30'000 im Annex mit quellenbasierten Erläuterungen oder wenn möglich Offerten plausibilisieren", "")</f>
        <v/>
      </c>
      <c r="H51" s="518"/>
      <c r="I51" s="518"/>
      <c r="J51" s="518" t="str">
        <f>IF(MAX(J56:J95)&gt;=30000, "Mindestens Kostenpositionen &gt; CHF 30'000 im Annex mit quellenbasierten Erläuterungen oder wenn möglich Offerten plausibilisieren", "")</f>
        <v/>
      </c>
      <c r="K51" s="518"/>
      <c r="L51" s="518"/>
      <c r="M51" s="518" t="str">
        <f>IF(MAX(M56:M95)&gt;=30000, "Mindestens Kostenpositionen &gt; CHF 30'000 im Annex mit quellenbasierten Erläuterungen oder wenn möglich Offerten plausibilisieren", "")</f>
        <v/>
      </c>
      <c r="N51" s="518"/>
      <c r="O51" s="518"/>
      <c r="P51" s="518" t="str">
        <f>IF(MAX(P56:P95)&gt;=30000, "Mindestens Kostenpositionen &gt; CHF 30'000 im Annex mit quellenbasierten Erläuterungen oder wenn möglich Offerten plausibilisieren", "")</f>
        <v/>
      </c>
      <c r="Q51" s="518"/>
      <c r="R51" s="518"/>
      <c r="S51" s="518" t="str">
        <f>IF(MAX(S56:S95)&gt;=30000, "Mindestens Kostenpositionen &gt; CHF 30'000 im Annex mit quellenbasierten Erläuterungen oder wenn möglich Offerten plausibilisieren", "")</f>
        <v/>
      </c>
      <c r="T51" s="518"/>
      <c r="U51" s="518"/>
      <c r="V51" s="518" t="str">
        <f>IF(MAX(V56:V95)&gt;=30000, "Mindestens Kostenpositionen &gt; CHF 30'000 im Annex mit quellenbasierten Erläuterungen oder wenn möglich Offerten plausibilisieren", "")</f>
        <v/>
      </c>
      <c r="W51" s="518"/>
      <c r="X51" s="518"/>
      <c r="Y51" s="518" t="str">
        <f>IF(MAX(Y56:Y95)&gt;=30000, "Mindestens Kostenpositionen &gt; CHF 30'000 im Annex mit quellenbasierten Erläuterungen oder wenn möglich Offerten plausibilisieren", "")</f>
        <v/>
      </c>
      <c r="Z51" s="518"/>
      <c r="AA51" s="518"/>
      <c r="AB51" s="279"/>
      <c r="AC51" s="280"/>
      <c r="AD51" s="12"/>
    </row>
    <row r="52" spans="1:30" ht="13.5" thickBot="1" x14ac:dyDescent="0.25">
      <c r="A52" s="12"/>
      <c r="B52" s="149"/>
      <c r="C52" s="149"/>
      <c r="D52" s="149"/>
      <c r="E52" s="149"/>
      <c r="F52" s="149"/>
      <c r="G52" s="148"/>
      <c r="H52" s="149"/>
      <c r="I52" s="149"/>
      <c r="J52" s="148"/>
      <c r="K52" s="149"/>
      <c r="L52" s="149"/>
      <c r="M52" s="148"/>
      <c r="N52" s="149"/>
      <c r="O52" s="149"/>
      <c r="P52" s="148"/>
      <c r="Q52" s="149"/>
      <c r="R52" s="149"/>
      <c r="S52" s="148"/>
      <c r="T52" s="149"/>
      <c r="U52" s="149"/>
      <c r="V52" s="148"/>
      <c r="W52" s="149"/>
      <c r="X52" s="149"/>
      <c r="Y52" s="148"/>
      <c r="Z52" s="149"/>
      <c r="AA52" s="149"/>
      <c r="AB52" s="148"/>
      <c r="AC52" s="148"/>
      <c r="AD52" s="12"/>
    </row>
    <row r="53" spans="1:30" ht="34.5" customHeight="1" thickBot="1" x14ac:dyDescent="0.25">
      <c r="A53" s="12"/>
      <c r="B53" s="494" t="s">
        <v>112</v>
      </c>
      <c r="C53" s="495"/>
      <c r="D53" s="49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6"/>
      <c r="AD53" s="12"/>
    </row>
    <row r="54" spans="1:30" ht="34.5" customHeight="1" thickBot="1" x14ac:dyDescent="0.25">
      <c r="A54" s="12"/>
      <c r="B54" s="512" t="s">
        <v>49</v>
      </c>
      <c r="C54" s="513"/>
      <c r="D54" s="514"/>
      <c r="E54" s="520" t="s">
        <v>3</v>
      </c>
      <c r="F54" s="510" t="s">
        <v>1</v>
      </c>
      <c r="G54" s="505" t="str">
        <f>G7</f>
        <v>20xx</v>
      </c>
      <c r="H54" s="506"/>
      <c r="I54" s="507"/>
      <c r="J54" s="505" t="str">
        <f t="shared" ref="J54" si="9">J7</f>
        <v>20xx</v>
      </c>
      <c r="K54" s="506"/>
      <c r="L54" s="507"/>
      <c r="M54" s="505" t="str">
        <f t="shared" ref="M54" si="10">M7</f>
        <v>20xx</v>
      </c>
      <c r="N54" s="506"/>
      <c r="O54" s="507"/>
      <c r="P54" s="505" t="str">
        <f t="shared" ref="P54" si="11">P7</f>
        <v>20xx</v>
      </c>
      <c r="Q54" s="506"/>
      <c r="R54" s="507"/>
      <c r="S54" s="505" t="str">
        <f t="shared" ref="S54" si="12">S7</f>
        <v>20xx</v>
      </c>
      <c r="T54" s="506"/>
      <c r="U54" s="507"/>
      <c r="V54" s="505" t="str">
        <f t="shared" ref="V54" si="13">V7</f>
        <v>20xx</v>
      </c>
      <c r="W54" s="506"/>
      <c r="X54" s="507"/>
      <c r="Y54" s="505" t="str">
        <f t="shared" ref="Y54" si="14">Y7</f>
        <v>20xx</v>
      </c>
      <c r="Z54" s="506"/>
      <c r="AA54" s="507"/>
      <c r="AB54" s="236"/>
      <c r="AC54" s="237"/>
      <c r="AD54" s="12"/>
    </row>
    <row r="55" spans="1:30" ht="77.25" thickBot="1" x14ac:dyDescent="0.25">
      <c r="A55" s="12"/>
      <c r="B55" s="515"/>
      <c r="C55" s="516"/>
      <c r="D55" s="517"/>
      <c r="E55" s="521"/>
      <c r="F55" s="511"/>
      <c r="G55" s="251" t="s">
        <v>55</v>
      </c>
      <c r="H55" s="252" t="s">
        <v>32</v>
      </c>
      <c r="I55" s="32" t="s">
        <v>31</v>
      </c>
      <c r="J55" s="251" t="s">
        <v>55</v>
      </c>
      <c r="K55" s="252" t="s">
        <v>32</v>
      </c>
      <c r="L55" s="32" t="s">
        <v>31</v>
      </c>
      <c r="M55" s="251" t="s">
        <v>55</v>
      </c>
      <c r="N55" s="252" t="s">
        <v>32</v>
      </c>
      <c r="O55" s="32" t="s">
        <v>31</v>
      </c>
      <c r="P55" s="251" t="s">
        <v>55</v>
      </c>
      <c r="Q55" s="252" t="s">
        <v>32</v>
      </c>
      <c r="R55" s="32" t="s">
        <v>31</v>
      </c>
      <c r="S55" s="251" t="s">
        <v>55</v>
      </c>
      <c r="T55" s="252" t="s">
        <v>32</v>
      </c>
      <c r="U55" s="32" t="s">
        <v>31</v>
      </c>
      <c r="V55" s="251" t="s">
        <v>55</v>
      </c>
      <c r="W55" s="252" t="s">
        <v>32</v>
      </c>
      <c r="X55" s="32" t="s">
        <v>31</v>
      </c>
      <c r="Y55" s="251" t="s">
        <v>55</v>
      </c>
      <c r="Z55" s="252" t="s">
        <v>32</v>
      </c>
      <c r="AA55" s="32" t="s">
        <v>31</v>
      </c>
      <c r="AB55" s="243" t="s">
        <v>12</v>
      </c>
      <c r="AC55" s="243" t="s">
        <v>11</v>
      </c>
      <c r="AD55" s="12"/>
    </row>
    <row r="56" spans="1:30" ht="12.75" x14ac:dyDescent="0.2">
      <c r="A56" s="12"/>
      <c r="B56" s="485"/>
      <c r="C56" s="486"/>
      <c r="D56" s="487"/>
      <c r="E56" s="1"/>
      <c r="F56" s="3"/>
      <c r="G56" s="4"/>
      <c r="H56" s="2"/>
      <c r="I56" s="25">
        <f>G56*H56</f>
        <v>0</v>
      </c>
      <c r="J56" s="4"/>
      <c r="K56" s="2"/>
      <c r="L56" s="25">
        <f>J56*K56</f>
        <v>0</v>
      </c>
      <c r="M56" s="4"/>
      <c r="N56" s="2"/>
      <c r="O56" s="25">
        <f>M56*N56</f>
        <v>0</v>
      </c>
      <c r="P56" s="4"/>
      <c r="Q56" s="2"/>
      <c r="R56" s="25">
        <f>P56*Q56</f>
        <v>0</v>
      </c>
      <c r="S56" s="4"/>
      <c r="T56" s="2"/>
      <c r="U56" s="25">
        <f>S56*T56</f>
        <v>0</v>
      </c>
      <c r="V56" s="4"/>
      <c r="W56" s="2"/>
      <c r="X56" s="25">
        <f>V56*W56</f>
        <v>0</v>
      </c>
      <c r="Y56" s="4"/>
      <c r="Z56" s="2"/>
      <c r="AA56" s="25">
        <f>Y56*Z56</f>
        <v>0</v>
      </c>
      <c r="AB56" s="25" t="str">
        <f>IF(E56="Interne Kosten",I56+L56+O56+R56+U56+X56+AA56,"-")</f>
        <v>-</v>
      </c>
      <c r="AC56" s="25" t="str">
        <f>IF(E56="Externe Kosten",I56+L56+O56+R56+U56+X56+AA56,"-")</f>
        <v>-</v>
      </c>
      <c r="AD56" s="12"/>
    </row>
    <row r="57" spans="1:30" ht="12.75" x14ac:dyDescent="0.2">
      <c r="A57" s="12"/>
      <c r="B57" s="462"/>
      <c r="C57" s="463"/>
      <c r="D57" s="464"/>
      <c r="E57" s="3"/>
      <c r="F57" s="3"/>
      <c r="G57" s="4"/>
      <c r="H57" s="4"/>
      <c r="I57" s="26">
        <f t="shared" ref="I57:I95" si="15">G57*H57</f>
        <v>0</v>
      </c>
      <c r="J57" s="4"/>
      <c r="K57" s="4"/>
      <c r="L57" s="26">
        <f t="shared" ref="L57:L95" si="16">J57*K57</f>
        <v>0</v>
      </c>
      <c r="M57" s="4"/>
      <c r="N57" s="4"/>
      <c r="O57" s="26">
        <f t="shared" ref="O57:O95" si="17">M57*N57</f>
        <v>0</v>
      </c>
      <c r="P57" s="4"/>
      <c r="Q57" s="4"/>
      <c r="R57" s="26">
        <f t="shared" ref="R57:R95" si="18">P57*Q57</f>
        <v>0</v>
      </c>
      <c r="S57" s="4"/>
      <c r="T57" s="4"/>
      <c r="U57" s="26">
        <f t="shared" ref="U57:U95" si="19">S57*T57</f>
        <v>0</v>
      </c>
      <c r="V57" s="4"/>
      <c r="W57" s="4"/>
      <c r="X57" s="26">
        <f t="shared" ref="X57:X95" si="20">V57*W57</f>
        <v>0</v>
      </c>
      <c r="Y57" s="4"/>
      <c r="Z57" s="4"/>
      <c r="AA57" s="26">
        <f t="shared" ref="AA57:AA95" si="21">Y57*Z57</f>
        <v>0</v>
      </c>
      <c r="AB57" s="26" t="str">
        <f t="shared" ref="AB57:AB95" si="22">IF(E57="Interne Kosten",I57+L57+O57+R57+U57+X57+AA57,"-")</f>
        <v>-</v>
      </c>
      <c r="AC57" s="26" t="str">
        <f t="shared" ref="AC57:AC95" si="23">IF(E57="Externe Kosten",I57+L57+O57+R57+U57+X57+AA57,"-")</f>
        <v>-</v>
      </c>
      <c r="AD57" s="12"/>
    </row>
    <row r="58" spans="1:30" ht="12.75" x14ac:dyDescent="0.2">
      <c r="A58" s="12"/>
      <c r="B58" s="462"/>
      <c r="C58" s="463"/>
      <c r="D58" s="464"/>
      <c r="E58" s="3"/>
      <c r="F58" s="3"/>
      <c r="G58" s="4"/>
      <c r="H58" s="4"/>
      <c r="I58" s="26">
        <f t="shared" si="15"/>
        <v>0</v>
      </c>
      <c r="J58" s="4"/>
      <c r="K58" s="4"/>
      <c r="L58" s="26">
        <f t="shared" si="16"/>
        <v>0</v>
      </c>
      <c r="M58" s="4"/>
      <c r="N58" s="4"/>
      <c r="O58" s="26">
        <f t="shared" si="17"/>
        <v>0</v>
      </c>
      <c r="P58" s="4"/>
      <c r="Q58" s="4"/>
      <c r="R58" s="26">
        <f t="shared" si="18"/>
        <v>0</v>
      </c>
      <c r="S58" s="4"/>
      <c r="T58" s="4"/>
      <c r="U58" s="26">
        <f t="shared" si="19"/>
        <v>0</v>
      </c>
      <c r="V58" s="4"/>
      <c r="W58" s="4"/>
      <c r="X58" s="26">
        <f t="shared" si="20"/>
        <v>0</v>
      </c>
      <c r="Y58" s="4"/>
      <c r="Z58" s="4"/>
      <c r="AA58" s="26">
        <f t="shared" si="21"/>
        <v>0</v>
      </c>
      <c r="AB58" s="26" t="str">
        <f t="shared" si="22"/>
        <v>-</v>
      </c>
      <c r="AC58" s="26" t="str">
        <f t="shared" si="23"/>
        <v>-</v>
      </c>
      <c r="AD58" s="12"/>
    </row>
    <row r="59" spans="1:30" ht="12.75" x14ac:dyDescent="0.2">
      <c r="A59" s="12"/>
      <c r="B59" s="462"/>
      <c r="C59" s="463"/>
      <c r="D59" s="464"/>
      <c r="E59" s="3"/>
      <c r="F59" s="3"/>
      <c r="G59" s="4"/>
      <c r="H59" s="4"/>
      <c r="I59" s="26">
        <f t="shared" si="15"/>
        <v>0</v>
      </c>
      <c r="J59" s="4"/>
      <c r="K59" s="4"/>
      <c r="L59" s="26">
        <f t="shared" si="16"/>
        <v>0</v>
      </c>
      <c r="M59" s="4"/>
      <c r="N59" s="4"/>
      <c r="O59" s="26">
        <f t="shared" si="17"/>
        <v>0</v>
      </c>
      <c r="P59" s="4"/>
      <c r="Q59" s="4"/>
      <c r="R59" s="26">
        <f t="shared" si="18"/>
        <v>0</v>
      </c>
      <c r="S59" s="4"/>
      <c r="T59" s="4"/>
      <c r="U59" s="26">
        <f t="shared" si="19"/>
        <v>0</v>
      </c>
      <c r="V59" s="4"/>
      <c r="W59" s="4"/>
      <c r="X59" s="26">
        <f t="shared" si="20"/>
        <v>0</v>
      </c>
      <c r="Y59" s="4"/>
      <c r="Z59" s="4"/>
      <c r="AA59" s="26">
        <f t="shared" si="21"/>
        <v>0</v>
      </c>
      <c r="AB59" s="26" t="str">
        <f t="shared" si="22"/>
        <v>-</v>
      </c>
      <c r="AC59" s="26" t="str">
        <f t="shared" si="23"/>
        <v>-</v>
      </c>
      <c r="AD59" s="12"/>
    </row>
    <row r="60" spans="1:30" ht="12.75" x14ac:dyDescent="0.2">
      <c r="A60" s="12"/>
      <c r="B60" s="462"/>
      <c r="C60" s="463"/>
      <c r="D60" s="464"/>
      <c r="E60" s="3"/>
      <c r="F60" s="3"/>
      <c r="G60" s="4"/>
      <c r="H60" s="4"/>
      <c r="I60" s="26">
        <f t="shared" si="15"/>
        <v>0</v>
      </c>
      <c r="J60" s="4"/>
      <c r="K60" s="4"/>
      <c r="L60" s="26">
        <f t="shared" si="16"/>
        <v>0</v>
      </c>
      <c r="M60" s="4"/>
      <c r="N60" s="4"/>
      <c r="O60" s="26">
        <f t="shared" si="17"/>
        <v>0</v>
      </c>
      <c r="P60" s="4"/>
      <c r="Q60" s="4"/>
      <c r="R60" s="26">
        <f t="shared" si="18"/>
        <v>0</v>
      </c>
      <c r="S60" s="4"/>
      <c r="T60" s="4"/>
      <c r="U60" s="26">
        <f t="shared" si="19"/>
        <v>0</v>
      </c>
      <c r="V60" s="4"/>
      <c r="W60" s="4"/>
      <c r="X60" s="26">
        <f t="shared" si="20"/>
        <v>0</v>
      </c>
      <c r="Y60" s="4"/>
      <c r="Z60" s="4"/>
      <c r="AA60" s="26">
        <f t="shared" si="21"/>
        <v>0</v>
      </c>
      <c r="AB60" s="26" t="str">
        <f t="shared" si="22"/>
        <v>-</v>
      </c>
      <c r="AC60" s="26" t="str">
        <f t="shared" si="23"/>
        <v>-</v>
      </c>
      <c r="AD60" s="12"/>
    </row>
    <row r="61" spans="1:30" ht="12.75" x14ac:dyDescent="0.2">
      <c r="A61" s="12"/>
      <c r="B61" s="462"/>
      <c r="C61" s="463"/>
      <c r="D61" s="464"/>
      <c r="E61" s="3"/>
      <c r="F61" s="3"/>
      <c r="G61" s="4"/>
      <c r="H61" s="4"/>
      <c r="I61" s="26">
        <f t="shared" ref="I61:I80" si="24">G61*H61</f>
        <v>0</v>
      </c>
      <c r="J61" s="4"/>
      <c r="K61" s="4"/>
      <c r="L61" s="26">
        <f t="shared" ref="L61:L80" si="25">J61*K61</f>
        <v>0</v>
      </c>
      <c r="M61" s="4"/>
      <c r="N61" s="4"/>
      <c r="O61" s="26">
        <f t="shared" ref="O61:O80" si="26">M61*N61</f>
        <v>0</v>
      </c>
      <c r="P61" s="4"/>
      <c r="Q61" s="4"/>
      <c r="R61" s="26">
        <f t="shared" ref="R61:R80" si="27">P61*Q61</f>
        <v>0</v>
      </c>
      <c r="S61" s="4"/>
      <c r="T61" s="4"/>
      <c r="U61" s="26">
        <f t="shared" ref="U61:U80" si="28">S61*T61</f>
        <v>0</v>
      </c>
      <c r="V61" s="4"/>
      <c r="W61" s="4"/>
      <c r="X61" s="26">
        <f t="shared" ref="X61:X80" si="29">V61*W61</f>
        <v>0</v>
      </c>
      <c r="Y61" s="4"/>
      <c r="Z61" s="4"/>
      <c r="AA61" s="26">
        <f t="shared" ref="AA61:AA80" si="30">Y61*Z61</f>
        <v>0</v>
      </c>
      <c r="AB61" s="26" t="str">
        <f t="shared" ref="AB61:AB80" si="31">IF(E61="Interne Kosten",I61+L61+O61+R61+U61+X61+AA61,"-")</f>
        <v>-</v>
      </c>
      <c r="AC61" s="26" t="str">
        <f t="shared" ref="AC61:AC80" si="32">IF(E61="Externe Kosten",I61+L61+O61+R61+U61+X61+AA61,"-")</f>
        <v>-</v>
      </c>
      <c r="AD61" s="12"/>
    </row>
    <row r="62" spans="1:30" ht="12.75" x14ac:dyDescent="0.2">
      <c r="A62" s="12"/>
      <c r="B62" s="462"/>
      <c r="C62" s="463"/>
      <c r="D62" s="464"/>
      <c r="E62" s="3"/>
      <c r="F62" s="3"/>
      <c r="G62" s="4"/>
      <c r="H62" s="4"/>
      <c r="I62" s="26">
        <f t="shared" si="24"/>
        <v>0</v>
      </c>
      <c r="J62" s="4"/>
      <c r="K62" s="4"/>
      <c r="L62" s="26">
        <f t="shared" si="25"/>
        <v>0</v>
      </c>
      <c r="M62" s="4"/>
      <c r="N62" s="4"/>
      <c r="O62" s="26">
        <f t="shared" si="26"/>
        <v>0</v>
      </c>
      <c r="P62" s="4"/>
      <c r="Q62" s="4"/>
      <c r="R62" s="26">
        <f t="shared" si="27"/>
        <v>0</v>
      </c>
      <c r="S62" s="4"/>
      <c r="T62" s="4"/>
      <c r="U62" s="26">
        <f t="shared" si="28"/>
        <v>0</v>
      </c>
      <c r="V62" s="4"/>
      <c r="W62" s="4"/>
      <c r="X62" s="26">
        <f t="shared" si="29"/>
        <v>0</v>
      </c>
      <c r="Y62" s="4"/>
      <c r="Z62" s="4"/>
      <c r="AA62" s="26">
        <f t="shared" si="30"/>
        <v>0</v>
      </c>
      <c r="AB62" s="26" t="str">
        <f t="shared" si="31"/>
        <v>-</v>
      </c>
      <c r="AC62" s="26" t="str">
        <f t="shared" si="32"/>
        <v>-</v>
      </c>
      <c r="AD62" s="12"/>
    </row>
    <row r="63" spans="1:30" ht="12.75" x14ac:dyDescent="0.2">
      <c r="A63" s="12"/>
      <c r="B63" s="462"/>
      <c r="C63" s="463"/>
      <c r="D63" s="464"/>
      <c r="E63" s="3"/>
      <c r="F63" s="3"/>
      <c r="G63" s="4"/>
      <c r="H63" s="4"/>
      <c r="I63" s="26">
        <f t="shared" si="24"/>
        <v>0</v>
      </c>
      <c r="J63" s="4"/>
      <c r="K63" s="4"/>
      <c r="L63" s="26">
        <f t="shared" si="25"/>
        <v>0</v>
      </c>
      <c r="M63" s="4"/>
      <c r="N63" s="4"/>
      <c r="O63" s="26">
        <f t="shared" si="26"/>
        <v>0</v>
      </c>
      <c r="P63" s="4"/>
      <c r="Q63" s="4"/>
      <c r="R63" s="26">
        <f t="shared" si="27"/>
        <v>0</v>
      </c>
      <c r="S63" s="4"/>
      <c r="T63" s="4"/>
      <c r="U63" s="26">
        <f t="shared" si="28"/>
        <v>0</v>
      </c>
      <c r="V63" s="4"/>
      <c r="W63" s="4"/>
      <c r="X63" s="26">
        <f t="shared" si="29"/>
        <v>0</v>
      </c>
      <c r="Y63" s="4"/>
      <c r="Z63" s="4"/>
      <c r="AA63" s="26">
        <f t="shared" si="30"/>
        <v>0</v>
      </c>
      <c r="AB63" s="26" t="str">
        <f t="shared" si="31"/>
        <v>-</v>
      </c>
      <c r="AC63" s="26" t="str">
        <f t="shared" si="32"/>
        <v>-</v>
      </c>
      <c r="AD63" s="12"/>
    </row>
    <row r="64" spans="1:30" ht="12.75" x14ac:dyDescent="0.2">
      <c r="A64" s="12"/>
      <c r="B64" s="462"/>
      <c r="C64" s="463"/>
      <c r="D64" s="464"/>
      <c r="E64" s="3"/>
      <c r="F64" s="3"/>
      <c r="G64" s="4"/>
      <c r="H64" s="4"/>
      <c r="I64" s="26">
        <f t="shared" si="24"/>
        <v>0</v>
      </c>
      <c r="J64" s="4"/>
      <c r="K64" s="4"/>
      <c r="L64" s="26">
        <f t="shared" si="25"/>
        <v>0</v>
      </c>
      <c r="M64" s="4"/>
      <c r="N64" s="4"/>
      <c r="O64" s="26">
        <f t="shared" si="26"/>
        <v>0</v>
      </c>
      <c r="P64" s="4"/>
      <c r="Q64" s="4"/>
      <c r="R64" s="26">
        <f t="shared" si="27"/>
        <v>0</v>
      </c>
      <c r="S64" s="4"/>
      <c r="T64" s="4"/>
      <c r="U64" s="26">
        <f t="shared" si="28"/>
        <v>0</v>
      </c>
      <c r="V64" s="4"/>
      <c r="W64" s="4"/>
      <c r="X64" s="26">
        <f t="shared" si="29"/>
        <v>0</v>
      </c>
      <c r="Y64" s="4"/>
      <c r="Z64" s="4"/>
      <c r="AA64" s="26">
        <f t="shared" si="30"/>
        <v>0</v>
      </c>
      <c r="AB64" s="26" t="str">
        <f t="shared" si="31"/>
        <v>-</v>
      </c>
      <c r="AC64" s="26" t="str">
        <f t="shared" si="32"/>
        <v>-</v>
      </c>
      <c r="AD64" s="12"/>
    </row>
    <row r="65" spans="1:30" ht="12.75" x14ac:dyDescent="0.2">
      <c r="A65" s="12"/>
      <c r="B65" s="462"/>
      <c r="C65" s="463"/>
      <c r="D65" s="464"/>
      <c r="E65" s="3"/>
      <c r="F65" s="3"/>
      <c r="G65" s="4"/>
      <c r="H65" s="4"/>
      <c r="I65" s="26">
        <f t="shared" si="24"/>
        <v>0</v>
      </c>
      <c r="J65" s="4"/>
      <c r="K65" s="4"/>
      <c r="L65" s="26">
        <f t="shared" si="25"/>
        <v>0</v>
      </c>
      <c r="M65" s="4"/>
      <c r="N65" s="4"/>
      <c r="O65" s="26">
        <f t="shared" si="26"/>
        <v>0</v>
      </c>
      <c r="P65" s="4"/>
      <c r="Q65" s="4"/>
      <c r="R65" s="26">
        <f t="shared" si="27"/>
        <v>0</v>
      </c>
      <c r="S65" s="4"/>
      <c r="T65" s="4"/>
      <c r="U65" s="26">
        <f t="shared" si="28"/>
        <v>0</v>
      </c>
      <c r="V65" s="4"/>
      <c r="W65" s="4"/>
      <c r="X65" s="26">
        <f t="shared" si="29"/>
        <v>0</v>
      </c>
      <c r="Y65" s="4"/>
      <c r="Z65" s="4"/>
      <c r="AA65" s="26">
        <f t="shared" si="30"/>
        <v>0</v>
      </c>
      <c r="AB65" s="26" t="str">
        <f t="shared" si="31"/>
        <v>-</v>
      </c>
      <c r="AC65" s="26" t="str">
        <f t="shared" si="32"/>
        <v>-</v>
      </c>
      <c r="AD65" s="12"/>
    </row>
    <row r="66" spans="1:30" ht="12.75" x14ac:dyDescent="0.2">
      <c r="A66" s="12"/>
      <c r="B66" s="462"/>
      <c r="C66" s="463"/>
      <c r="D66" s="464"/>
      <c r="E66" s="3"/>
      <c r="F66" s="3"/>
      <c r="G66" s="4"/>
      <c r="H66" s="4"/>
      <c r="I66" s="26">
        <f t="shared" si="24"/>
        <v>0</v>
      </c>
      <c r="J66" s="4"/>
      <c r="K66" s="4"/>
      <c r="L66" s="26">
        <f t="shared" si="25"/>
        <v>0</v>
      </c>
      <c r="M66" s="4"/>
      <c r="N66" s="4"/>
      <c r="O66" s="26">
        <f t="shared" si="26"/>
        <v>0</v>
      </c>
      <c r="P66" s="4"/>
      <c r="Q66" s="4"/>
      <c r="R66" s="26">
        <f t="shared" si="27"/>
        <v>0</v>
      </c>
      <c r="S66" s="4"/>
      <c r="T66" s="4"/>
      <c r="U66" s="26">
        <f t="shared" si="28"/>
        <v>0</v>
      </c>
      <c r="V66" s="4"/>
      <c r="W66" s="4"/>
      <c r="X66" s="26">
        <f t="shared" si="29"/>
        <v>0</v>
      </c>
      <c r="Y66" s="4"/>
      <c r="Z66" s="4"/>
      <c r="AA66" s="26">
        <f t="shared" si="30"/>
        <v>0</v>
      </c>
      <c r="AB66" s="26" t="str">
        <f t="shared" si="31"/>
        <v>-</v>
      </c>
      <c r="AC66" s="26" t="str">
        <f t="shared" si="32"/>
        <v>-</v>
      </c>
      <c r="AD66" s="12"/>
    </row>
    <row r="67" spans="1:30" ht="12.75" x14ac:dyDescent="0.2">
      <c r="A67" s="12"/>
      <c r="B67" s="462"/>
      <c r="C67" s="463"/>
      <c r="D67" s="464"/>
      <c r="E67" s="3"/>
      <c r="F67" s="3"/>
      <c r="G67" s="4"/>
      <c r="H67" s="4"/>
      <c r="I67" s="26">
        <f t="shared" si="24"/>
        <v>0</v>
      </c>
      <c r="J67" s="4"/>
      <c r="K67" s="4"/>
      <c r="L67" s="26">
        <f t="shared" si="25"/>
        <v>0</v>
      </c>
      <c r="M67" s="4"/>
      <c r="N67" s="4"/>
      <c r="O67" s="26">
        <f t="shared" si="26"/>
        <v>0</v>
      </c>
      <c r="P67" s="4"/>
      <c r="Q67" s="4"/>
      <c r="R67" s="26">
        <f t="shared" si="27"/>
        <v>0</v>
      </c>
      <c r="S67" s="4"/>
      <c r="T67" s="4"/>
      <c r="U67" s="26">
        <f t="shared" si="28"/>
        <v>0</v>
      </c>
      <c r="V67" s="4"/>
      <c r="W67" s="4"/>
      <c r="X67" s="26">
        <f t="shared" si="29"/>
        <v>0</v>
      </c>
      <c r="Y67" s="4"/>
      <c r="Z67" s="4"/>
      <c r="AA67" s="26">
        <f t="shared" si="30"/>
        <v>0</v>
      </c>
      <c r="AB67" s="26" t="str">
        <f t="shared" si="31"/>
        <v>-</v>
      </c>
      <c r="AC67" s="26" t="str">
        <f t="shared" si="32"/>
        <v>-</v>
      </c>
      <c r="AD67" s="12"/>
    </row>
    <row r="68" spans="1:30" ht="12.75" x14ac:dyDescent="0.2">
      <c r="A68" s="12"/>
      <c r="B68" s="462"/>
      <c r="C68" s="463"/>
      <c r="D68" s="464"/>
      <c r="E68" s="3"/>
      <c r="F68" s="3"/>
      <c r="G68" s="4"/>
      <c r="H68" s="4"/>
      <c r="I68" s="26">
        <f t="shared" si="24"/>
        <v>0</v>
      </c>
      <c r="J68" s="4"/>
      <c r="K68" s="4"/>
      <c r="L68" s="26">
        <f t="shared" si="25"/>
        <v>0</v>
      </c>
      <c r="M68" s="4"/>
      <c r="N68" s="4"/>
      <c r="O68" s="26">
        <f t="shared" si="26"/>
        <v>0</v>
      </c>
      <c r="P68" s="4"/>
      <c r="Q68" s="4"/>
      <c r="R68" s="26">
        <f t="shared" si="27"/>
        <v>0</v>
      </c>
      <c r="S68" s="4"/>
      <c r="T68" s="4"/>
      <c r="U68" s="26">
        <f t="shared" si="28"/>
        <v>0</v>
      </c>
      <c r="V68" s="4"/>
      <c r="W68" s="4"/>
      <c r="X68" s="26">
        <f t="shared" si="29"/>
        <v>0</v>
      </c>
      <c r="Y68" s="4"/>
      <c r="Z68" s="4"/>
      <c r="AA68" s="26">
        <f t="shared" si="30"/>
        <v>0</v>
      </c>
      <c r="AB68" s="26" t="str">
        <f t="shared" si="31"/>
        <v>-</v>
      </c>
      <c r="AC68" s="26" t="str">
        <f t="shared" si="32"/>
        <v>-</v>
      </c>
      <c r="AD68" s="12"/>
    </row>
    <row r="69" spans="1:30" ht="12.75" x14ac:dyDescent="0.2">
      <c r="A69" s="12"/>
      <c r="B69" s="462"/>
      <c r="C69" s="463"/>
      <c r="D69" s="464"/>
      <c r="E69" s="3"/>
      <c r="F69" s="3"/>
      <c r="G69" s="4"/>
      <c r="H69" s="4"/>
      <c r="I69" s="26">
        <f t="shared" si="24"/>
        <v>0</v>
      </c>
      <c r="J69" s="4"/>
      <c r="K69" s="4"/>
      <c r="L69" s="26">
        <f t="shared" si="25"/>
        <v>0</v>
      </c>
      <c r="M69" s="4"/>
      <c r="N69" s="4"/>
      <c r="O69" s="26">
        <f t="shared" si="26"/>
        <v>0</v>
      </c>
      <c r="P69" s="4"/>
      <c r="Q69" s="4"/>
      <c r="R69" s="26">
        <f t="shared" si="27"/>
        <v>0</v>
      </c>
      <c r="S69" s="4"/>
      <c r="T69" s="4"/>
      <c r="U69" s="26">
        <f t="shared" si="28"/>
        <v>0</v>
      </c>
      <c r="V69" s="4"/>
      <c r="W69" s="4"/>
      <c r="X69" s="26">
        <f t="shared" si="29"/>
        <v>0</v>
      </c>
      <c r="Y69" s="4"/>
      <c r="Z69" s="4"/>
      <c r="AA69" s="26">
        <f t="shared" si="30"/>
        <v>0</v>
      </c>
      <c r="AB69" s="26" t="str">
        <f t="shared" si="31"/>
        <v>-</v>
      </c>
      <c r="AC69" s="26" t="str">
        <f t="shared" si="32"/>
        <v>-</v>
      </c>
      <c r="AD69" s="12"/>
    </row>
    <row r="70" spans="1:30" ht="12.75" x14ac:dyDescent="0.2">
      <c r="A70" s="12"/>
      <c r="B70" s="462"/>
      <c r="C70" s="463"/>
      <c r="D70" s="464"/>
      <c r="E70" s="3"/>
      <c r="F70" s="3"/>
      <c r="G70" s="4"/>
      <c r="H70" s="4"/>
      <c r="I70" s="26">
        <f t="shared" si="24"/>
        <v>0</v>
      </c>
      <c r="J70" s="4"/>
      <c r="K70" s="4"/>
      <c r="L70" s="26">
        <f t="shared" si="25"/>
        <v>0</v>
      </c>
      <c r="M70" s="4"/>
      <c r="N70" s="4"/>
      <c r="O70" s="26">
        <f t="shared" si="26"/>
        <v>0</v>
      </c>
      <c r="P70" s="4"/>
      <c r="Q70" s="4"/>
      <c r="R70" s="26">
        <f t="shared" si="27"/>
        <v>0</v>
      </c>
      <c r="S70" s="4"/>
      <c r="T70" s="4"/>
      <c r="U70" s="26">
        <f t="shared" si="28"/>
        <v>0</v>
      </c>
      <c r="V70" s="4"/>
      <c r="W70" s="4"/>
      <c r="X70" s="26">
        <f t="shared" si="29"/>
        <v>0</v>
      </c>
      <c r="Y70" s="4"/>
      <c r="Z70" s="4"/>
      <c r="AA70" s="26">
        <f t="shared" si="30"/>
        <v>0</v>
      </c>
      <c r="AB70" s="26" t="str">
        <f t="shared" si="31"/>
        <v>-</v>
      </c>
      <c r="AC70" s="26" t="str">
        <f t="shared" si="32"/>
        <v>-</v>
      </c>
      <c r="AD70" s="12"/>
    </row>
    <row r="71" spans="1:30" ht="12.75" x14ac:dyDescent="0.2">
      <c r="A71" s="12"/>
      <c r="B71" s="462"/>
      <c r="C71" s="463"/>
      <c r="D71" s="464"/>
      <c r="E71" s="3"/>
      <c r="F71" s="3"/>
      <c r="G71" s="4"/>
      <c r="H71" s="4"/>
      <c r="I71" s="26">
        <f t="shared" si="24"/>
        <v>0</v>
      </c>
      <c r="J71" s="4"/>
      <c r="K71" s="4"/>
      <c r="L71" s="26">
        <f t="shared" si="25"/>
        <v>0</v>
      </c>
      <c r="M71" s="4"/>
      <c r="N71" s="4"/>
      <c r="O71" s="26">
        <f t="shared" si="26"/>
        <v>0</v>
      </c>
      <c r="P71" s="4"/>
      <c r="Q71" s="4"/>
      <c r="R71" s="26">
        <f t="shared" si="27"/>
        <v>0</v>
      </c>
      <c r="S71" s="4"/>
      <c r="T71" s="4"/>
      <c r="U71" s="26">
        <f t="shared" si="28"/>
        <v>0</v>
      </c>
      <c r="V71" s="4"/>
      <c r="W71" s="4"/>
      <c r="X71" s="26">
        <f t="shared" si="29"/>
        <v>0</v>
      </c>
      <c r="Y71" s="4"/>
      <c r="Z71" s="4"/>
      <c r="AA71" s="26">
        <f t="shared" si="30"/>
        <v>0</v>
      </c>
      <c r="AB71" s="26" t="str">
        <f t="shared" si="31"/>
        <v>-</v>
      </c>
      <c r="AC71" s="26" t="str">
        <f t="shared" si="32"/>
        <v>-</v>
      </c>
      <c r="AD71" s="12"/>
    </row>
    <row r="72" spans="1:30" ht="12.75" x14ac:dyDescent="0.2">
      <c r="A72" s="12"/>
      <c r="B72" s="462"/>
      <c r="C72" s="463"/>
      <c r="D72" s="464"/>
      <c r="E72" s="3"/>
      <c r="F72" s="3"/>
      <c r="G72" s="4"/>
      <c r="H72" s="4"/>
      <c r="I72" s="26">
        <f t="shared" si="24"/>
        <v>0</v>
      </c>
      <c r="J72" s="4"/>
      <c r="K72" s="4"/>
      <c r="L72" s="26">
        <f t="shared" si="25"/>
        <v>0</v>
      </c>
      <c r="M72" s="4"/>
      <c r="N72" s="4"/>
      <c r="O72" s="26">
        <f t="shared" si="26"/>
        <v>0</v>
      </c>
      <c r="P72" s="4"/>
      <c r="Q72" s="4"/>
      <c r="R72" s="26">
        <f t="shared" si="27"/>
        <v>0</v>
      </c>
      <c r="S72" s="4"/>
      <c r="T72" s="4"/>
      <c r="U72" s="26">
        <f t="shared" si="28"/>
        <v>0</v>
      </c>
      <c r="V72" s="4"/>
      <c r="W72" s="4"/>
      <c r="X72" s="26">
        <f t="shared" si="29"/>
        <v>0</v>
      </c>
      <c r="Y72" s="4"/>
      <c r="Z72" s="4"/>
      <c r="AA72" s="26">
        <f t="shared" si="30"/>
        <v>0</v>
      </c>
      <c r="AB72" s="26" t="str">
        <f t="shared" si="31"/>
        <v>-</v>
      </c>
      <c r="AC72" s="26" t="str">
        <f t="shared" si="32"/>
        <v>-</v>
      </c>
      <c r="AD72" s="12"/>
    </row>
    <row r="73" spans="1:30" ht="12.75" x14ac:dyDescent="0.2">
      <c r="A73" s="12"/>
      <c r="B73" s="462"/>
      <c r="C73" s="463"/>
      <c r="D73" s="464"/>
      <c r="E73" s="3"/>
      <c r="F73" s="3"/>
      <c r="G73" s="4"/>
      <c r="H73" s="4"/>
      <c r="I73" s="26">
        <f t="shared" si="24"/>
        <v>0</v>
      </c>
      <c r="J73" s="4"/>
      <c r="K73" s="4"/>
      <c r="L73" s="26">
        <f t="shared" si="25"/>
        <v>0</v>
      </c>
      <c r="M73" s="4"/>
      <c r="N73" s="4"/>
      <c r="O73" s="26">
        <f t="shared" si="26"/>
        <v>0</v>
      </c>
      <c r="P73" s="4"/>
      <c r="Q73" s="4"/>
      <c r="R73" s="26">
        <f t="shared" si="27"/>
        <v>0</v>
      </c>
      <c r="S73" s="4"/>
      <c r="T73" s="4"/>
      <c r="U73" s="26">
        <f t="shared" si="28"/>
        <v>0</v>
      </c>
      <c r="V73" s="4"/>
      <c r="W73" s="4"/>
      <c r="X73" s="26">
        <f t="shared" si="29"/>
        <v>0</v>
      </c>
      <c r="Y73" s="4"/>
      <c r="Z73" s="4"/>
      <c r="AA73" s="26">
        <f t="shared" si="30"/>
        <v>0</v>
      </c>
      <c r="AB73" s="26" t="str">
        <f t="shared" si="31"/>
        <v>-</v>
      </c>
      <c r="AC73" s="26" t="str">
        <f t="shared" si="32"/>
        <v>-</v>
      </c>
      <c r="AD73" s="12"/>
    </row>
    <row r="74" spans="1:30" ht="12.75" x14ac:dyDescent="0.2">
      <c r="A74" s="12"/>
      <c r="B74" s="462"/>
      <c r="C74" s="463"/>
      <c r="D74" s="464"/>
      <c r="E74" s="3"/>
      <c r="F74" s="3"/>
      <c r="G74" s="4"/>
      <c r="H74" s="4"/>
      <c r="I74" s="26">
        <f t="shared" si="24"/>
        <v>0</v>
      </c>
      <c r="J74" s="4"/>
      <c r="K74" s="4"/>
      <c r="L74" s="26">
        <f t="shared" si="25"/>
        <v>0</v>
      </c>
      <c r="M74" s="4"/>
      <c r="N74" s="4"/>
      <c r="O74" s="26">
        <f t="shared" si="26"/>
        <v>0</v>
      </c>
      <c r="P74" s="4"/>
      <c r="Q74" s="4"/>
      <c r="R74" s="26">
        <f t="shared" si="27"/>
        <v>0</v>
      </c>
      <c r="S74" s="4"/>
      <c r="T74" s="4"/>
      <c r="U74" s="26">
        <f t="shared" si="28"/>
        <v>0</v>
      </c>
      <c r="V74" s="4"/>
      <c r="W74" s="4"/>
      <c r="X74" s="26">
        <f t="shared" si="29"/>
        <v>0</v>
      </c>
      <c r="Y74" s="4"/>
      <c r="Z74" s="4"/>
      <c r="AA74" s="26">
        <f t="shared" si="30"/>
        <v>0</v>
      </c>
      <c r="AB74" s="26" t="str">
        <f t="shared" si="31"/>
        <v>-</v>
      </c>
      <c r="AC74" s="26" t="str">
        <f t="shared" si="32"/>
        <v>-</v>
      </c>
      <c r="AD74" s="12"/>
    </row>
    <row r="75" spans="1:30" ht="12.75" x14ac:dyDescent="0.2">
      <c r="A75" s="12"/>
      <c r="B75" s="462"/>
      <c r="C75" s="463"/>
      <c r="D75" s="464"/>
      <c r="E75" s="3"/>
      <c r="F75" s="3"/>
      <c r="G75" s="4"/>
      <c r="H75" s="4"/>
      <c r="I75" s="26">
        <f t="shared" si="24"/>
        <v>0</v>
      </c>
      <c r="J75" s="4"/>
      <c r="K75" s="4"/>
      <c r="L75" s="26">
        <f t="shared" si="25"/>
        <v>0</v>
      </c>
      <c r="M75" s="4"/>
      <c r="N75" s="4"/>
      <c r="O75" s="26">
        <f t="shared" si="26"/>
        <v>0</v>
      </c>
      <c r="P75" s="4"/>
      <c r="Q75" s="4"/>
      <c r="R75" s="26">
        <f t="shared" si="27"/>
        <v>0</v>
      </c>
      <c r="S75" s="4"/>
      <c r="T75" s="4"/>
      <c r="U75" s="26">
        <f t="shared" si="28"/>
        <v>0</v>
      </c>
      <c r="V75" s="4"/>
      <c r="W75" s="4"/>
      <c r="X75" s="26">
        <f t="shared" si="29"/>
        <v>0</v>
      </c>
      <c r="Y75" s="4"/>
      <c r="Z75" s="4"/>
      <c r="AA75" s="26">
        <f t="shared" si="30"/>
        <v>0</v>
      </c>
      <c r="AB75" s="26" t="str">
        <f t="shared" si="31"/>
        <v>-</v>
      </c>
      <c r="AC75" s="26" t="str">
        <f t="shared" si="32"/>
        <v>-</v>
      </c>
      <c r="AD75" s="12"/>
    </row>
    <row r="76" spans="1:30" ht="12.75" x14ac:dyDescent="0.2">
      <c r="A76" s="12"/>
      <c r="B76" s="462"/>
      <c r="C76" s="463"/>
      <c r="D76" s="464"/>
      <c r="E76" s="3"/>
      <c r="F76" s="3"/>
      <c r="G76" s="4"/>
      <c r="H76" s="4"/>
      <c r="I76" s="26">
        <f t="shared" si="24"/>
        <v>0</v>
      </c>
      <c r="J76" s="4"/>
      <c r="K76" s="4"/>
      <c r="L76" s="26">
        <f t="shared" si="25"/>
        <v>0</v>
      </c>
      <c r="M76" s="4"/>
      <c r="N76" s="4"/>
      <c r="O76" s="26">
        <f t="shared" si="26"/>
        <v>0</v>
      </c>
      <c r="P76" s="4"/>
      <c r="Q76" s="4"/>
      <c r="R76" s="26">
        <f t="shared" si="27"/>
        <v>0</v>
      </c>
      <c r="S76" s="4"/>
      <c r="T76" s="4"/>
      <c r="U76" s="26">
        <f t="shared" si="28"/>
        <v>0</v>
      </c>
      <c r="V76" s="4"/>
      <c r="W76" s="4"/>
      <c r="X76" s="26">
        <f t="shared" si="29"/>
        <v>0</v>
      </c>
      <c r="Y76" s="4"/>
      <c r="Z76" s="4"/>
      <c r="AA76" s="26">
        <f t="shared" si="30"/>
        <v>0</v>
      </c>
      <c r="AB76" s="26" t="str">
        <f t="shared" si="31"/>
        <v>-</v>
      </c>
      <c r="AC76" s="26" t="str">
        <f t="shared" si="32"/>
        <v>-</v>
      </c>
      <c r="AD76" s="12"/>
    </row>
    <row r="77" spans="1:30" ht="12.75" x14ac:dyDescent="0.2">
      <c r="A77" s="12"/>
      <c r="B77" s="462"/>
      <c r="C77" s="463"/>
      <c r="D77" s="464"/>
      <c r="E77" s="3"/>
      <c r="F77" s="3"/>
      <c r="G77" s="4"/>
      <c r="H77" s="4"/>
      <c r="I77" s="26">
        <f t="shared" si="24"/>
        <v>0</v>
      </c>
      <c r="J77" s="4"/>
      <c r="K77" s="4"/>
      <c r="L77" s="26">
        <f t="shared" si="25"/>
        <v>0</v>
      </c>
      <c r="M77" s="4"/>
      <c r="N77" s="4"/>
      <c r="O77" s="26">
        <f t="shared" si="26"/>
        <v>0</v>
      </c>
      <c r="P77" s="4"/>
      <c r="Q77" s="4"/>
      <c r="R77" s="26">
        <f t="shared" si="27"/>
        <v>0</v>
      </c>
      <c r="S77" s="4"/>
      <c r="T77" s="4"/>
      <c r="U77" s="26">
        <f t="shared" si="28"/>
        <v>0</v>
      </c>
      <c r="V77" s="4"/>
      <c r="W77" s="4"/>
      <c r="X77" s="26">
        <f t="shared" si="29"/>
        <v>0</v>
      </c>
      <c r="Y77" s="4"/>
      <c r="Z77" s="4"/>
      <c r="AA77" s="26">
        <f t="shared" si="30"/>
        <v>0</v>
      </c>
      <c r="AB77" s="26" t="str">
        <f t="shared" si="31"/>
        <v>-</v>
      </c>
      <c r="AC77" s="26" t="str">
        <f t="shared" si="32"/>
        <v>-</v>
      </c>
      <c r="AD77" s="12"/>
    </row>
    <row r="78" spans="1:30" ht="12.75" x14ac:dyDescent="0.2">
      <c r="A78" s="12"/>
      <c r="B78" s="462"/>
      <c r="C78" s="463"/>
      <c r="D78" s="464"/>
      <c r="E78" s="3"/>
      <c r="F78" s="3"/>
      <c r="G78" s="4"/>
      <c r="H78" s="4"/>
      <c r="I78" s="26">
        <f t="shared" si="24"/>
        <v>0</v>
      </c>
      <c r="J78" s="4"/>
      <c r="K78" s="4"/>
      <c r="L78" s="26">
        <f t="shared" si="25"/>
        <v>0</v>
      </c>
      <c r="M78" s="4"/>
      <c r="N78" s="4"/>
      <c r="O78" s="26">
        <f t="shared" si="26"/>
        <v>0</v>
      </c>
      <c r="P78" s="4"/>
      <c r="Q78" s="4"/>
      <c r="R78" s="26">
        <f t="shared" si="27"/>
        <v>0</v>
      </c>
      <c r="S78" s="4"/>
      <c r="T78" s="4"/>
      <c r="U78" s="26">
        <f t="shared" si="28"/>
        <v>0</v>
      </c>
      <c r="V78" s="4"/>
      <c r="W78" s="4"/>
      <c r="X78" s="26">
        <f t="shared" si="29"/>
        <v>0</v>
      </c>
      <c r="Y78" s="4"/>
      <c r="Z78" s="4"/>
      <c r="AA78" s="26">
        <f t="shared" si="30"/>
        <v>0</v>
      </c>
      <c r="AB78" s="26" t="str">
        <f t="shared" si="31"/>
        <v>-</v>
      </c>
      <c r="AC78" s="26" t="str">
        <f t="shared" si="32"/>
        <v>-</v>
      </c>
      <c r="AD78" s="12"/>
    </row>
    <row r="79" spans="1:30" ht="12.75" x14ac:dyDescent="0.2">
      <c r="A79" s="12"/>
      <c r="B79" s="462"/>
      <c r="C79" s="463"/>
      <c r="D79" s="464"/>
      <c r="E79" s="3"/>
      <c r="F79" s="3"/>
      <c r="G79" s="4"/>
      <c r="H79" s="4"/>
      <c r="I79" s="26">
        <f t="shared" si="24"/>
        <v>0</v>
      </c>
      <c r="J79" s="4"/>
      <c r="K79" s="4"/>
      <c r="L79" s="26">
        <f t="shared" si="25"/>
        <v>0</v>
      </c>
      <c r="M79" s="4"/>
      <c r="N79" s="4"/>
      <c r="O79" s="26">
        <f t="shared" si="26"/>
        <v>0</v>
      </c>
      <c r="P79" s="4"/>
      <c r="Q79" s="4"/>
      <c r="R79" s="26">
        <f t="shared" si="27"/>
        <v>0</v>
      </c>
      <c r="S79" s="4"/>
      <c r="T79" s="4"/>
      <c r="U79" s="26">
        <f t="shared" si="28"/>
        <v>0</v>
      </c>
      <c r="V79" s="4"/>
      <c r="W79" s="4"/>
      <c r="X79" s="26">
        <f t="shared" si="29"/>
        <v>0</v>
      </c>
      <c r="Y79" s="4"/>
      <c r="Z79" s="4"/>
      <c r="AA79" s="26">
        <f t="shared" si="30"/>
        <v>0</v>
      </c>
      <c r="AB79" s="26" t="str">
        <f t="shared" si="31"/>
        <v>-</v>
      </c>
      <c r="AC79" s="26" t="str">
        <f t="shared" si="32"/>
        <v>-</v>
      </c>
      <c r="AD79" s="12"/>
    </row>
    <row r="80" spans="1:30" ht="12.75" x14ac:dyDescent="0.2">
      <c r="A80" s="12"/>
      <c r="B80" s="462"/>
      <c r="C80" s="463"/>
      <c r="D80" s="464"/>
      <c r="E80" s="3"/>
      <c r="F80" s="3"/>
      <c r="G80" s="4"/>
      <c r="H80" s="4"/>
      <c r="I80" s="26">
        <f t="shared" si="24"/>
        <v>0</v>
      </c>
      <c r="J80" s="4"/>
      <c r="K80" s="4"/>
      <c r="L80" s="26">
        <f t="shared" si="25"/>
        <v>0</v>
      </c>
      <c r="M80" s="4"/>
      <c r="N80" s="4"/>
      <c r="O80" s="26">
        <f t="shared" si="26"/>
        <v>0</v>
      </c>
      <c r="P80" s="4"/>
      <c r="Q80" s="4"/>
      <c r="R80" s="26">
        <f t="shared" si="27"/>
        <v>0</v>
      </c>
      <c r="S80" s="4"/>
      <c r="T80" s="4"/>
      <c r="U80" s="26">
        <f t="shared" si="28"/>
        <v>0</v>
      </c>
      <c r="V80" s="4"/>
      <c r="W80" s="4"/>
      <c r="X80" s="26">
        <f t="shared" si="29"/>
        <v>0</v>
      </c>
      <c r="Y80" s="4"/>
      <c r="Z80" s="4"/>
      <c r="AA80" s="26">
        <f t="shared" si="30"/>
        <v>0</v>
      </c>
      <c r="AB80" s="26" t="str">
        <f t="shared" si="31"/>
        <v>-</v>
      </c>
      <c r="AC80" s="26" t="str">
        <f t="shared" si="32"/>
        <v>-</v>
      </c>
      <c r="AD80" s="12"/>
    </row>
    <row r="81" spans="1:30" ht="12.75" x14ac:dyDescent="0.2">
      <c r="A81" s="12"/>
      <c r="B81" s="462"/>
      <c r="C81" s="463"/>
      <c r="D81" s="464"/>
      <c r="E81" s="3"/>
      <c r="F81" s="3"/>
      <c r="G81" s="4"/>
      <c r="H81" s="4"/>
      <c r="I81" s="26">
        <f t="shared" si="15"/>
        <v>0</v>
      </c>
      <c r="J81" s="4"/>
      <c r="K81" s="4"/>
      <c r="L81" s="26">
        <f t="shared" si="16"/>
        <v>0</v>
      </c>
      <c r="M81" s="4"/>
      <c r="N81" s="4"/>
      <c r="O81" s="26">
        <f t="shared" si="17"/>
        <v>0</v>
      </c>
      <c r="P81" s="4"/>
      <c r="Q81" s="4"/>
      <c r="R81" s="26">
        <f t="shared" si="18"/>
        <v>0</v>
      </c>
      <c r="S81" s="4"/>
      <c r="T81" s="4"/>
      <c r="U81" s="26">
        <f t="shared" si="19"/>
        <v>0</v>
      </c>
      <c r="V81" s="4"/>
      <c r="W81" s="4"/>
      <c r="X81" s="26">
        <f t="shared" si="20"/>
        <v>0</v>
      </c>
      <c r="Y81" s="4"/>
      <c r="Z81" s="4"/>
      <c r="AA81" s="26">
        <f t="shared" si="21"/>
        <v>0</v>
      </c>
      <c r="AB81" s="26" t="str">
        <f t="shared" si="22"/>
        <v>-</v>
      </c>
      <c r="AC81" s="26" t="str">
        <f t="shared" si="23"/>
        <v>-</v>
      </c>
      <c r="AD81" s="12"/>
    </row>
    <row r="82" spans="1:30" ht="12.75" x14ac:dyDescent="0.2">
      <c r="A82" s="12"/>
      <c r="B82" s="462"/>
      <c r="C82" s="463"/>
      <c r="D82" s="464"/>
      <c r="E82" s="3"/>
      <c r="F82" s="3"/>
      <c r="G82" s="4"/>
      <c r="H82" s="4"/>
      <c r="I82" s="26">
        <f t="shared" si="15"/>
        <v>0</v>
      </c>
      <c r="J82" s="4"/>
      <c r="K82" s="4"/>
      <c r="L82" s="26">
        <f t="shared" si="16"/>
        <v>0</v>
      </c>
      <c r="M82" s="4"/>
      <c r="N82" s="4"/>
      <c r="O82" s="26">
        <f t="shared" si="17"/>
        <v>0</v>
      </c>
      <c r="P82" s="4"/>
      <c r="Q82" s="4"/>
      <c r="R82" s="26">
        <f t="shared" si="18"/>
        <v>0</v>
      </c>
      <c r="S82" s="4"/>
      <c r="T82" s="4"/>
      <c r="U82" s="26">
        <f t="shared" si="19"/>
        <v>0</v>
      </c>
      <c r="V82" s="4"/>
      <c r="W82" s="4"/>
      <c r="X82" s="26">
        <f t="shared" si="20"/>
        <v>0</v>
      </c>
      <c r="Y82" s="4"/>
      <c r="Z82" s="4"/>
      <c r="AA82" s="26">
        <f t="shared" si="21"/>
        <v>0</v>
      </c>
      <c r="AB82" s="26" t="str">
        <f t="shared" si="22"/>
        <v>-</v>
      </c>
      <c r="AC82" s="26" t="str">
        <f t="shared" si="23"/>
        <v>-</v>
      </c>
      <c r="AD82" s="12"/>
    </row>
    <row r="83" spans="1:30" ht="12.75" x14ac:dyDescent="0.2">
      <c r="A83" s="12"/>
      <c r="B83" s="462"/>
      <c r="C83" s="463"/>
      <c r="D83" s="464"/>
      <c r="E83" s="3"/>
      <c r="F83" s="3"/>
      <c r="G83" s="4"/>
      <c r="H83" s="4"/>
      <c r="I83" s="26">
        <f t="shared" si="15"/>
        <v>0</v>
      </c>
      <c r="J83" s="4"/>
      <c r="K83" s="4"/>
      <c r="L83" s="26">
        <f t="shared" si="16"/>
        <v>0</v>
      </c>
      <c r="M83" s="4"/>
      <c r="N83" s="4"/>
      <c r="O83" s="26">
        <f t="shared" si="17"/>
        <v>0</v>
      </c>
      <c r="P83" s="4"/>
      <c r="Q83" s="4"/>
      <c r="R83" s="26">
        <f t="shared" si="18"/>
        <v>0</v>
      </c>
      <c r="S83" s="4"/>
      <c r="T83" s="4"/>
      <c r="U83" s="26">
        <f t="shared" si="19"/>
        <v>0</v>
      </c>
      <c r="V83" s="4"/>
      <c r="W83" s="4"/>
      <c r="X83" s="26">
        <f t="shared" si="20"/>
        <v>0</v>
      </c>
      <c r="Y83" s="4"/>
      <c r="Z83" s="4"/>
      <c r="AA83" s="26">
        <f t="shared" si="21"/>
        <v>0</v>
      </c>
      <c r="AB83" s="26" t="str">
        <f t="shared" si="22"/>
        <v>-</v>
      </c>
      <c r="AC83" s="26" t="str">
        <f t="shared" si="23"/>
        <v>-</v>
      </c>
      <c r="AD83" s="12"/>
    </row>
    <row r="84" spans="1:30" ht="12.75" x14ac:dyDescent="0.2">
      <c r="A84" s="12"/>
      <c r="B84" s="462"/>
      <c r="C84" s="463"/>
      <c r="D84" s="464"/>
      <c r="E84" s="3"/>
      <c r="F84" s="3"/>
      <c r="G84" s="4"/>
      <c r="H84" s="4"/>
      <c r="I84" s="26">
        <f t="shared" si="15"/>
        <v>0</v>
      </c>
      <c r="J84" s="4"/>
      <c r="K84" s="4"/>
      <c r="L84" s="26">
        <f t="shared" si="16"/>
        <v>0</v>
      </c>
      <c r="M84" s="4"/>
      <c r="N84" s="4"/>
      <c r="O84" s="26">
        <f t="shared" si="17"/>
        <v>0</v>
      </c>
      <c r="P84" s="4"/>
      <c r="Q84" s="4"/>
      <c r="R84" s="26">
        <f t="shared" si="18"/>
        <v>0</v>
      </c>
      <c r="S84" s="4"/>
      <c r="T84" s="4"/>
      <c r="U84" s="26">
        <f t="shared" si="19"/>
        <v>0</v>
      </c>
      <c r="V84" s="4"/>
      <c r="W84" s="4"/>
      <c r="X84" s="26">
        <f t="shared" si="20"/>
        <v>0</v>
      </c>
      <c r="Y84" s="4"/>
      <c r="Z84" s="4"/>
      <c r="AA84" s="26">
        <f t="shared" si="21"/>
        <v>0</v>
      </c>
      <c r="AB84" s="26" t="str">
        <f t="shared" si="22"/>
        <v>-</v>
      </c>
      <c r="AC84" s="26" t="str">
        <f t="shared" si="23"/>
        <v>-</v>
      </c>
      <c r="AD84" s="12"/>
    </row>
    <row r="85" spans="1:30" ht="12.75" x14ac:dyDescent="0.2">
      <c r="A85" s="12"/>
      <c r="B85" s="462"/>
      <c r="C85" s="463"/>
      <c r="D85" s="464"/>
      <c r="E85" s="3"/>
      <c r="F85" s="3"/>
      <c r="G85" s="4"/>
      <c r="H85" s="4"/>
      <c r="I85" s="26">
        <f t="shared" si="15"/>
        <v>0</v>
      </c>
      <c r="J85" s="4"/>
      <c r="K85" s="4"/>
      <c r="L85" s="26">
        <f t="shared" si="16"/>
        <v>0</v>
      </c>
      <c r="M85" s="4"/>
      <c r="N85" s="4"/>
      <c r="O85" s="26">
        <f t="shared" si="17"/>
        <v>0</v>
      </c>
      <c r="P85" s="4"/>
      <c r="Q85" s="4"/>
      <c r="R85" s="26">
        <f t="shared" si="18"/>
        <v>0</v>
      </c>
      <c r="S85" s="4"/>
      <c r="T85" s="4"/>
      <c r="U85" s="26">
        <f t="shared" si="19"/>
        <v>0</v>
      </c>
      <c r="V85" s="4"/>
      <c r="W85" s="4"/>
      <c r="X85" s="26">
        <f t="shared" si="20"/>
        <v>0</v>
      </c>
      <c r="Y85" s="4"/>
      <c r="Z85" s="4"/>
      <c r="AA85" s="26">
        <f t="shared" si="21"/>
        <v>0</v>
      </c>
      <c r="AB85" s="26" t="str">
        <f t="shared" si="22"/>
        <v>-</v>
      </c>
      <c r="AC85" s="26" t="str">
        <f t="shared" si="23"/>
        <v>-</v>
      </c>
      <c r="AD85" s="12"/>
    </row>
    <row r="86" spans="1:30" ht="12.75" x14ac:dyDescent="0.2">
      <c r="A86" s="12"/>
      <c r="B86" s="462"/>
      <c r="C86" s="463"/>
      <c r="D86" s="464"/>
      <c r="E86" s="3"/>
      <c r="F86" s="3"/>
      <c r="G86" s="4"/>
      <c r="H86" s="4"/>
      <c r="I86" s="26">
        <f t="shared" si="15"/>
        <v>0</v>
      </c>
      <c r="J86" s="4"/>
      <c r="K86" s="4"/>
      <c r="L86" s="26">
        <f t="shared" si="16"/>
        <v>0</v>
      </c>
      <c r="M86" s="4"/>
      <c r="N86" s="4"/>
      <c r="O86" s="26">
        <f t="shared" si="17"/>
        <v>0</v>
      </c>
      <c r="P86" s="4"/>
      <c r="Q86" s="4"/>
      <c r="R86" s="26">
        <f t="shared" si="18"/>
        <v>0</v>
      </c>
      <c r="S86" s="4"/>
      <c r="T86" s="4"/>
      <c r="U86" s="26">
        <f t="shared" si="19"/>
        <v>0</v>
      </c>
      <c r="V86" s="4"/>
      <c r="W86" s="4"/>
      <c r="X86" s="26">
        <f t="shared" si="20"/>
        <v>0</v>
      </c>
      <c r="Y86" s="4"/>
      <c r="Z86" s="4"/>
      <c r="AA86" s="26">
        <f t="shared" si="21"/>
        <v>0</v>
      </c>
      <c r="AB86" s="26" t="str">
        <f t="shared" si="22"/>
        <v>-</v>
      </c>
      <c r="AC86" s="26" t="str">
        <f t="shared" si="23"/>
        <v>-</v>
      </c>
      <c r="AD86" s="12"/>
    </row>
    <row r="87" spans="1:30" ht="12.75" x14ac:dyDescent="0.2">
      <c r="A87" s="12"/>
      <c r="B87" s="462"/>
      <c r="C87" s="463"/>
      <c r="D87" s="464"/>
      <c r="E87" s="3"/>
      <c r="F87" s="3"/>
      <c r="G87" s="4"/>
      <c r="H87" s="4"/>
      <c r="I87" s="26">
        <f t="shared" si="15"/>
        <v>0</v>
      </c>
      <c r="J87" s="4"/>
      <c r="K87" s="4"/>
      <c r="L87" s="26">
        <f t="shared" si="16"/>
        <v>0</v>
      </c>
      <c r="M87" s="4"/>
      <c r="N87" s="4"/>
      <c r="O87" s="26">
        <f t="shared" si="17"/>
        <v>0</v>
      </c>
      <c r="P87" s="4"/>
      <c r="Q87" s="4"/>
      <c r="R87" s="26">
        <f t="shared" si="18"/>
        <v>0</v>
      </c>
      <c r="S87" s="4"/>
      <c r="T87" s="4"/>
      <c r="U87" s="26">
        <f t="shared" si="19"/>
        <v>0</v>
      </c>
      <c r="V87" s="4"/>
      <c r="W87" s="4"/>
      <c r="X87" s="26">
        <f t="shared" si="20"/>
        <v>0</v>
      </c>
      <c r="Y87" s="4"/>
      <c r="Z87" s="4"/>
      <c r="AA87" s="26">
        <f t="shared" si="21"/>
        <v>0</v>
      </c>
      <c r="AB87" s="26" t="str">
        <f t="shared" si="22"/>
        <v>-</v>
      </c>
      <c r="AC87" s="26" t="str">
        <f t="shared" si="23"/>
        <v>-</v>
      </c>
      <c r="AD87" s="12"/>
    </row>
    <row r="88" spans="1:30" ht="12.75" x14ac:dyDescent="0.2">
      <c r="A88" s="12"/>
      <c r="B88" s="462"/>
      <c r="C88" s="463"/>
      <c r="D88" s="464"/>
      <c r="E88" s="3"/>
      <c r="F88" s="3"/>
      <c r="G88" s="4"/>
      <c r="H88" s="4"/>
      <c r="I88" s="26">
        <f t="shared" si="15"/>
        <v>0</v>
      </c>
      <c r="J88" s="4"/>
      <c r="K88" s="4"/>
      <c r="L88" s="26">
        <f t="shared" si="16"/>
        <v>0</v>
      </c>
      <c r="M88" s="4"/>
      <c r="N88" s="4"/>
      <c r="O88" s="26">
        <f t="shared" si="17"/>
        <v>0</v>
      </c>
      <c r="P88" s="4"/>
      <c r="Q88" s="4"/>
      <c r="R88" s="26">
        <f t="shared" si="18"/>
        <v>0</v>
      </c>
      <c r="S88" s="4"/>
      <c r="T88" s="4"/>
      <c r="U88" s="26">
        <f t="shared" si="19"/>
        <v>0</v>
      </c>
      <c r="V88" s="4"/>
      <c r="W88" s="4"/>
      <c r="X88" s="26">
        <f t="shared" si="20"/>
        <v>0</v>
      </c>
      <c r="Y88" s="4"/>
      <c r="Z88" s="4"/>
      <c r="AA88" s="26">
        <f t="shared" si="21"/>
        <v>0</v>
      </c>
      <c r="AB88" s="26" t="str">
        <f t="shared" si="22"/>
        <v>-</v>
      </c>
      <c r="AC88" s="26" t="str">
        <f t="shared" si="23"/>
        <v>-</v>
      </c>
      <c r="AD88" s="12"/>
    </row>
    <row r="89" spans="1:30" ht="12.75" x14ac:dyDescent="0.2">
      <c r="A89" s="12"/>
      <c r="B89" s="462"/>
      <c r="C89" s="463"/>
      <c r="D89" s="464"/>
      <c r="E89" s="3"/>
      <c r="F89" s="3"/>
      <c r="G89" s="4"/>
      <c r="H89" s="4"/>
      <c r="I89" s="26">
        <f t="shared" si="15"/>
        <v>0</v>
      </c>
      <c r="J89" s="4"/>
      <c r="K89" s="4"/>
      <c r="L89" s="26">
        <f t="shared" si="16"/>
        <v>0</v>
      </c>
      <c r="M89" s="4"/>
      <c r="N89" s="4"/>
      <c r="O89" s="26">
        <f t="shared" si="17"/>
        <v>0</v>
      </c>
      <c r="P89" s="4"/>
      <c r="Q89" s="4"/>
      <c r="R89" s="26">
        <f t="shared" si="18"/>
        <v>0</v>
      </c>
      <c r="S89" s="4"/>
      <c r="T89" s="4"/>
      <c r="U89" s="26">
        <f t="shared" si="19"/>
        <v>0</v>
      </c>
      <c r="V89" s="4"/>
      <c r="W89" s="4"/>
      <c r="X89" s="26">
        <f t="shared" si="20"/>
        <v>0</v>
      </c>
      <c r="Y89" s="4"/>
      <c r="Z89" s="4"/>
      <c r="AA89" s="26">
        <f t="shared" si="21"/>
        <v>0</v>
      </c>
      <c r="AB89" s="26" t="str">
        <f t="shared" si="22"/>
        <v>-</v>
      </c>
      <c r="AC89" s="26" t="str">
        <f t="shared" si="23"/>
        <v>-</v>
      </c>
      <c r="AD89" s="12"/>
    </row>
    <row r="90" spans="1:30" ht="12.75" x14ac:dyDescent="0.2">
      <c r="A90" s="12"/>
      <c r="B90" s="462"/>
      <c r="C90" s="463"/>
      <c r="D90" s="464"/>
      <c r="E90" s="3"/>
      <c r="F90" s="3"/>
      <c r="G90" s="4"/>
      <c r="H90" s="4"/>
      <c r="I90" s="26">
        <f t="shared" si="15"/>
        <v>0</v>
      </c>
      <c r="J90" s="4"/>
      <c r="K90" s="4"/>
      <c r="L90" s="26">
        <f t="shared" si="16"/>
        <v>0</v>
      </c>
      <c r="M90" s="4"/>
      <c r="N90" s="4"/>
      <c r="O90" s="26">
        <f t="shared" si="17"/>
        <v>0</v>
      </c>
      <c r="P90" s="4"/>
      <c r="Q90" s="4"/>
      <c r="R90" s="26">
        <f t="shared" si="18"/>
        <v>0</v>
      </c>
      <c r="S90" s="4"/>
      <c r="T90" s="4"/>
      <c r="U90" s="26">
        <f t="shared" si="19"/>
        <v>0</v>
      </c>
      <c r="V90" s="4"/>
      <c r="W90" s="4"/>
      <c r="X90" s="26">
        <f t="shared" si="20"/>
        <v>0</v>
      </c>
      <c r="Y90" s="4"/>
      <c r="Z90" s="4"/>
      <c r="AA90" s="26">
        <f t="shared" si="21"/>
        <v>0</v>
      </c>
      <c r="AB90" s="26" t="str">
        <f t="shared" si="22"/>
        <v>-</v>
      </c>
      <c r="AC90" s="26" t="str">
        <f t="shared" si="23"/>
        <v>-</v>
      </c>
      <c r="AD90" s="12"/>
    </row>
    <row r="91" spans="1:30" ht="12.75" x14ac:dyDescent="0.2">
      <c r="A91" s="12"/>
      <c r="B91" s="462"/>
      <c r="C91" s="463"/>
      <c r="D91" s="464"/>
      <c r="E91" s="3"/>
      <c r="F91" s="3"/>
      <c r="G91" s="4"/>
      <c r="H91" s="4"/>
      <c r="I91" s="26">
        <f t="shared" si="15"/>
        <v>0</v>
      </c>
      <c r="J91" s="4"/>
      <c r="K91" s="4"/>
      <c r="L91" s="26">
        <f t="shared" si="16"/>
        <v>0</v>
      </c>
      <c r="M91" s="4"/>
      <c r="N91" s="4"/>
      <c r="O91" s="26">
        <f t="shared" si="17"/>
        <v>0</v>
      </c>
      <c r="P91" s="4"/>
      <c r="Q91" s="4"/>
      <c r="R91" s="26">
        <f t="shared" si="18"/>
        <v>0</v>
      </c>
      <c r="S91" s="4"/>
      <c r="T91" s="4"/>
      <c r="U91" s="26">
        <f t="shared" si="19"/>
        <v>0</v>
      </c>
      <c r="V91" s="4"/>
      <c r="W91" s="4"/>
      <c r="X91" s="26">
        <f t="shared" si="20"/>
        <v>0</v>
      </c>
      <c r="Y91" s="4"/>
      <c r="Z91" s="4"/>
      <c r="AA91" s="26">
        <f t="shared" si="21"/>
        <v>0</v>
      </c>
      <c r="AB91" s="26" t="str">
        <f t="shared" si="22"/>
        <v>-</v>
      </c>
      <c r="AC91" s="26" t="str">
        <f t="shared" si="23"/>
        <v>-</v>
      </c>
      <c r="AD91" s="12"/>
    </row>
    <row r="92" spans="1:30" ht="12.75" x14ac:dyDescent="0.2">
      <c r="A92" s="12"/>
      <c r="B92" s="462"/>
      <c r="C92" s="463"/>
      <c r="D92" s="464"/>
      <c r="E92" s="3"/>
      <c r="F92" s="3"/>
      <c r="G92" s="4"/>
      <c r="H92" s="4"/>
      <c r="I92" s="26">
        <f t="shared" si="15"/>
        <v>0</v>
      </c>
      <c r="J92" s="4"/>
      <c r="K92" s="4"/>
      <c r="L92" s="26">
        <f t="shared" si="16"/>
        <v>0</v>
      </c>
      <c r="M92" s="4"/>
      <c r="N92" s="4"/>
      <c r="O92" s="26">
        <f t="shared" si="17"/>
        <v>0</v>
      </c>
      <c r="P92" s="4"/>
      <c r="Q92" s="4"/>
      <c r="R92" s="26">
        <f t="shared" si="18"/>
        <v>0</v>
      </c>
      <c r="S92" s="4"/>
      <c r="T92" s="4"/>
      <c r="U92" s="26">
        <f t="shared" si="19"/>
        <v>0</v>
      </c>
      <c r="V92" s="4"/>
      <c r="W92" s="4"/>
      <c r="X92" s="26">
        <f t="shared" si="20"/>
        <v>0</v>
      </c>
      <c r="Y92" s="4"/>
      <c r="Z92" s="4"/>
      <c r="AA92" s="26">
        <f t="shared" si="21"/>
        <v>0</v>
      </c>
      <c r="AB92" s="26" t="str">
        <f t="shared" si="22"/>
        <v>-</v>
      </c>
      <c r="AC92" s="26" t="str">
        <f t="shared" si="23"/>
        <v>-</v>
      </c>
      <c r="AD92" s="12"/>
    </row>
    <row r="93" spans="1:30" ht="12.75" x14ac:dyDescent="0.2">
      <c r="A93" s="12"/>
      <c r="B93" s="462"/>
      <c r="C93" s="463"/>
      <c r="D93" s="464"/>
      <c r="E93" s="3"/>
      <c r="F93" s="3"/>
      <c r="G93" s="4"/>
      <c r="H93" s="4"/>
      <c r="I93" s="26">
        <f t="shared" si="15"/>
        <v>0</v>
      </c>
      <c r="J93" s="4"/>
      <c r="K93" s="4"/>
      <c r="L93" s="26">
        <f t="shared" si="16"/>
        <v>0</v>
      </c>
      <c r="M93" s="4"/>
      <c r="N93" s="4"/>
      <c r="O93" s="26">
        <f t="shared" si="17"/>
        <v>0</v>
      </c>
      <c r="P93" s="4"/>
      <c r="Q93" s="4"/>
      <c r="R93" s="26">
        <f t="shared" si="18"/>
        <v>0</v>
      </c>
      <c r="S93" s="4"/>
      <c r="T93" s="4"/>
      <c r="U93" s="26">
        <f t="shared" si="19"/>
        <v>0</v>
      </c>
      <c r="V93" s="4"/>
      <c r="W93" s="4"/>
      <c r="X93" s="26">
        <f t="shared" si="20"/>
        <v>0</v>
      </c>
      <c r="Y93" s="4"/>
      <c r="Z93" s="4"/>
      <c r="AA93" s="26">
        <f t="shared" si="21"/>
        <v>0</v>
      </c>
      <c r="AB93" s="26" t="str">
        <f t="shared" si="22"/>
        <v>-</v>
      </c>
      <c r="AC93" s="26" t="str">
        <f t="shared" si="23"/>
        <v>-</v>
      </c>
      <c r="AD93" s="12"/>
    </row>
    <row r="94" spans="1:30" ht="12.75" x14ac:dyDescent="0.2">
      <c r="A94" s="12"/>
      <c r="B94" s="462"/>
      <c r="C94" s="463"/>
      <c r="D94" s="464"/>
      <c r="E94" s="3"/>
      <c r="F94" s="3"/>
      <c r="G94" s="4"/>
      <c r="H94" s="4"/>
      <c r="I94" s="26">
        <f t="shared" si="15"/>
        <v>0</v>
      </c>
      <c r="J94" s="4"/>
      <c r="K94" s="4"/>
      <c r="L94" s="26">
        <f t="shared" si="16"/>
        <v>0</v>
      </c>
      <c r="M94" s="4"/>
      <c r="N94" s="4"/>
      <c r="O94" s="26">
        <f t="shared" si="17"/>
        <v>0</v>
      </c>
      <c r="P94" s="4"/>
      <c r="Q94" s="4"/>
      <c r="R94" s="26">
        <f t="shared" si="18"/>
        <v>0</v>
      </c>
      <c r="S94" s="4"/>
      <c r="T94" s="4"/>
      <c r="U94" s="26">
        <f t="shared" si="19"/>
        <v>0</v>
      </c>
      <c r="V94" s="4"/>
      <c r="W94" s="4"/>
      <c r="X94" s="26">
        <f t="shared" si="20"/>
        <v>0</v>
      </c>
      <c r="Y94" s="4"/>
      <c r="Z94" s="4"/>
      <c r="AA94" s="26">
        <f t="shared" si="21"/>
        <v>0</v>
      </c>
      <c r="AB94" s="26" t="str">
        <f t="shared" si="22"/>
        <v>-</v>
      </c>
      <c r="AC94" s="26" t="str">
        <f t="shared" si="23"/>
        <v>-</v>
      </c>
      <c r="AD94" s="12"/>
    </row>
    <row r="95" spans="1:30" ht="13.5" thickBot="1" x14ac:dyDescent="0.25">
      <c r="A95" s="12"/>
      <c r="B95" s="465"/>
      <c r="C95" s="466"/>
      <c r="D95" s="467"/>
      <c r="E95" s="3"/>
      <c r="F95" s="3"/>
      <c r="G95" s="4"/>
      <c r="H95" s="4"/>
      <c r="I95" s="26">
        <f t="shared" si="15"/>
        <v>0</v>
      </c>
      <c r="J95" s="4"/>
      <c r="K95" s="4"/>
      <c r="L95" s="26">
        <f t="shared" si="16"/>
        <v>0</v>
      </c>
      <c r="M95" s="4"/>
      <c r="N95" s="4"/>
      <c r="O95" s="26">
        <f t="shared" si="17"/>
        <v>0</v>
      </c>
      <c r="P95" s="4"/>
      <c r="Q95" s="4"/>
      <c r="R95" s="26">
        <f t="shared" si="18"/>
        <v>0</v>
      </c>
      <c r="S95" s="4"/>
      <c r="T95" s="4"/>
      <c r="U95" s="26">
        <f t="shared" si="19"/>
        <v>0</v>
      </c>
      <c r="V95" s="4"/>
      <c r="W95" s="4"/>
      <c r="X95" s="26">
        <f t="shared" si="20"/>
        <v>0</v>
      </c>
      <c r="Y95" s="4"/>
      <c r="Z95" s="4"/>
      <c r="AA95" s="26">
        <f t="shared" si="21"/>
        <v>0</v>
      </c>
      <c r="AB95" s="75" t="str">
        <f t="shared" si="22"/>
        <v>-</v>
      </c>
      <c r="AC95" s="75" t="str">
        <f t="shared" si="23"/>
        <v>-</v>
      </c>
      <c r="AD95" s="12"/>
    </row>
    <row r="96" spans="1:30" ht="17.100000000000001" customHeight="1" x14ac:dyDescent="0.2">
      <c r="A96" s="12"/>
      <c r="B96" s="180"/>
      <c r="C96" s="150"/>
      <c r="D96" s="150"/>
      <c r="E96" s="150"/>
      <c r="F96" s="150"/>
      <c r="G96" s="150"/>
      <c r="H96" s="151" t="s">
        <v>0</v>
      </c>
      <c r="I96" s="9">
        <f>ROUND(SUM(I56:I95),0)</f>
        <v>0</v>
      </c>
      <c r="J96" s="150"/>
      <c r="K96" s="151" t="s">
        <v>0</v>
      </c>
      <c r="L96" s="9">
        <f>ROUND(SUM(L56:L95),0)</f>
        <v>0</v>
      </c>
      <c r="M96" s="150"/>
      <c r="N96" s="151" t="s">
        <v>0</v>
      </c>
      <c r="O96" s="9">
        <f>ROUND(SUM(O56:O95),0)</f>
        <v>0</v>
      </c>
      <c r="P96" s="150"/>
      <c r="Q96" s="151" t="s">
        <v>0</v>
      </c>
      <c r="R96" s="9">
        <f>ROUND(SUM(R56:R95),0)</f>
        <v>0</v>
      </c>
      <c r="S96" s="150"/>
      <c r="T96" s="151" t="s">
        <v>0</v>
      </c>
      <c r="U96" s="9">
        <f>ROUND(SUM(U56:U95),0)</f>
        <v>0</v>
      </c>
      <c r="V96" s="150"/>
      <c r="W96" s="151" t="s">
        <v>0</v>
      </c>
      <c r="X96" s="9">
        <f>ROUND(SUM(X56:X95),0)</f>
        <v>0</v>
      </c>
      <c r="Y96" s="150"/>
      <c r="Z96" s="151" t="s">
        <v>0</v>
      </c>
      <c r="AA96" s="9">
        <f>ROUND(SUM(AA56:AA95),0)</f>
        <v>0</v>
      </c>
      <c r="AB96" s="73">
        <f>ROUND(SUM(AB56:AB95),0)</f>
        <v>0</v>
      </c>
      <c r="AC96" s="73">
        <f>ROUND(SUM(AC56:AC95),0)</f>
        <v>0</v>
      </c>
      <c r="AD96" s="12"/>
    </row>
    <row r="97" spans="1:30" ht="12.6" customHeight="1" x14ac:dyDescent="0.2">
      <c r="A97" s="12"/>
      <c r="B97" s="488"/>
      <c r="C97" s="489"/>
      <c r="D97" s="490"/>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row>
    <row r="98" spans="1:30" ht="12.95" hidden="1" customHeight="1" x14ac:dyDescent="0.2">
      <c r="A98" s="12"/>
      <c r="B98" s="491"/>
      <c r="C98" s="492"/>
      <c r="D98" s="493"/>
      <c r="E98" s="20"/>
      <c r="F98" s="12"/>
      <c r="G98" s="12"/>
      <c r="H98" s="20"/>
      <c r="I98" s="12"/>
      <c r="J98" s="12"/>
      <c r="K98" s="20"/>
      <c r="L98" s="12"/>
      <c r="M98" s="12"/>
      <c r="N98" s="20"/>
      <c r="O98" s="12"/>
      <c r="P98" s="12"/>
      <c r="Q98" s="20"/>
      <c r="R98" s="12"/>
      <c r="S98" s="12"/>
      <c r="T98" s="20"/>
      <c r="U98" s="12"/>
      <c r="V98" s="12"/>
      <c r="W98" s="20"/>
      <c r="X98" s="12"/>
      <c r="Y98" s="12"/>
      <c r="Z98" s="20"/>
      <c r="AA98" s="12"/>
      <c r="AB98" s="12"/>
      <c r="AC98" s="12"/>
      <c r="AD98" s="12"/>
    </row>
    <row r="99" spans="1:30" ht="12.6" hidden="1"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4" spans="1:30" ht="12.95" hidden="1" customHeight="1" x14ac:dyDescent="0.2">
      <c r="B104" s="18"/>
      <c r="C104" s="18"/>
      <c r="D104" s="18"/>
      <c r="E104" s="18"/>
      <c r="H104" s="18"/>
      <c r="K104" s="18"/>
      <c r="N104" s="18"/>
      <c r="Q104" s="18"/>
      <c r="T104" s="18"/>
      <c r="W104" s="18"/>
      <c r="Z104" s="18"/>
    </row>
  </sheetData>
  <sheetProtection algorithmName="SHA-512" hashValue="dmjfjJ0kAqSpoU2F4+V9vaHMNOfkXyQ08ZupwOcsYIQmMMrRexIUIwvPqyGQZR88NrhPhfv4iKM9KnAWDLPoog==" saltValue="9ueKd2rliDilylS+XK0VfA==" spinCount="100000" sheet="1" selectLockedCells="1"/>
  <mergeCells count="83">
    <mergeCell ref="B83:D83"/>
    <mergeCell ref="B84:D84"/>
    <mergeCell ref="B85:D85"/>
    <mergeCell ref="B86:D86"/>
    <mergeCell ref="B94:D94"/>
    <mergeCell ref="B88:D88"/>
    <mergeCell ref="B89:D89"/>
    <mergeCell ref="B90:D90"/>
    <mergeCell ref="B87:D87"/>
    <mergeCell ref="B95:D95"/>
    <mergeCell ref="B97:D97"/>
    <mergeCell ref="B98:D98"/>
    <mergeCell ref="B91:D91"/>
    <mergeCell ref="B92:D92"/>
    <mergeCell ref="B93:D93"/>
    <mergeCell ref="B81:D81"/>
    <mergeCell ref="B69:D69"/>
    <mergeCell ref="B79:D79"/>
    <mergeCell ref="B80:D80"/>
    <mergeCell ref="B73:D73"/>
    <mergeCell ref="B74:D74"/>
    <mergeCell ref="B75:D75"/>
    <mergeCell ref="B76:D76"/>
    <mergeCell ref="B77:D77"/>
    <mergeCell ref="B82:D82"/>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P7:R7"/>
    <mergeCell ref="Y51:AA51"/>
    <mergeCell ref="V51:X51"/>
    <mergeCell ref="S51:U51"/>
    <mergeCell ref="P51:R51"/>
    <mergeCell ref="B7:B8"/>
    <mergeCell ref="B78:D78"/>
    <mergeCell ref="B65:D65"/>
    <mergeCell ref="B70:D70"/>
    <mergeCell ref="B71:D71"/>
    <mergeCell ref="B72:D72"/>
    <mergeCell ref="C7:C8"/>
    <mergeCell ref="D7:D8"/>
    <mergeCell ref="B66:D66"/>
    <mergeCell ref="B67:D67"/>
    <mergeCell ref="B68:D68"/>
    <mergeCell ref="B56:D56"/>
    <mergeCell ref="B57:D57"/>
    <mergeCell ref="B58:D58"/>
    <mergeCell ref="B59:D59"/>
    <mergeCell ref="B60:D60"/>
    <mergeCell ref="S54:U54"/>
    <mergeCell ref="B54:D55"/>
    <mergeCell ref="M51:O51"/>
    <mergeCell ref="J51:L51"/>
    <mergeCell ref="G51:I51"/>
    <mergeCell ref="E54:E55"/>
    <mergeCell ref="J4:L4"/>
    <mergeCell ref="G4:I4"/>
    <mergeCell ref="V54:X54"/>
    <mergeCell ref="Y54:AA54"/>
    <mergeCell ref="B2:L2"/>
    <mergeCell ref="B6:AA6"/>
    <mergeCell ref="Y4:AA4"/>
    <mergeCell ref="V4:X4"/>
    <mergeCell ref="S4:U4"/>
    <mergeCell ref="P4:R4"/>
    <mergeCell ref="M4:O4"/>
    <mergeCell ref="F54:F55"/>
    <mergeCell ref="G54:I54"/>
    <mergeCell ref="J54:L54"/>
    <mergeCell ref="M54:O54"/>
    <mergeCell ref="P54:R54"/>
  </mergeCells>
  <conditionalFormatting sqref="G9:G48">
    <cfRule type="cellIs" dxfId="31" priority="3" operator="greaterThanOrEqual">
      <formula>100000</formula>
    </cfRule>
  </conditionalFormatting>
  <conditionalFormatting sqref="G56:G95">
    <cfRule type="cellIs" dxfId="30" priority="115" operator="greaterThanOrEqual">
      <formula>30000</formula>
    </cfRule>
  </conditionalFormatting>
  <conditionalFormatting sqref="J9:J48">
    <cfRule type="cellIs" dxfId="27" priority="2" operator="greaterThanOrEqual">
      <formula>100000</formula>
    </cfRule>
  </conditionalFormatting>
  <conditionalFormatting sqref="J56:J95">
    <cfRule type="cellIs" dxfId="26" priority="11" operator="greaterThanOrEqual">
      <formula>30000</formula>
    </cfRule>
  </conditionalFormatting>
  <conditionalFormatting sqref="M9:M48">
    <cfRule type="cellIs" dxfId="25" priority="1" operator="greaterThanOrEqual">
      <formula>100000</formula>
    </cfRule>
  </conditionalFormatting>
  <conditionalFormatting sqref="M56:M95">
    <cfRule type="cellIs" dxfId="24" priority="10" operator="greaterThanOrEqual">
      <formula>30000</formula>
    </cfRule>
  </conditionalFormatting>
  <conditionalFormatting sqref="P9:P48">
    <cfRule type="cellIs" dxfId="23" priority="4" operator="greaterThanOrEqual">
      <formula>100000</formula>
    </cfRule>
  </conditionalFormatting>
  <conditionalFormatting sqref="P56:P95">
    <cfRule type="cellIs" dxfId="22" priority="9" operator="greaterThanOrEqual">
      <formula>30000</formula>
    </cfRule>
  </conditionalFormatting>
  <conditionalFormatting sqref="S9:S48">
    <cfRule type="cellIs" dxfId="21" priority="23" operator="greaterThanOrEqual">
      <formula>100000</formula>
    </cfRule>
  </conditionalFormatting>
  <conditionalFormatting sqref="S56:S95">
    <cfRule type="cellIs" dxfId="20" priority="8" operator="greaterThanOrEqual">
      <formula>30000</formula>
    </cfRule>
  </conditionalFormatting>
  <conditionalFormatting sqref="V9:V48">
    <cfRule type="cellIs" dxfId="19" priority="22" operator="greaterThanOrEqual">
      <formula>100000</formula>
    </cfRule>
  </conditionalFormatting>
  <conditionalFormatting sqref="V56:V95">
    <cfRule type="cellIs" dxfId="18" priority="28" operator="greaterThanOrEqual">
      <formula>30000</formula>
    </cfRule>
  </conditionalFormatting>
  <conditionalFormatting sqref="Y9:Y48">
    <cfRule type="cellIs" dxfId="17" priority="21" operator="greaterThanOrEqual">
      <formula>100000</formula>
    </cfRule>
  </conditionalFormatting>
  <conditionalFormatting sqref="Y56:Y95">
    <cfRule type="cellIs" dxfId="16" priority="27" operator="greaterThanOrEqual">
      <formula>30000</formula>
    </cfRule>
  </conditionalFormatting>
  <conditionalFormatting sqref="AB9:AC48">
    <cfRule type="expression" dxfId="15" priority="121">
      <formula>#REF!="Pilot-/Demonstrationsprojekt (P+D)"</formula>
    </cfRule>
  </conditionalFormatting>
  <conditionalFormatting sqref="AB56:AC95">
    <cfRule type="expression" dxfId="14" priority="119">
      <formula>#REF!="Pilot-/Demonstrationsprojekt (P+D)"</formula>
    </cfRule>
  </conditionalFormatting>
  <dataValidations count="1">
    <dataValidation allowBlank="1" showInputMessage="1" showErrorMessage="1" sqref="D30:D47 D11:D28 D58:D9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G54:AA54" unlockedFormula="1"/>
  </ignoredErrors>
  <extLst>
    <ext xmlns:x14="http://schemas.microsoft.com/office/spreadsheetml/2009/9/main" uri="{78C0D931-6437-407d-A8EE-F0AAD7539E65}">
      <x14:conditionalFormattings>
        <x14:conditionalFormatting xmlns:xm="http://schemas.microsoft.com/office/excel/2006/main">
          <x14:cfRule type="expression" priority="35" id="{E374E123-3D69-4D1E-ACD8-B07BED04FCA7}">
            <xm:f>'(4) Finanzierung &amp; Finanzhilfe'!$K$24&lt;&gt;#REF!+$AC$49</xm:f>
            <x14:dxf>
              <fill>
                <patternFill>
                  <bgColor rgb="FFFF0000"/>
                </patternFill>
              </fill>
            </x14:dxf>
          </x14:cfRule>
          <xm:sqref>G96:AC96</xm:sqref>
        </x14:conditionalFormatting>
        <x14:conditionalFormatting xmlns:xm="http://schemas.microsoft.com/office/excel/2006/main">
          <x14:cfRule type="expression" priority="123" id="{81989A7B-184C-4C22-8C32-99311B052A18}">
            <xm:f>'(4) Finanzierung &amp; Finanzhilfe'!$K$24&lt;&gt;#REF!+$AC$49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Übersicht'!$E$15:$E$25</xm:f>
          </x14:formula1>
          <xm:sqref>F9:F48 F56:F95</xm:sqref>
        </x14:dataValidation>
        <x14:dataValidation type="list" allowBlank="1" showInputMessage="1" showErrorMessage="1" xr:uid="{1A4EE9FF-91EA-4718-8CF0-04C291D75E86}">
          <x14:formula1>
            <xm:f>Legende!$A$2:$A$8</xm:f>
          </x14:formula1>
          <xm:sqref>E9:E48 E56:E95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21"/>
  <sheetViews>
    <sheetView zoomScaleNormal="100" workbookViewId="0">
      <selection activeCell="D13" sqref="D13"/>
    </sheetView>
  </sheetViews>
  <sheetFormatPr baseColWidth="10" defaultColWidth="0" defaultRowHeight="12.75" zeroHeight="1" x14ac:dyDescent="0.2"/>
  <cols>
    <col min="1" max="1" width="3.140625" customWidth="1"/>
    <col min="2" max="2" width="2.7109375" style="40" customWidth="1"/>
    <col min="3" max="3" width="46.42578125" style="40" customWidth="1"/>
    <col min="4" max="11" width="13" style="40" customWidth="1"/>
    <col min="12" max="12" width="8.7109375" style="40" customWidth="1"/>
    <col min="13" max="13" width="11.42578125" style="88" customWidth="1"/>
    <col min="14" max="16384" width="11.42578125" hidden="1"/>
  </cols>
  <sheetData>
    <row r="1" spans="1:13" x14ac:dyDescent="0.2">
      <c r="A1" s="12"/>
      <c r="B1" s="56"/>
      <c r="C1" s="27"/>
      <c r="D1" s="13"/>
      <c r="E1" s="13"/>
      <c r="F1" s="13"/>
      <c r="G1" s="13"/>
      <c r="H1" s="13"/>
      <c r="I1" s="13"/>
      <c r="J1" s="13"/>
      <c r="K1" s="28"/>
      <c r="L1" s="46"/>
      <c r="M1" s="12"/>
    </row>
    <row r="2" spans="1:13" ht="12.75" customHeight="1" x14ac:dyDescent="0.2">
      <c r="A2" s="14"/>
      <c r="B2" s="543" t="s">
        <v>106</v>
      </c>
      <c r="C2" s="544"/>
      <c r="D2" s="544"/>
      <c r="E2" s="544"/>
      <c r="F2" s="544"/>
      <c r="G2" s="544"/>
      <c r="H2" s="544"/>
      <c r="I2" s="544"/>
      <c r="J2" s="544"/>
      <c r="K2" s="544"/>
      <c r="L2" s="545"/>
      <c r="M2" s="17"/>
    </row>
    <row r="3" spans="1:13" ht="12.75" customHeight="1" x14ac:dyDescent="0.2">
      <c r="A3" s="14"/>
      <c r="B3" s="546"/>
      <c r="C3" s="547"/>
      <c r="D3" s="547"/>
      <c r="E3" s="547"/>
      <c r="F3" s="547"/>
      <c r="G3" s="547"/>
      <c r="H3" s="547"/>
      <c r="I3" s="547"/>
      <c r="J3" s="547"/>
      <c r="K3" s="547"/>
      <c r="L3" s="548"/>
      <c r="M3" s="17"/>
    </row>
    <row r="4" spans="1:13" ht="12.75" customHeight="1" x14ac:dyDescent="0.2">
      <c r="A4" s="14"/>
      <c r="B4" s="546"/>
      <c r="C4" s="547"/>
      <c r="D4" s="547"/>
      <c r="E4" s="547"/>
      <c r="F4" s="547"/>
      <c r="G4" s="547"/>
      <c r="H4" s="547"/>
      <c r="I4" s="547"/>
      <c r="J4" s="547"/>
      <c r="K4" s="547"/>
      <c r="L4" s="548"/>
      <c r="M4" s="17"/>
    </row>
    <row r="5" spans="1:13" ht="85.5" customHeight="1" x14ac:dyDescent="0.2">
      <c r="A5" s="14"/>
      <c r="B5" s="549"/>
      <c r="C5" s="550"/>
      <c r="D5" s="550"/>
      <c r="E5" s="550"/>
      <c r="F5" s="550"/>
      <c r="G5" s="550"/>
      <c r="H5" s="550"/>
      <c r="I5" s="550"/>
      <c r="J5" s="550"/>
      <c r="K5" s="550"/>
      <c r="L5" s="551"/>
      <c r="M5" s="17"/>
    </row>
    <row r="6" spans="1:13" x14ac:dyDescent="0.2">
      <c r="A6" s="12"/>
      <c r="B6" s="36"/>
      <c r="C6" s="16"/>
      <c r="D6" s="16"/>
      <c r="E6" s="16"/>
      <c r="F6" s="16"/>
      <c r="G6" s="16"/>
      <c r="H6" s="16"/>
      <c r="I6" s="16"/>
      <c r="J6" s="16"/>
      <c r="K6" s="16"/>
      <c r="L6" s="36"/>
      <c r="M6" s="12"/>
    </row>
    <row r="7" spans="1:13" x14ac:dyDescent="0.2">
      <c r="A7" s="14"/>
      <c r="B7" s="57"/>
      <c r="C7" s="48"/>
      <c r="D7" s="48"/>
      <c r="E7" s="48"/>
      <c r="F7" s="48"/>
      <c r="G7" s="48"/>
      <c r="H7" s="48"/>
      <c r="I7" s="48"/>
      <c r="J7" s="48"/>
      <c r="K7" s="48"/>
      <c r="L7" s="41"/>
      <c r="M7" s="17"/>
    </row>
    <row r="8" spans="1:13" ht="15.75" x14ac:dyDescent="0.2">
      <c r="A8" s="14"/>
      <c r="B8" s="58"/>
      <c r="C8" s="53" t="s">
        <v>19</v>
      </c>
      <c r="D8" s="15"/>
      <c r="E8" s="15"/>
      <c r="F8" s="15"/>
      <c r="G8" s="15"/>
      <c r="H8" s="15"/>
      <c r="I8" s="15"/>
      <c r="J8" s="15"/>
      <c r="K8" s="15"/>
      <c r="L8" s="50"/>
      <c r="M8" s="17"/>
    </row>
    <row r="9" spans="1:13" x14ac:dyDescent="0.2">
      <c r="A9" s="14"/>
      <c r="B9" s="49"/>
      <c r="C9" s="52" t="s">
        <v>27</v>
      </c>
      <c r="D9" s="12"/>
      <c r="E9" s="12"/>
      <c r="F9" s="12"/>
      <c r="G9" s="12"/>
      <c r="H9" s="12"/>
      <c r="I9" s="12"/>
      <c r="J9" s="12"/>
      <c r="K9" s="12"/>
      <c r="L9" s="42"/>
      <c r="M9" s="17"/>
    </row>
    <row r="10" spans="1:13" ht="13.5" thickBot="1" x14ac:dyDescent="0.25">
      <c r="A10" s="14"/>
      <c r="B10" s="49"/>
      <c r="C10" s="38" t="s">
        <v>28</v>
      </c>
      <c r="D10" s="12"/>
      <c r="E10" s="12"/>
      <c r="F10" s="12"/>
      <c r="G10" s="12"/>
      <c r="H10" s="12"/>
      <c r="I10" s="12"/>
      <c r="J10" s="12"/>
      <c r="K10" s="12"/>
      <c r="L10" s="42"/>
      <c r="M10" s="17"/>
    </row>
    <row r="11" spans="1:13" ht="14.45" customHeight="1" thickBot="1" x14ac:dyDescent="0.25">
      <c r="A11" s="14"/>
      <c r="B11" s="49"/>
      <c r="C11" s="12"/>
      <c r="D11" s="494" t="s">
        <v>33</v>
      </c>
      <c r="E11" s="495"/>
      <c r="F11" s="495"/>
      <c r="G11" s="495"/>
      <c r="H11" s="495"/>
      <c r="I11" s="495"/>
      <c r="J11" s="496"/>
      <c r="K11" s="17"/>
      <c r="L11" s="42"/>
      <c r="M11" s="17"/>
    </row>
    <row r="12" spans="1:13" ht="13.5" thickBot="1" x14ac:dyDescent="0.25">
      <c r="A12" s="14"/>
      <c r="B12" s="59"/>
      <c r="C12" s="51" t="s">
        <v>1</v>
      </c>
      <c r="D12" s="82" t="s">
        <v>14</v>
      </c>
      <c r="E12" s="82" t="s">
        <v>14</v>
      </c>
      <c r="F12" s="82" t="s">
        <v>14</v>
      </c>
      <c r="G12" s="82" t="s">
        <v>14</v>
      </c>
      <c r="H12" s="35" t="s">
        <v>14</v>
      </c>
      <c r="I12" s="35" t="s">
        <v>14</v>
      </c>
      <c r="J12" s="35" t="s">
        <v>14</v>
      </c>
      <c r="K12" s="30" t="s">
        <v>2</v>
      </c>
      <c r="L12" s="60"/>
      <c r="M12" s="17"/>
    </row>
    <row r="13" spans="1:13" x14ac:dyDescent="0.2">
      <c r="A13" s="14"/>
      <c r="B13" s="59"/>
      <c r="C13" s="403">
        <f>'(1) Übersicht'!E15</f>
        <v>0</v>
      </c>
      <c r="D13" s="381"/>
      <c r="E13" s="381"/>
      <c r="F13" s="381"/>
      <c r="G13" s="381"/>
      <c r="H13" s="381"/>
      <c r="I13" s="381"/>
      <c r="J13" s="381"/>
      <c r="K13" s="382">
        <f>SUM(D13:J13)</f>
        <v>0</v>
      </c>
      <c r="L13" s="61"/>
      <c r="M13" s="17"/>
    </row>
    <row r="14" spans="1:13" x14ac:dyDescent="0.2">
      <c r="A14" s="14"/>
      <c r="B14" s="59"/>
      <c r="C14" s="404">
        <f>'(1) Übersicht'!E16</f>
        <v>0</v>
      </c>
      <c r="D14" s="383"/>
      <c r="E14" s="383"/>
      <c r="F14" s="383"/>
      <c r="G14" s="383"/>
      <c r="H14" s="383"/>
      <c r="I14" s="383"/>
      <c r="J14" s="383"/>
      <c r="K14" s="384">
        <f t="shared" ref="K14:K23" si="0">SUM(D14:J14)</f>
        <v>0</v>
      </c>
      <c r="L14" s="61"/>
      <c r="M14" s="17"/>
    </row>
    <row r="15" spans="1:13" x14ac:dyDescent="0.2">
      <c r="A15" s="14"/>
      <c r="B15" s="59"/>
      <c r="C15" s="404">
        <f>'(1) Übersicht'!E17</f>
        <v>0</v>
      </c>
      <c r="D15" s="383"/>
      <c r="E15" s="383"/>
      <c r="F15" s="383"/>
      <c r="G15" s="383"/>
      <c r="H15" s="383"/>
      <c r="I15" s="383"/>
      <c r="J15" s="383"/>
      <c r="K15" s="384">
        <f t="shared" ref="K15:K17" si="1">SUM(D15:J15)</f>
        <v>0</v>
      </c>
      <c r="L15" s="61"/>
      <c r="M15" s="17"/>
    </row>
    <row r="16" spans="1:13" x14ac:dyDescent="0.2">
      <c r="A16" s="14"/>
      <c r="B16" s="59"/>
      <c r="C16" s="404">
        <f>'(1) Übersicht'!E18</f>
        <v>0</v>
      </c>
      <c r="D16" s="383"/>
      <c r="E16" s="383"/>
      <c r="F16" s="383"/>
      <c r="G16" s="383"/>
      <c r="H16" s="383"/>
      <c r="I16" s="383"/>
      <c r="J16" s="383"/>
      <c r="K16" s="384">
        <f t="shared" si="1"/>
        <v>0</v>
      </c>
      <c r="L16" s="61"/>
      <c r="M16" s="17"/>
    </row>
    <row r="17" spans="1:13" x14ac:dyDescent="0.2">
      <c r="A17" s="14"/>
      <c r="B17" s="59"/>
      <c r="C17" s="404">
        <f>'(1) Übersicht'!E19</f>
        <v>0</v>
      </c>
      <c r="D17" s="383"/>
      <c r="E17" s="383"/>
      <c r="F17" s="383"/>
      <c r="G17" s="383"/>
      <c r="H17" s="383"/>
      <c r="I17" s="383"/>
      <c r="J17" s="383"/>
      <c r="K17" s="384">
        <f t="shared" si="1"/>
        <v>0</v>
      </c>
      <c r="L17" s="61"/>
      <c r="M17" s="17"/>
    </row>
    <row r="18" spans="1:13" x14ac:dyDescent="0.2">
      <c r="A18" s="14"/>
      <c r="B18" s="59"/>
      <c r="C18" s="404">
        <f>'(1) Übersicht'!E20</f>
        <v>0</v>
      </c>
      <c r="D18" s="383"/>
      <c r="E18" s="383"/>
      <c r="F18" s="383"/>
      <c r="G18" s="383"/>
      <c r="H18" s="383"/>
      <c r="I18" s="383"/>
      <c r="J18" s="383"/>
      <c r="K18" s="384">
        <f t="shared" si="0"/>
        <v>0</v>
      </c>
      <c r="L18" s="61"/>
      <c r="M18" s="17"/>
    </row>
    <row r="19" spans="1:13" x14ac:dyDescent="0.2">
      <c r="A19" s="14"/>
      <c r="B19" s="59"/>
      <c r="C19" s="404">
        <f>'(1) Übersicht'!E21</f>
        <v>0</v>
      </c>
      <c r="D19" s="383"/>
      <c r="E19" s="383"/>
      <c r="F19" s="383"/>
      <c r="G19" s="383"/>
      <c r="H19" s="383"/>
      <c r="I19" s="383"/>
      <c r="J19" s="383"/>
      <c r="K19" s="384">
        <f t="shared" si="0"/>
        <v>0</v>
      </c>
      <c r="L19" s="61"/>
      <c r="M19" s="17"/>
    </row>
    <row r="20" spans="1:13" x14ac:dyDescent="0.2">
      <c r="A20" s="14"/>
      <c r="B20" s="59"/>
      <c r="C20" s="404">
        <f>'(1) Übersicht'!E22</f>
        <v>0</v>
      </c>
      <c r="D20" s="383"/>
      <c r="E20" s="383"/>
      <c r="F20" s="383"/>
      <c r="G20" s="383"/>
      <c r="H20" s="383"/>
      <c r="I20" s="383"/>
      <c r="J20" s="383"/>
      <c r="K20" s="384">
        <f t="shared" si="0"/>
        <v>0</v>
      </c>
      <c r="L20" s="61"/>
      <c r="M20" s="17"/>
    </row>
    <row r="21" spans="1:13" x14ac:dyDescent="0.2">
      <c r="A21" s="14"/>
      <c r="B21" s="59"/>
      <c r="C21" s="404">
        <f>'(1) Übersicht'!E23</f>
        <v>0</v>
      </c>
      <c r="D21" s="383"/>
      <c r="E21" s="383"/>
      <c r="F21" s="383"/>
      <c r="G21" s="383"/>
      <c r="H21" s="383"/>
      <c r="I21" s="383"/>
      <c r="J21" s="383"/>
      <c r="K21" s="384">
        <f t="shared" si="0"/>
        <v>0</v>
      </c>
      <c r="L21" s="61"/>
      <c r="M21" s="17"/>
    </row>
    <row r="22" spans="1:13" x14ac:dyDescent="0.2">
      <c r="A22" s="14"/>
      <c r="B22" s="59"/>
      <c r="C22" s="404">
        <f>'(1) Übersicht'!E24</f>
        <v>0</v>
      </c>
      <c r="D22" s="383"/>
      <c r="E22" s="383"/>
      <c r="F22" s="383"/>
      <c r="G22" s="383"/>
      <c r="H22" s="383"/>
      <c r="I22" s="383"/>
      <c r="J22" s="383"/>
      <c r="K22" s="384">
        <f t="shared" si="0"/>
        <v>0</v>
      </c>
      <c r="L22" s="61"/>
      <c r="M22" s="17"/>
    </row>
    <row r="23" spans="1:13" ht="13.5" thickBot="1" x14ac:dyDescent="0.25">
      <c r="A23" s="14"/>
      <c r="B23" s="59"/>
      <c r="C23" s="405">
        <f>'(1) Übersicht'!E25</f>
        <v>0</v>
      </c>
      <c r="D23" s="385"/>
      <c r="E23" s="385"/>
      <c r="F23" s="385"/>
      <c r="G23" s="385"/>
      <c r="H23" s="385"/>
      <c r="I23" s="385"/>
      <c r="J23" s="385"/>
      <c r="K23" s="386">
        <f t="shared" si="0"/>
        <v>0</v>
      </c>
      <c r="L23" s="61"/>
      <c r="M23" s="39"/>
    </row>
    <row r="24" spans="1:13" ht="12.75" customHeight="1" x14ac:dyDescent="0.2">
      <c r="A24" s="14"/>
      <c r="B24" s="59"/>
      <c r="C24" s="24" t="s">
        <v>2</v>
      </c>
      <c r="D24" s="165">
        <f>SUM(D13:D23)</f>
        <v>0</v>
      </c>
      <c r="E24" s="165">
        <f>SUM(E13:E23)</f>
        <v>0</v>
      </c>
      <c r="F24" s="165">
        <f>SUM(F13:F23)</f>
        <v>0</v>
      </c>
      <c r="G24" s="165">
        <f>SUM(G13:G23)</f>
        <v>0</v>
      </c>
      <c r="H24" s="165">
        <f t="shared" ref="H24:J24" si="2">SUM(H13:H23)</f>
        <v>0</v>
      </c>
      <c r="I24" s="165">
        <f t="shared" si="2"/>
        <v>0</v>
      </c>
      <c r="J24" s="165">
        <f t="shared" si="2"/>
        <v>0</v>
      </c>
      <c r="K24" s="166">
        <f>ROUND(SUM(K13:K23),0)</f>
        <v>0</v>
      </c>
      <c r="L24" s="62"/>
      <c r="M24" s="552" t="str">
        <f>IF(K24&lt;&gt;'(2) Investitionskosten'!$D$6,"Check total (2)","")</f>
        <v/>
      </c>
    </row>
    <row r="25" spans="1:13" x14ac:dyDescent="0.2">
      <c r="A25" s="14"/>
      <c r="B25" s="49"/>
      <c r="C25" s="14"/>
      <c r="D25" s="143"/>
      <c r="E25" s="87"/>
      <c r="F25" s="87"/>
      <c r="G25" s="87"/>
      <c r="H25" s="87"/>
      <c r="I25" s="87"/>
      <c r="J25" s="87"/>
      <c r="K25" s="87"/>
      <c r="L25" s="100"/>
      <c r="M25" s="553"/>
    </row>
    <row r="26" spans="1:13" ht="12.75" customHeight="1" x14ac:dyDescent="0.2">
      <c r="A26" s="14"/>
      <c r="B26" s="49"/>
      <c r="C26" s="21" t="s">
        <v>131</v>
      </c>
      <c r="D26" s="87"/>
      <c r="E26" s="87"/>
      <c r="F26" s="87"/>
      <c r="G26" s="87"/>
      <c r="H26" s="87"/>
      <c r="I26" s="87"/>
      <c r="J26" s="87"/>
      <c r="K26" s="87"/>
      <c r="L26" s="142"/>
      <c r="M26" s="554"/>
    </row>
    <row r="27" spans="1:13" ht="4.5" customHeight="1" x14ac:dyDescent="0.2">
      <c r="A27" s="14"/>
      <c r="B27" s="49"/>
      <c r="C27" s="21"/>
      <c r="D27" s="87"/>
      <c r="E27" s="87"/>
      <c r="F27" s="87"/>
      <c r="G27" s="87"/>
      <c r="H27" s="87"/>
      <c r="I27" s="87"/>
      <c r="J27" s="87"/>
      <c r="K27" s="87"/>
      <c r="L27" s="142"/>
      <c r="M27" s="17"/>
    </row>
    <row r="28" spans="1:13" ht="13.5" thickBot="1" x14ac:dyDescent="0.25">
      <c r="A28" s="14"/>
      <c r="B28" s="59"/>
      <c r="C28" s="51" t="s">
        <v>20</v>
      </c>
      <c r="D28" s="401" t="str">
        <f>D12</f>
        <v>20xx</v>
      </c>
      <c r="E28" s="401" t="str">
        <f t="shared" ref="E28:J28" si="3">E12</f>
        <v>20xx</v>
      </c>
      <c r="F28" s="401" t="str">
        <f t="shared" si="3"/>
        <v>20xx</v>
      </c>
      <c r="G28" s="401" t="str">
        <f t="shared" si="3"/>
        <v>20xx</v>
      </c>
      <c r="H28" s="401" t="str">
        <f t="shared" si="3"/>
        <v>20xx</v>
      </c>
      <c r="I28" s="401" t="str">
        <f t="shared" si="3"/>
        <v>20xx</v>
      </c>
      <c r="J28" s="401" t="str">
        <f t="shared" si="3"/>
        <v>20xx</v>
      </c>
      <c r="K28" s="30" t="s">
        <v>2</v>
      </c>
      <c r="L28" s="60"/>
      <c r="M28" s="17"/>
    </row>
    <row r="29" spans="1:13" ht="13.5" thickBot="1" x14ac:dyDescent="0.25">
      <c r="A29" s="14"/>
      <c r="B29" s="59"/>
      <c r="C29" s="167" t="s">
        <v>18</v>
      </c>
      <c r="D29" s="86"/>
      <c r="E29" s="86"/>
      <c r="F29" s="86"/>
      <c r="G29" s="86"/>
      <c r="H29" s="86"/>
      <c r="I29" s="86"/>
      <c r="J29" s="86"/>
      <c r="K29" s="81">
        <f t="shared" ref="K29:K39" si="4">SUM(D29:J29)</f>
        <v>0</v>
      </c>
      <c r="L29" s="62"/>
      <c r="M29" s="131"/>
    </row>
    <row r="30" spans="1:13" ht="12.75" customHeight="1" x14ac:dyDescent="0.2">
      <c r="A30" s="14"/>
      <c r="B30" s="59"/>
      <c r="C30" s="387" t="s">
        <v>21</v>
      </c>
      <c r="D30" s="381"/>
      <c r="E30" s="381"/>
      <c r="F30" s="381"/>
      <c r="G30" s="381"/>
      <c r="H30" s="381"/>
      <c r="I30" s="381"/>
      <c r="J30" s="381"/>
      <c r="K30" s="382">
        <f t="shared" si="4"/>
        <v>0</v>
      </c>
      <c r="L30" s="61"/>
      <c r="M30" s="17"/>
    </row>
    <row r="31" spans="1:13" ht="12.75" customHeight="1" x14ac:dyDescent="0.2">
      <c r="A31" s="14"/>
      <c r="B31" s="59"/>
      <c r="C31" s="388" t="s">
        <v>21</v>
      </c>
      <c r="D31" s="383"/>
      <c r="E31" s="383"/>
      <c r="F31" s="383"/>
      <c r="G31" s="383"/>
      <c r="H31" s="383"/>
      <c r="I31" s="383"/>
      <c r="J31" s="383"/>
      <c r="K31" s="384">
        <f t="shared" ref="K31:K34" si="5">SUM(D31:J31)</f>
        <v>0</v>
      </c>
      <c r="L31" s="61"/>
      <c r="M31" s="17"/>
    </row>
    <row r="32" spans="1:13" ht="12.75" customHeight="1" x14ac:dyDescent="0.2">
      <c r="A32" s="14"/>
      <c r="B32" s="59"/>
      <c r="C32" s="388" t="s">
        <v>21</v>
      </c>
      <c r="D32" s="383"/>
      <c r="E32" s="383"/>
      <c r="F32" s="383"/>
      <c r="G32" s="383"/>
      <c r="H32" s="383"/>
      <c r="I32" s="383"/>
      <c r="J32" s="383"/>
      <c r="K32" s="384">
        <f t="shared" si="5"/>
        <v>0</v>
      </c>
      <c r="L32" s="61"/>
      <c r="M32" s="17"/>
    </row>
    <row r="33" spans="1:13" ht="12.75" customHeight="1" x14ac:dyDescent="0.2">
      <c r="A33" s="14"/>
      <c r="B33" s="59"/>
      <c r="C33" s="388" t="s">
        <v>21</v>
      </c>
      <c r="D33" s="383"/>
      <c r="E33" s="383"/>
      <c r="F33" s="383"/>
      <c r="G33" s="383"/>
      <c r="H33" s="383"/>
      <c r="I33" s="383"/>
      <c r="J33" s="383"/>
      <c r="K33" s="384">
        <f t="shared" ref="K33" si="6">SUM(D33:J33)</f>
        <v>0</v>
      </c>
      <c r="L33" s="61"/>
      <c r="M33" s="17"/>
    </row>
    <row r="34" spans="1:13" ht="12.75" customHeight="1" x14ac:dyDescent="0.2">
      <c r="A34" s="14"/>
      <c r="B34" s="59"/>
      <c r="C34" s="388" t="s">
        <v>21</v>
      </c>
      <c r="D34" s="383"/>
      <c r="E34" s="383"/>
      <c r="F34" s="383"/>
      <c r="G34" s="383"/>
      <c r="H34" s="383"/>
      <c r="I34" s="383"/>
      <c r="J34" s="383"/>
      <c r="K34" s="384">
        <f t="shared" si="5"/>
        <v>0</v>
      </c>
      <c r="L34" s="61"/>
      <c r="M34" s="17"/>
    </row>
    <row r="35" spans="1:13" ht="12.75" customHeight="1" x14ac:dyDescent="0.2">
      <c r="A35" s="14"/>
      <c r="B35" s="59"/>
      <c r="C35" s="388" t="s">
        <v>21</v>
      </c>
      <c r="D35" s="383"/>
      <c r="E35" s="383"/>
      <c r="F35" s="383"/>
      <c r="G35" s="383"/>
      <c r="H35" s="383"/>
      <c r="I35" s="383"/>
      <c r="J35" s="383"/>
      <c r="K35" s="384">
        <f t="shared" ref="K35" si="7">SUM(D35:J35)</f>
        <v>0</v>
      </c>
      <c r="L35" s="61"/>
      <c r="M35" s="17"/>
    </row>
    <row r="36" spans="1:13" ht="12.75" customHeight="1" x14ac:dyDescent="0.2">
      <c r="A36" s="14"/>
      <c r="B36" s="59"/>
      <c r="C36" s="388" t="s">
        <v>21</v>
      </c>
      <c r="D36" s="383"/>
      <c r="E36" s="383"/>
      <c r="F36" s="383"/>
      <c r="G36" s="383"/>
      <c r="H36" s="383"/>
      <c r="I36" s="383"/>
      <c r="J36" s="383"/>
      <c r="K36" s="384">
        <f t="shared" ref="K36:K37" si="8">SUM(D36:J36)</f>
        <v>0</v>
      </c>
      <c r="L36" s="61"/>
      <c r="M36" s="17"/>
    </row>
    <row r="37" spans="1:13" ht="12.75" customHeight="1" x14ac:dyDescent="0.2">
      <c r="A37" s="14"/>
      <c r="B37" s="59"/>
      <c r="C37" s="388" t="s">
        <v>21</v>
      </c>
      <c r="D37" s="383"/>
      <c r="E37" s="383"/>
      <c r="F37" s="383"/>
      <c r="G37" s="383"/>
      <c r="H37" s="383"/>
      <c r="I37" s="383"/>
      <c r="J37" s="383"/>
      <c r="K37" s="384">
        <f t="shared" si="8"/>
        <v>0</v>
      </c>
      <c r="L37" s="61"/>
      <c r="M37" s="17"/>
    </row>
    <row r="38" spans="1:13" ht="12.75" customHeight="1" x14ac:dyDescent="0.2">
      <c r="A38" s="14"/>
      <c r="B38" s="59"/>
      <c r="C38" s="388" t="s">
        <v>21</v>
      </c>
      <c r="D38" s="383"/>
      <c r="E38" s="383"/>
      <c r="F38" s="383"/>
      <c r="G38" s="383"/>
      <c r="H38" s="383"/>
      <c r="I38" s="383"/>
      <c r="J38" s="383"/>
      <c r="K38" s="384">
        <f t="shared" ref="K38" si="9">SUM(D38:J38)</f>
        <v>0</v>
      </c>
      <c r="L38" s="61"/>
      <c r="M38" s="17"/>
    </row>
    <row r="39" spans="1:13" ht="12.75" customHeight="1" thickBot="1" x14ac:dyDescent="0.25">
      <c r="A39" s="14"/>
      <c r="B39" s="59"/>
      <c r="C39" s="389" t="s">
        <v>21</v>
      </c>
      <c r="D39" s="385"/>
      <c r="E39" s="385"/>
      <c r="F39" s="385"/>
      <c r="G39" s="385"/>
      <c r="H39" s="385"/>
      <c r="I39" s="385"/>
      <c r="J39" s="385"/>
      <c r="K39" s="386">
        <f t="shared" si="4"/>
        <v>0</v>
      </c>
      <c r="L39" s="61"/>
      <c r="M39" s="17"/>
    </row>
    <row r="40" spans="1:13" ht="12.75" customHeight="1" thickBot="1" x14ac:dyDescent="0.25">
      <c r="A40" s="14"/>
      <c r="B40" s="59"/>
      <c r="C40" s="172" t="s">
        <v>51</v>
      </c>
      <c r="D40" s="54"/>
      <c r="E40" s="54"/>
      <c r="F40" s="54"/>
      <c r="G40" s="54"/>
      <c r="H40" s="54"/>
      <c r="I40" s="54"/>
      <c r="J40" s="54"/>
      <c r="K40" s="55"/>
      <c r="L40" s="61"/>
      <c r="M40" s="17"/>
    </row>
    <row r="41" spans="1:13" x14ac:dyDescent="0.2">
      <c r="A41" s="14"/>
      <c r="B41" s="59"/>
      <c r="C41" s="403">
        <f>'(1) Übersicht'!E15</f>
        <v>0</v>
      </c>
      <c r="D41" s="381"/>
      <c r="E41" s="381"/>
      <c r="F41" s="381"/>
      <c r="G41" s="381"/>
      <c r="H41" s="381"/>
      <c r="I41" s="381"/>
      <c r="J41" s="381"/>
      <c r="K41" s="382">
        <f t="shared" ref="K41:K51" si="10">SUM(D41:J41)</f>
        <v>0</v>
      </c>
      <c r="L41" s="61"/>
      <c r="M41" s="17"/>
    </row>
    <row r="42" spans="1:13" x14ac:dyDescent="0.2">
      <c r="A42" s="14"/>
      <c r="B42" s="59"/>
      <c r="C42" s="404">
        <f>'(1) Übersicht'!E16</f>
        <v>0</v>
      </c>
      <c r="D42" s="383"/>
      <c r="E42" s="383"/>
      <c r="F42" s="383"/>
      <c r="G42" s="383"/>
      <c r="H42" s="383"/>
      <c r="I42" s="383"/>
      <c r="J42" s="383"/>
      <c r="K42" s="384">
        <f t="shared" si="10"/>
        <v>0</v>
      </c>
      <c r="L42" s="61"/>
      <c r="M42" s="17"/>
    </row>
    <row r="43" spans="1:13" x14ac:dyDescent="0.2">
      <c r="A43" s="14"/>
      <c r="B43" s="59"/>
      <c r="C43" s="404">
        <f>'(1) Übersicht'!E17</f>
        <v>0</v>
      </c>
      <c r="D43" s="383"/>
      <c r="E43" s="383"/>
      <c r="F43" s="383"/>
      <c r="G43" s="383"/>
      <c r="H43" s="383"/>
      <c r="I43" s="383"/>
      <c r="J43" s="383"/>
      <c r="K43" s="384">
        <f t="shared" si="10"/>
        <v>0</v>
      </c>
      <c r="L43" s="61"/>
      <c r="M43" s="17"/>
    </row>
    <row r="44" spans="1:13" x14ac:dyDescent="0.2">
      <c r="A44" s="14"/>
      <c r="B44" s="59"/>
      <c r="C44" s="404">
        <f>'(1) Übersicht'!E18</f>
        <v>0</v>
      </c>
      <c r="D44" s="383"/>
      <c r="E44" s="383"/>
      <c r="F44" s="383"/>
      <c r="G44" s="383"/>
      <c r="H44" s="383"/>
      <c r="I44" s="383"/>
      <c r="J44" s="383"/>
      <c r="K44" s="384">
        <f t="shared" si="10"/>
        <v>0</v>
      </c>
      <c r="L44" s="61"/>
      <c r="M44" s="17"/>
    </row>
    <row r="45" spans="1:13" x14ac:dyDescent="0.2">
      <c r="A45" s="14"/>
      <c r="B45" s="59"/>
      <c r="C45" s="404">
        <f>'(1) Übersicht'!E19</f>
        <v>0</v>
      </c>
      <c r="D45" s="383"/>
      <c r="E45" s="383"/>
      <c r="F45" s="383"/>
      <c r="G45" s="383"/>
      <c r="H45" s="383"/>
      <c r="I45" s="383"/>
      <c r="J45" s="383"/>
      <c r="K45" s="384">
        <f t="shared" si="10"/>
        <v>0</v>
      </c>
      <c r="L45" s="61"/>
      <c r="M45" s="17"/>
    </row>
    <row r="46" spans="1:13" x14ac:dyDescent="0.2">
      <c r="A46" s="14"/>
      <c r="B46" s="59"/>
      <c r="C46" s="404">
        <f>'(1) Übersicht'!E20</f>
        <v>0</v>
      </c>
      <c r="D46" s="383"/>
      <c r="E46" s="383"/>
      <c r="F46" s="383"/>
      <c r="G46" s="383"/>
      <c r="H46" s="383"/>
      <c r="I46" s="383"/>
      <c r="J46" s="383"/>
      <c r="K46" s="384">
        <f t="shared" si="10"/>
        <v>0</v>
      </c>
      <c r="L46" s="61"/>
      <c r="M46" s="17"/>
    </row>
    <row r="47" spans="1:13" x14ac:dyDescent="0.2">
      <c r="A47" s="14"/>
      <c r="B47" s="59"/>
      <c r="C47" s="404">
        <f>'(1) Übersicht'!E21</f>
        <v>0</v>
      </c>
      <c r="D47" s="383"/>
      <c r="E47" s="383"/>
      <c r="F47" s="383"/>
      <c r="G47" s="383"/>
      <c r="H47" s="383"/>
      <c r="I47" s="383"/>
      <c r="J47" s="383"/>
      <c r="K47" s="384">
        <f t="shared" si="10"/>
        <v>0</v>
      </c>
      <c r="L47" s="61"/>
      <c r="M47" s="17"/>
    </row>
    <row r="48" spans="1:13" x14ac:dyDescent="0.2">
      <c r="A48" s="14"/>
      <c r="B48" s="59"/>
      <c r="C48" s="404">
        <f>'(1) Übersicht'!E22</f>
        <v>0</v>
      </c>
      <c r="D48" s="383"/>
      <c r="E48" s="383"/>
      <c r="F48" s="383"/>
      <c r="G48" s="383"/>
      <c r="H48" s="383"/>
      <c r="I48" s="383"/>
      <c r="J48" s="383"/>
      <c r="K48" s="384">
        <f t="shared" ref="K48:K50" si="11">SUM(D48:J48)</f>
        <v>0</v>
      </c>
      <c r="L48" s="61"/>
      <c r="M48" s="17"/>
    </row>
    <row r="49" spans="1:13" x14ac:dyDescent="0.2">
      <c r="A49" s="14"/>
      <c r="B49" s="59"/>
      <c r="C49" s="404">
        <f>'(1) Übersicht'!E23</f>
        <v>0</v>
      </c>
      <c r="D49" s="383"/>
      <c r="E49" s="383"/>
      <c r="F49" s="383"/>
      <c r="G49" s="383"/>
      <c r="H49" s="383"/>
      <c r="I49" s="383"/>
      <c r="J49" s="383"/>
      <c r="K49" s="384">
        <f t="shared" si="11"/>
        <v>0</v>
      </c>
      <c r="L49" s="61"/>
      <c r="M49" s="17"/>
    </row>
    <row r="50" spans="1:13" x14ac:dyDescent="0.2">
      <c r="A50" s="14"/>
      <c r="B50" s="59"/>
      <c r="C50" s="404">
        <f>'(1) Übersicht'!E24</f>
        <v>0</v>
      </c>
      <c r="D50" s="383"/>
      <c r="E50" s="383"/>
      <c r="F50" s="383"/>
      <c r="G50" s="383"/>
      <c r="H50" s="383"/>
      <c r="I50" s="383"/>
      <c r="J50" s="383"/>
      <c r="K50" s="384">
        <f t="shared" si="11"/>
        <v>0</v>
      </c>
      <c r="L50" s="61"/>
      <c r="M50" s="17"/>
    </row>
    <row r="51" spans="1:13" ht="13.5" thickBot="1" x14ac:dyDescent="0.25">
      <c r="A51" s="14"/>
      <c r="B51" s="59"/>
      <c r="C51" s="405">
        <f>'(1) Übersicht'!E25</f>
        <v>0</v>
      </c>
      <c r="D51" s="390"/>
      <c r="E51" s="390"/>
      <c r="F51" s="390"/>
      <c r="G51" s="390"/>
      <c r="H51" s="390"/>
      <c r="I51" s="390"/>
      <c r="J51" s="390"/>
      <c r="K51" s="391">
        <f t="shared" si="10"/>
        <v>0</v>
      </c>
      <c r="L51" s="61"/>
      <c r="M51" s="17"/>
    </row>
    <row r="52" spans="1:13" ht="27.75" customHeight="1" thickBot="1" x14ac:dyDescent="0.25">
      <c r="A52" s="14"/>
      <c r="B52" s="59"/>
      <c r="C52" s="557" t="s">
        <v>107</v>
      </c>
      <c r="D52" s="558"/>
      <c r="E52" s="558"/>
      <c r="F52" s="558"/>
      <c r="G52" s="558"/>
      <c r="H52" s="558"/>
      <c r="I52" s="558"/>
      <c r="J52" s="558"/>
      <c r="K52" s="558"/>
      <c r="L52" s="61"/>
      <c r="M52" s="17"/>
    </row>
    <row r="53" spans="1:13" ht="13.5" thickBot="1" x14ac:dyDescent="0.25">
      <c r="A53" s="14"/>
      <c r="B53" s="59"/>
      <c r="C53" s="407"/>
      <c r="D53" s="355">
        <f>ROUND(IF(D24&lt;&gt;0,'(1) Übersicht'!$E$52/COUNTIF($D$24:$J$24,"&lt;&gt;0"),0),1)</f>
        <v>0</v>
      </c>
      <c r="E53" s="355">
        <f>ROUND(IF(E24&lt;&gt;0,'(1) Übersicht'!$E$52/COUNTIF($D$24:$J$24,"&lt;&gt;0"),0),1)</f>
        <v>0</v>
      </c>
      <c r="F53" s="355">
        <f>ROUND(IF(F24&lt;&gt;0,'(1) Übersicht'!$E$52/COUNTIF($D$24:$J$24,"&lt;&gt;0"),0),1)</f>
        <v>0</v>
      </c>
      <c r="G53" s="355">
        <f>ROUND(IF(G24&lt;&gt;0,'(1) Übersicht'!$E$52/COUNTIF($D$24:$J$24,"&lt;&gt;0"),0),1)</f>
        <v>0</v>
      </c>
      <c r="H53" s="355">
        <f>ROUND(IF(H24&lt;&gt;0,'(1) Übersicht'!$E$52/COUNTIF($D$24:$J$24,"&lt;&gt;0"),0),1)</f>
        <v>0</v>
      </c>
      <c r="I53" s="355">
        <f>ROUND(IF(I24&lt;&gt;0,'(1) Übersicht'!$E$52/COUNTIF($D$24:$J$24,"&lt;&gt;0"),0),1)</f>
        <v>0</v>
      </c>
      <c r="J53" s="355">
        <f>ROUND(IF(J24&lt;&gt;0,'(1) Übersicht'!$E$52/COUNTIF($D$24:$J$24,"&lt;&gt;0"),0),1)</f>
        <v>0</v>
      </c>
      <c r="K53" s="356">
        <f>SUM(D53:J53)</f>
        <v>0</v>
      </c>
      <c r="L53" s="61"/>
      <c r="M53" s="357"/>
    </row>
    <row r="54" spans="1:13" ht="12.75" customHeight="1" x14ac:dyDescent="0.2">
      <c r="A54" s="14"/>
      <c r="B54" s="358"/>
      <c r="C54" s="359"/>
      <c r="D54" s="360"/>
      <c r="E54" s="360"/>
      <c r="F54" s="360"/>
      <c r="G54" s="360"/>
      <c r="H54" s="360"/>
      <c r="I54" s="360"/>
      <c r="J54" s="360"/>
      <c r="K54" s="361"/>
      <c r="L54" s="362"/>
      <c r="M54" s="27"/>
    </row>
    <row r="55" spans="1:13" x14ac:dyDescent="0.2">
      <c r="A55" s="14"/>
      <c r="B55" s="59"/>
      <c r="C55" s="364" t="s">
        <v>2</v>
      </c>
      <c r="D55" s="306">
        <f>SUM(D29:D53)</f>
        <v>0</v>
      </c>
      <c r="E55" s="306">
        <f t="shared" ref="E55:K55" si="12">SUM(E29:E53)</f>
        <v>0</v>
      </c>
      <c r="F55" s="306">
        <f t="shared" si="12"/>
        <v>0</v>
      </c>
      <c r="G55" s="306">
        <f t="shared" si="12"/>
        <v>0</v>
      </c>
      <c r="H55" s="306">
        <f t="shared" si="12"/>
        <v>0</v>
      </c>
      <c r="I55" s="306">
        <f t="shared" si="12"/>
        <v>0</v>
      </c>
      <c r="J55" s="306">
        <f t="shared" si="12"/>
        <v>0</v>
      </c>
      <c r="K55" s="306">
        <f t="shared" si="12"/>
        <v>0</v>
      </c>
      <c r="L55" s="62"/>
      <c r="M55" s="537" t="str">
        <f>IF(K55=K24,"","Check totals")</f>
        <v/>
      </c>
    </row>
    <row r="56" spans="1:13" ht="42" customHeight="1" x14ac:dyDescent="0.2">
      <c r="A56" s="14"/>
      <c r="B56" s="378"/>
      <c r="C56" s="373"/>
      <c r="D56" s="374" t="str">
        <f>IF(D29&gt;'(1) Übersicht'!$E$54,"Check amount requested","")</f>
        <v/>
      </c>
      <c r="E56" s="374" t="str">
        <f>IF(E29&gt;'(1) Übersicht'!$E$54,"Check amount requested","")</f>
        <v/>
      </c>
      <c r="F56" s="374" t="str">
        <f>IF(F29&gt;'(1) Übersicht'!$E$54,"Check amount requested","")</f>
        <v/>
      </c>
      <c r="G56" s="374" t="str">
        <f>IF(G29&gt;'(1) Übersicht'!$E$54,"Check amount requested","")</f>
        <v/>
      </c>
      <c r="H56" s="374" t="str">
        <f>IF(H29&gt;'(1) Übersicht'!$E$54,"Check amount requested","")</f>
        <v/>
      </c>
      <c r="I56" s="374" t="str">
        <f>IF(I29&gt;'(1) Übersicht'!$E$54,"Check amount requested","")</f>
        <v/>
      </c>
      <c r="J56" s="374" t="str">
        <f>IF(J29&gt;'(1) Übersicht'!$E$54,"Check amount requested","")</f>
        <v/>
      </c>
      <c r="K56" s="374" t="str">
        <f>IF(K29&gt;'(1) Übersicht'!$E$54,"Check amount requested","")</f>
        <v/>
      </c>
      <c r="L56" s="379"/>
      <c r="M56" s="538"/>
    </row>
    <row r="57" spans="1:13" ht="19.5" customHeight="1" x14ac:dyDescent="0.2">
      <c r="A57" s="14"/>
      <c r="B57" s="376"/>
      <c r="C57" s="363"/>
      <c r="D57" s="375" t="str">
        <f>IF(D24&lt;&gt;D55,"Check Totals","")</f>
        <v/>
      </c>
      <c r="E57" s="375" t="str">
        <f t="shared" ref="E57:K57" si="13">IF(E24&lt;&gt;E55,"Check Totals","")</f>
        <v/>
      </c>
      <c r="F57" s="375" t="str">
        <f t="shared" si="13"/>
        <v/>
      </c>
      <c r="G57" s="375" t="str">
        <f t="shared" si="13"/>
        <v/>
      </c>
      <c r="H57" s="375" t="str">
        <f t="shared" si="13"/>
        <v/>
      </c>
      <c r="I57" s="375" t="str">
        <f t="shared" si="13"/>
        <v/>
      </c>
      <c r="J57" s="375" t="str">
        <f t="shared" si="13"/>
        <v/>
      </c>
      <c r="K57" s="375" t="str">
        <f t="shared" si="13"/>
        <v/>
      </c>
      <c r="L57" s="64"/>
      <c r="M57" s="539"/>
    </row>
    <row r="58" spans="1:13" x14ac:dyDescent="0.2">
      <c r="A58" s="12"/>
      <c r="B58" s="36"/>
      <c r="C58" s="65"/>
      <c r="D58" s="66"/>
      <c r="E58" s="66"/>
      <c r="F58" s="66"/>
      <c r="G58" s="66"/>
      <c r="H58" s="66"/>
      <c r="I58" s="66"/>
      <c r="J58" s="66"/>
      <c r="K58" s="66"/>
      <c r="L58" s="67"/>
      <c r="M58" s="133"/>
    </row>
    <row r="59" spans="1:13" x14ac:dyDescent="0.2">
      <c r="A59" s="14"/>
      <c r="B59" s="57"/>
      <c r="C59" s="68"/>
      <c r="D59" s="69"/>
      <c r="E59" s="69"/>
      <c r="F59" s="69"/>
      <c r="G59" s="69"/>
      <c r="H59" s="69"/>
      <c r="I59" s="69"/>
      <c r="J59" s="69"/>
      <c r="K59" s="69"/>
      <c r="L59" s="70"/>
      <c r="M59" s="132"/>
    </row>
    <row r="60" spans="1:13" ht="15.75" x14ac:dyDescent="0.2">
      <c r="A60" s="14"/>
      <c r="B60" s="58"/>
      <c r="C60" s="53" t="s">
        <v>22</v>
      </c>
      <c r="D60" s="15"/>
      <c r="E60" s="15"/>
      <c r="F60" s="15"/>
      <c r="G60" s="15"/>
      <c r="H60" s="15"/>
      <c r="I60" s="15"/>
      <c r="J60" s="15"/>
      <c r="K60" s="15"/>
      <c r="L60" s="50"/>
      <c r="M60" s="17"/>
    </row>
    <row r="61" spans="1:13" ht="13.5" thickBot="1" x14ac:dyDescent="0.25">
      <c r="A61" s="14"/>
      <c r="B61" s="49"/>
      <c r="C61" s="365" t="s">
        <v>66</v>
      </c>
      <c r="D61" s="283"/>
      <c r="E61" s="283"/>
      <c r="F61" s="283"/>
      <c r="G61" s="283"/>
      <c r="H61" s="283"/>
      <c r="I61" s="283"/>
      <c r="J61" s="283"/>
      <c r="K61" s="12"/>
      <c r="L61" s="63"/>
      <c r="M61" s="134"/>
    </row>
    <row r="62" spans="1:13" ht="13.5" thickBot="1" x14ac:dyDescent="0.25">
      <c r="A62" s="14"/>
      <c r="B62" s="49"/>
      <c r="C62" s="283"/>
      <c r="D62" s="479" t="s">
        <v>34</v>
      </c>
      <c r="E62" s="480"/>
      <c r="F62" s="480"/>
      <c r="G62" s="480"/>
      <c r="H62" s="480"/>
      <c r="I62" s="480"/>
      <c r="J62" s="481"/>
      <c r="K62" s="12"/>
      <c r="L62" s="63"/>
      <c r="M62" s="134"/>
    </row>
    <row r="63" spans="1:13" ht="13.5" thickBot="1" x14ac:dyDescent="0.25">
      <c r="A63" s="14"/>
      <c r="B63" s="59"/>
      <c r="C63" s="366"/>
      <c r="D63" s="367" t="str">
        <f t="shared" ref="D63:J63" si="14">D70</f>
        <v>20xx</v>
      </c>
      <c r="E63" s="367" t="str">
        <f t="shared" si="14"/>
        <v>20xx</v>
      </c>
      <c r="F63" s="367" t="str">
        <f t="shared" si="14"/>
        <v>20xx</v>
      </c>
      <c r="G63" s="367" t="str">
        <f t="shared" si="14"/>
        <v>20xx</v>
      </c>
      <c r="H63" s="367" t="str">
        <f t="shared" si="14"/>
        <v>20xx</v>
      </c>
      <c r="I63" s="367" t="str">
        <f t="shared" si="14"/>
        <v>20xx</v>
      </c>
      <c r="J63" s="367" t="str">
        <f t="shared" si="14"/>
        <v>20xx</v>
      </c>
      <c r="K63" s="269"/>
      <c r="L63" s="60"/>
      <c r="M63" s="134"/>
    </row>
    <row r="64" spans="1:13" x14ac:dyDescent="0.2">
      <c r="A64" s="14"/>
      <c r="B64" s="59"/>
      <c r="C64" s="284" t="s">
        <v>66</v>
      </c>
      <c r="D64" s="368">
        <f>'(3) Betriebskosten fix'!I49+'(3) Betriebskosten variabel'!I49</f>
        <v>0</v>
      </c>
      <c r="E64" s="368">
        <f>'(3) Betriebskosten fix'!I49+'(3) Betriebskosten variabel'!L49</f>
        <v>0</v>
      </c>
      <c r="F64" s="368">
        <f>'(3) Betriebskosten fix'!I49+'(3) Betriebskosten variabel'!O49</f>
        <v>0</v>
      </c>
      <c r="G64" s="368">
        <f>'(3) Betriebskosten fix'!I49+'(3) Betriebskosten variabel'!R49</f>
        <v>0</v>
      </c>
      <c r="H64" s="368">
        <f>'(3) Betriebskosten fix'!I49+'(3) Betriebskosten variabel'!U49</f>
        <v>0</v>
      </c>
      <c r="I64" s="368">
        <f>'(3) Betriebskosten fix'!I49+'(3) Betriebskosten variabel'!X49</f>
        <v>0</v>
      </c>
      <c r="J64" s="368">
        <f>'(3) Betriebskosten fix'!I49+'(3) Betriebskosten variabel'!AA49</f>
        <v>0</v>
      </c>
      <c r="K64" s="270"/>
      <c r="L64" s="60"/>
      <c r="M64" s="134"/>
    </row>
    <row r="65" spans="1:13" x14ac:dyDescent="0.2">
      <c r="A65" s="14"/>
      <c r="B65" s="59"/>
      <c r="C65" s="284" t="s">
        <v>67</v>
      </c>
      <c r="D65" s="369">
        <f>D64-('(3) Betriebskosten fix'!I74+'(3) Betriebskosten variabel'!I96)</f>
        <v>0</v>
      </c>
      <c r="E65" s="369">
        <f>E64-('(3) Betriebskosten fix'!I74+'(3) Betriebskosten variabel'!L96)</f>
        <v>0</v>
      </c>
      <c r="F65" s="369">
        <f>F64-('(3) Betriebskosten fix'!I74+'(3) Betriebskosten variabel'!O96)</f>
        <v>0</v>
      </c>
      <c r="G65" s="369">
        <f>G64-('(3) Betriebskosten fix'!I74+'(3) Betriebskosten variabel'!R96)</f>
        <v>0</v>
      </c>
      <c r="H65" s="369">
        <f>H64-('(3) Betriebskosten fix'!I74+'(3) Betriebskosten variabel'!U96)</f>
        <v>0</v>
      </c>
      <c r="I65" s="369">
        <f>I64-('(3) Betriebskosten fix'!I74+'(3) Betriebskosten variabel'!X96)</f>
        <v>0</v>
      </c>
      <c r="J65" s="369">
        <f>J64-('(3) Betriebskosten fix'!I74+'(3) Betriebskosten variabel'!AA96)</f>
        <v>0</v>
      </c>
      <c r="K65" s="270"/>
      <c r="L65" s="60"/>
      <c r="M65" s="134"/>
    </row>
    <row r="66" spans="1:13" ht="13.5" thickBot="1" x14ac:dyDescent="0.25">
      <c r="A66" s="14"/>
      <c r="B66" s="59"/>
      <c r="C66" s="284" t="s">
        <v>68</v>
      </c>
      <c r="D66" s="370">
        <f>D65*'(1) Übersicht'!E29</f>
        <v>0</v>
      </c>
      <c r="E66" s="370">
        <f>E65*'(1) Übersicht'!E29</f>
        <v>0</v>
      </c>
      <c r="F66" s="370">
        <f>F65*'(1) Übersicht'!E29</f>
        <v>0</v>
      </c>
      <c r="G66" s="370">
        <f>G65*'(1) Übersicht'!E29</f>
        <v>0</v>
      </c>
      <c r="H66" s="370">
        <f>H65*'(1) Übersicht'!E29</f>
        <v>0</v>
      </c>
      <c r="I66" s="370">
        <f>I65*'(1) Übersicht'!E29</f>
        <v>0</v>
      </c>
      <c r="J66" s="370">
        <f>J65*'(1) Übersicht'!E29</f>
        <v>0</v>
      </c>
      <c r="K66" s="270"/>
      <c r="L66" s="60"/>
      <c r="M66" s="134"/>
    </row>
    <row r="67" spans="1:13" x14ac:dyDescent="0.2">
      <c r="A67" s="14"/>
      <c r="B67" s="59"/>
      <c r="C67" s="284"/>
      <c r="D67" s="285"/>
      <c r="E67" s="285"/>
      <c r="F67" s="285"/>
      <c r="G67" s="285"/>
      <c r="H67" s="285"/>
      <c r="I67" s="285"/>
      <c r="J67" s="285"/>
      <c r="K67" s="271"/>
      <c r="L67" s="60"/>
      <c r="M67" s="134"/>
    </row>
    <row r="68" spans="1:13" ht="13.5" thickBot="1" x14ac:dyDescent="0.25">
      <c r="A68" s="14"/>
      <c r="B68" s="49"/>
      <c r="C68" s="20" t="s">
        <v>23</v>
      </c>
      <c r="D68" s="15"/>
      <c r="E68" s="15"/>
      <c r="F68" s="15"/>
      <c r="G68" s="15"/>
      <c r="H68" s="15"/>
      <c r="I68" s="15"/>
      <c r="J68" s="15"/>
      <c r="K68" s="12"/>
      <c r="L68" s="63"/>
      <c r="M68" s="134"/>
    </row>
    <row r="69" spans="1:13" ht="13.5" thickBot="1" x14ac:dyDescent="0.25">
      <c r="A69" s="14"/>
      <c r="B69" s="49"/>
      <c r="C69" s="12"/>
      <c r="D69" s="494" t="s">
        <v>34</v>
      </c>
      <c r="E69" s="495"/>
      <c r="F69" s="495"/>
      <c r="G69" s="495"/>
      <c r="H69" s="495"/>
      <c r="I69" s="495"/>
      <c r="J69" s="496"/>
      <c r="K69" s="12"/>
      <c r="L69" s="63"/>
      <c r="M69" s="134"/>
    </row>
    <row r="70" spans="1:13" ht="13.5" thickBot="1" x14ac:dyDescent="0.25">
      <c r="A70" s="14"/>
      <c r="B70" s="59"/>
      <c r="C70" s="51" t="s">
        <v>1</v>
      </c>
      <c r="D70" s="82" t="s">
        <v>14</v>
      </c>
      <c r="E70" s="82" t="s">
        <v>14</v>
      </c>
      <c r="F70" s="82" t="s">
        <v>14</v>
      </c>
      <c r="G70" s="82" t="s">
        <v>14</v>
      </c>
      <c r="H70" s="82" t="s">
        <v>14</v>
      </c>
      <c r="I70" s="82" t="s">
        <v>14</v>
      </c>
      <c r="J70" s="82" t="s">
        <v>14</v>
      </c>
      <c r="K70" s="292" t="s">
        <v>2</v>
      </c>
      <c r="L70" s="60"/>
      <c r="M70" s="134"/>
    </row>
    <row r="71" spans="1:13" x14ac:dyDescent="0.2">
      <c r="A71" s="14"/>
      <c r="B71" s="59"/>
      <c r="C71" s="403">
        <f>'(1) Übersicht'!E15</f>
        <v>0</v>
      </c>
      <c r="D71" s="392"/>
      <c r="E71" s="392"/>
      <c r="F71" s="392"/>
      <c r="G71" s="392"/>
      <c r="H71" s="392"/>
      <c r="I71" s="392"/>
      <c r="J71" s="392"/>
      <c r="K71" s="293">
        <f>SUM(D71:J71)</f>
        <v>0</v>
      </c>
      <c r="L71" s="61"/>
      <c r="M71" s="134"/>
    </row>
    <row r="72" spans="1:13" x14ac:dyDescent="0.2">
      <c r="A72" s="14"/>
      <c r="B72" s="59"/>
      <c r="C72" s="404">
        <f>'(1) Übersicht'!E16</f>
        <v>0</v>
      </c>
      <c r="D72" s="393"/>
      <c r="E72" s="393"/>
      <c r="F72" s="393"/>
      <c r="G72" s="393"/>
      <c r="H72" s="393"/>
      <c r="I72" s="393"/>
      <c r="J72" s="393"/>
      <c r="K72" s="293">
        <f t="shared" ref="K72:K81" si="15">SUM(D72:J72)</f>
        <v>0</v>
      </c>
      <c r="L72" s="61"/>
      <c r="M72" s="134"/>
    </row>
    <row r="73" spans="1:13" x14ac:dyDescent="0.2">
      <c r="A73" s="14"/>
      <c r="B73" s="59"/>
      <c r="C73" s="404">
        <f>'(1) Übersicht'!E17</f>
        <v>0</v>
      </c>
      <c r="D73" s="393"/>
      <c r="E73" s="393"/>
      <c r="F73" s="393"/>
      <c r="G73" s="393"/>
      <c r="H73" s="393"/>
      <c r="I73" s="393"/>
      <c r="J73" s="393"/>
      <c r="K73" s="293">
        <f t="shared" si="15"/>
        <v>0</v>
      </c>
      <c r="L73" s="61"/>
      <c r="M73" s="134"/>
    </row>
    <row r="74" spans="1:13" x14ac:dyDescent="0.2">
      <c r="A74" s="14"/>
      <c r="B74" s="59"/>
      <c r="C74" s="404">
        <f>'(1) Übersicht'!E18</f>
        <v>0</v>
      </c>
      <c r="D74" s="394"/>
      <c r="E74" s="394"/>
      <c r="F74" s="394"/>
      <c r="G74" s="394"/>
      <c r="H74" s="394"/>
      <c r="I74" s="394"/>
      <c r="J74" s="394"/>
      <c r="K74" s="293">
        <f t="shared" si="15"/>
        <v>0</v>
      </c>
      <c r="L74" s="61"/>
      <c r="M74" s="134"/>
    </row>
    <row r="75" spans="1:13" x14ac:dyDescent="0.2">
      <c r="A75" s="14"/>
      <c r="B75" s="59"/>
      <c r="C75" s="404">
        <f>'(1) Übersicht'!E19</f>
        <v>0</v>
      </c>
      <c r="D75" s="394"/>
      <c r="E75" s="394"/>
      <c r="F75" s="394"/>
      <c r="G75" s="394"/>
      <c r="H75" s="394"/>
      <c r="I75" s="394"/>
      <c r="J75" s="394"/>
      <c r="K75" s="293">
        <f t="shared" si="15"/>
        <v>0</v>
      </c>
      <c r="L75" s="61"/>
      <c r="M75" s="134"/>
    </row>
    <row r="76" spans="1:13" x14ac:dyDescent="0.2">
      <c r="A76" s="14"/>
      <c r="B76" s="59"/>
      <c r="C76" s="404">
        <f>'(1) Übersicht'!E20</f>
        <v>0</v>
      </c>
      <c r="D76" s="394"/>
      <c r="E76" s="394"/>
      <c r="F76" s="394"/>
      <c r="G76" s="394"/>
      <c r="H76" s="394"/>
      <c r="I76" s="394"/>
      <c r="J76" s="394"/>
      <c r="K76" s="293">
        <f t="shared" si="15"/>
        <v>0</v>
      </c>
      <c r="L76" s="61"/>
      <c r="M76" s="134"/>
    </row>
    <row r="77" spans="1:13" x14ac:dyDescent="0.2">
      <c r="A77" s="14"/>
      <c r="B77" s="59"/>
      <c r="C77" s="404">
        <f>'(1) Übersicht'!E21</f>
        <v>0</v>
      </c>
      <c r="D77" s="394"/>
      <c r="E77" s="394"/>
      <c r="F77" s="394"/>
      <c r="G77" s="394"/>
      <c r="H77" s="394"/>
      <c r="I77" s="394"/>
      <c r="J77" s="394"/>
      <c r="K77" s="293">
        <f t="shared" si="15"/>
        <v>0</v>
      </c>
      <c r="L77" s="61"/>
      <c r="M77" s="134"/>
    </row>
    <row r="78" spans="1:13" x14ac:dyDescent="0.2">
      <c r="A78" s="14"/>
      <c r="B78" s="59"/>
      <c r="C78" s="404">
        <f>'(1) Übersicht'!E22</f>
        <v>0</v>
      </c>
      <c r="D78" s="394"/>
      <c r="E78" s="394"/>
      <c r="F78" s="394"/>
      <c r="G78" s="394"/>
      <c r="H78" s="394"/>
      <c r="I78" s="394"/>
      <c r="J78" s="394"/>
      <c r="K78" s="293">
        <f t="shared" ref="K78:K80" si="16">SUM(D78:J78)</f>
        <v>0</v>
      </c>
      <c r="L78" s="61"/>
      <c r="M78" s="134"/>
    </row>
    <row r="79" spans="1:13" x14ac:dyDescent="0.2">
      <c r="A79" s="14"/>
      <c r="B79" s="59"/>
      <c r="C79" s="404">
        <f>'(1) Übersicht'!E23</f>
        <v>0</v>
      </c>
      <c r="D79" s="394"/>
      <c r="E79" s="394"/>
      <c r="F79" s="394"/>
      <c r="G79" s="394"/>
      <c r="H79" s="394"/>
      <c r="I79" s="394"/>
      <c r="J79" s="394"/>
      <c r="K79" s="293">
        <f t="shared" si="16"/>
        <v>0</v>
      </c>
      <c r="L79" s="61"/>
      <c r="M79" s="134"/>
    </row>
    <row r="80" spans="1:13" x14ac:dyDescent="0.2">
      <c r="A80" s="14"/>
      <c r="B80" s="59"/>
      <c r="C80" s="404">
        <f>'(1) Übersicht'!E24</f>
        <v>0</v>
      </c>
      <c r="D80" s="394"/>
      <c r="E80" s="394"/>
      <c r="F80" s="394"/>
      <c r="G80" s="394"/>
      <c r="H80" s="394"/>
      <c r="I80" s="394"/>
      <c r="J80" s="394"/>
      <c r="K80" s="293">
        <f t="shared" si="16"/>
        <v>0</v>
      </c>
      <c r="L80" s="61"/>
      <c r="M80" s="134"/>
    </row>
    <row r="81" spans="1:13" ht="13.5" thickBot="1" x14ac:dyDescent="0.25">
      <c r="A81" s="14"/>
      <c r="B81" s="59"/>
      <c r="C81" s="405">
        <f>'(1) Übersicht'!E25</f>
        <v>0</v>
      </c>
      <c r="D81" s="395"/>
      <c r="E81" s="395"/>
      <c r="F81" s="395"/>
      <c r="G81" s="395"/>
      <c r="H81" s="395"/>
      <c r="I81" s="395"/>
      <c r="J81" s="395"/>
      <c r="K81" s="293">
        <f t="shared" si="15"/>
        <v>0</v>
      </c>
      <c r="L81" s="61"/>
      <c r="M81" s="134"/>
    </row>
    <row r="82" spans="1:13" ht="12.75" customHeight="1" x14ac:dyDescent="0.2">
      <c r="A82" s="14"/>
      <c r="B82" s="59"/>
      <c r="C82" s="24" t="s">
        <v>2</v>
      </c>
      <c r="D82" s="165">
        <f>SUM(D71:D81)</f>
        <v>0</v>
      </c>
      <c r="E82" s="165">
        <f>SUM(E71:E81)</f>
        <v>0</v>
      </c>
      <c r="F82" s="165">
        <f>SUM(F71:F81)</f>
        <v>0</v>
      </c>
      <c r="G82" s="165">
        <f>SUM(G71:G81)</f>
        <v>0</v>
      </c>
      <c r="H82" s="165">
        <f t="shared" ref="H82:J82" si="17">SUM(H71:H81)</f>
        <v>0</v>
      </c>
      <c r="I82" s="165">
        <f t="shared" si="17"/>
        <v>0</v>
      </c>
      <c r="J82" s="165">
        <f t="shared" si="17"/>
        <v>0</v>
      </c>
      <c r="K82" s="294">
        <f>ROUND(SUM(K71:K81),0)</f>
        <v>0</v>
      </c>
      <c r="L82" s="62"/>
      <c r="M82" s="135" t="str">
        <f>IF(K82&lt;&gt;D64+E64+F64+G64+H64+I64+J64,"Check total (3)","")</f>
        <v/>
      </c>
    </row>
    <row r="83" spans="1:13" ht="41.25" customHeight="1" x14ac:dyDescent="0.2">
      <c r="A83" s="14"/>
      <c r="B83" s="49"/>
      <c r="C83" s="14"/>
      <c r="D83" s="143" t="str">
        <f t="shared" ref="D83:J83" si="18">IF(D82&lt;&gt;D64,"Total muss jährl. OPEX entsprechen","")</f>
        <v/>
      </c>
      <c r="E83" s="143" t="str">
        <f t="shared" si="18"/>
        <v/>
      </c>
      <c r="F83" s="143" t="str">
        <f t="shared" si="18"/>
        <v/>
      </c>
      <c r="G83" s="143" t="str">
        <f t="shared" si="18"/>
        <v/>
      </c>
      <c r="H83" s="143" t="str">
        <f t="shared" si="18"/>
        <v/>
      </c>
      <c r="I83" s="143" t="str">
        <f t="shared" si="18"/>
        <v/>
      </c>
      <c r="J83" s="143" t="str">
        <f t="shared" si="18"/>
        <v/>
      </c>
      <c r="K83" s="87"/>
      <c r="L83" s="100"/>
      <c r="M83" s="134"/>
    </row>
    <row r="84" spans="1:13" ht="31.5" customHeight="1" x14ac:dyDescent="0.2">
      <c r="A84" s="14"/>
      <c r="B84" s="49"/>
      <c r="C84" s="555" t="s">
        <v>109</v>
      </c>
      <c r="D84" s="556"/>
      <c r="E84" s="556"/>
      <c r="F84" s="556"/>
      <c r="G84" s="556"/>
      <c r="H84" s="556"/>
      <c r="I84" s="556"/>
      <c r="J84" s="556"/>
      <c r="K84" s="556"/>
      <c r="L84" s="142"/>
      <c r="M84" s="17"/>
    </row>
    <row r="85" spans="1:13" ht="4.5" customHeight="1" x14ac:dyDescent="0.2">
      <c r="A85" s="14"/>
      <c r="B85" s="49"/>
      <c r="C85" s="21"/>
      <c r="D85" s="87"/>
      <c r="E85" s="87"/>
      <c r="F85" s="87"/>
      <c r="G85" s="87"/>
      <c r="H85" s="87"/>
      <c r="I85" s="87"/>
      <c r="J85" s="87"/>
      <c r="K85" s="87"/>
      <c r="L85" s="142"/>
      <c r="M85" s="17"/>
    </row>
    <row r="86" spans="1:13" ht="13.5" thickBot="1" x14ac:dyDescent="0.25">
      <c r="A86" s="14"/>
      <c r="B86" s="59"/>
      <c r="C86" s="51" t="s">
        <v>20</v>
      </c>
      <c r="D86" s="401" t="str">
        <f>D70</f>
        <v>20xx</v>
      </c>
      <c r="E86" s="401" t="str">
        <f t="shared" ref="E86:J86" si="19">E70</f>
        <v>20xx</v>
      </c>
      <c r="F86" s="401" t="str">
        <f t="shared" si="19"/>
        <v>20xx</v>
      </c>
      <c r="G86" s="401" t="str">
        <f t="shared" si="19"/>
        <v>20xx</v>
      </c>
      <c r="H86" s="401" t="str">
        <f t="shared" si="19"/>
        <v>20xx</v>
      </c>
      <c r="I86" s="401" t="str">
        <f t="shared" si="19"/>
        <v>20xx</v>
      </c>
      <c r="J86" s="402" t="str">
        <f t="shared" si="19"/>
        <v>20xx</v>
      </c>
      <c r="K86" s="287" t="s">
        <v>2</v>
      </c>
      <c r="L86" s="60"/>
      <c r="M86" s="17"/>
    </row>
    <row r="87" spans="1:13" ht="15.95" customHeight="1" thickBot="1" x14ac:dyDescent="0.25">
      <c r="A87" s="14"/>
      <c r="B87" s="59"/>
      <c r="C87" s="167" t="s">
        <v>108</v>
      </c>
      <c r="D87" s="272"/>
      <c r="E87" s="272"/>
      <c r="F87" s="272"/>
      <c r="G87" s="272"/>
      <c r="H87" s="272"/>
      <c r="I87" s="272"/>
      <c r="J87" s="272"/>
      <c r="K87" s="288">
        <f>SUM(D87:J87)</f>
        <v>0</v>
      </c>
      <c r="L87" s="62"/>
      <c r="M87" s="131"/>
    </row>
    <row r="88" spans="1:13" ht="12.75" customHeight="1" thickBot="1" x14ac:dyDescent="0.25">
      <c r="A88" s="14"/>
      <c r="B88" s="59"/>
      <c r="C88" s="168" t="s">
        <v>48</v>
      </c>
      <c r="D88" s="169"/>
      <c r="E88" s="136"/>
      <c r="F88" s="136"/>
      <c r="G88" s="136"/>
      <c r="H88" s="136"/>
      <c r="I88" s="136"/>
      <c r="J88" s="286"/>
      <c r="K88" s="289"/>
      <c r="L88" s="61"/>
      <c r="M88" s="17"/>
    </row>
    <row r="89" spans="1:13" ht="12.75" customHeight="1" x14ac:dyDescent="0.2">
      <c r="A89" s="14"/>
      <c r="B89" s="59"/>
      <c r="C89" s="387" t="s">
        <v>4</v>
      </c>
      <c r="D89" s="392"/>
      <c r="E89" s="392"/>
      <c r="F89" s="392"/>
      <c r="G89" s="392"/>
      <c r="H89" s="392"/>
      <c r="I89" s="392"/>
      <c r="J89" s="392"/>
      <c r="K89" s="290">
        <f t="shared" ref="K89:K98" si="20">SUM(D89:J89)</f>
        <v>0</v>
      </c>
      <c r="L89" s="61"/>
      <c r="M89" s="17"/>
    </row>
    <row r="90" spans="1:13" ht="12.75" customHeight="1" x14ac:dyDescent="0.2">
      <c r="A90" s="14"/>
      <c r="B90" s="59"/>
      <c r="C90" s="388" t="s">
        <v>4</v>
      </c>
      <c r="D90" s="393"/>
      <c r="E90" s="393"/>
      <c r="F90" s="393"/>
      <c r="G90" s="393"/>
      <c r="H90" s="393"/>
      <c r="I90" s="393"/>
      <c r="J90" s="393"/>
      <c r="K90" s="290">
        <f t="shared" si="20"/>
        <v>0</v>
      </c>
      <c r="L90" s="61"/>
      <c r="M90" s="17"/>
    </row>
    <row r="91" spans="1:13" ht="12.75" customHeight="1" x14ac:dyDescent="0.2">
      <c r="A91" s="14"/>
      <c r="B91" s="59"/>
      <c r="C91" s="388" t="s">
        <v>4</v>
      </c>
      <c r="D91" s="393"/>
      <c r="E91" s="393"/>
      <c r="F91" s="393"/>
      <c r="G91" s="393"/>
      <c r="H91" s="393"/>
      <c r="I91" s="393"/>
      <c r="J91" s="393"/>
      <c r="K91" s="290">
        <f t="shared" si="20"/>
        <v>0</v>
      </c>
      <c r="L91" s="61"/>
      <c r="M91" s="17"/>
    </row>
    <row r="92" spans="1:13" ht="12.75" customHeight="1" x14ac:dyDescent="0.2">
      <c r="A92" s="14"/>
      <c r="B92" s="59"/>
      <c r="C92" s="388" t="s">
        <v>4</v>
      </c>
      <c r="D92" s="393"/>
      <c r="E92" s="393"/>
      <c r="F92" s="393"/>
      <c r="G92" s="393"/>
      <c r="H92" s="393"/>
      <c r="I92" s="393"/>
      <c r="J92" s="393"/>
      <c r="K92" s="290">
        <f t="shared" si="20"/>
        <v>0</v>
      </c>
      <c r="L92" s="61"/>
      <c r="M92" s="17"/>
    </row>
    <row r="93" spans="1:13" ht="12.75" customHeight="1" x14ac:dyDescent="0.2">
      <c r="A93" s="14"/>
      <c r="B93" s="59"/>
      <c r="C93" s="388" t="s">
        <v>4</v>
      </c>
      <c r="D93" s="393"/>
      <c r="E93" s="393"/>
      <c r="F93" s="393"/>
      <c r="G93" s="393"/>
      <c r="H93" s="393"/>
      <c r="I93" s="393"/>
      <c r="J93" s="393"/>
      <c r="K93" s="290">
        <f t="shared" si="20"/>
        <v>0</v>
      </c>
      <c r="L93" s="61"/>
      <c r="M93" s="17"/>
    </row>
    <row r="94" spans="1:13" ht="12.75" customHeight="1" x14ac:dyDescent="0.2">
      <c r="A94" s="14"/>
      <c r="B94" s="59"/>
      <c r="C94" s="388" t="s">
        <v>4</v>
      </c>
      <c r="D94" s="393"/>
      <c r="E94" s="393"/>
      <c r="F94" s="393"/>
      <c r="G94" s="393"/>
      <c r="H94" s="393"/>
      <c r="I94" s="393"/>
      <c r="J94" s="393"/>
      <c r="K94" s="290">
        <f t="shared" ref="K94:K97" si="21">SUM(D94:J94)</f>
        <v>0</v>
      </c>
      <c r="L94" s="61"/>
      <c r="M94" s="17"/>
    </row>
    <row r="95" spans="1:13" ht="12.75" customHeight="1" x14ac:dyDescent="0.2">
      <c r="A95" s="14"/>
      <c r="B95" s="59"/>
      <c r="C95" s="388" t="s">
        <v>4</v>
      </c>
      <c r="D95" s="393"/>
      <c r="E95" s="393"/>
      <c r="F95" s="393"/>
      <c r="G95" s="393"/>
      <c r="H95" s="393"/>
      <c r="I95" s="393"/>
      <c r="J95" s="393"/>
      <c r="K95" s="290">
        <f t="shared" si="21"/>
        <v>0</v>
      </c>
      <c r="L95" s="61"/>
      <c r="M95" s="17"/>
    </row>
    <row r="96" spans="1:13" ht="12.75" customHeight="1" x14ac:dyDescent="0.2">
      <c r="A96" s="14"/>
      <c r="B96" s="59"/>
      <c r="C96" s="388" t="s">
        <v>4</v>
      </c>
      <c r="D96" s="393"/>
      <c r="E96" s="393"/>
      <c r="F96" s="393"/>
      <c r="G96" s="393"/>
      <c r="H96" s="393"/>
      <c r="I96" s="393"/>
      <c r="J96" s="393"/>
      <c r="K96" s="290">
        <f t="shared" si="21"/>
        <v>0</v>
      </c>
      <c r="L96" s="61"/>
      <c r="M96" s="17"/>
    </row>
    <row r="97" spans="1:13" ht="12.75" customHeight="1" x14ac:dyDescent="0.2">
      <c r="A97" s="14"/>
      <c r="B97" s="59"/>
      <c r="C97" s="388" t="s">
        <v>4</v>
      </c>
      <c r="D97" s="393"/>
      <c r="E97" s="393"/>
      <c r="F97" s="393"/>
      <c r="G97" s="393"/>
      <c r="H97" s="393"/>
      <c r="I97" s="393"/>
      <c r="J97" s="393"/>
      <c r="K97" s="290">
        <f t="shared" si="21"/>
        <v>0</v>
      </c>
      <c r="L97" s="61"/>
      <c r="M97" s="17"/>
    </row>
    <row r="98" spans="1:13" ht="12.75" customHeight="1" thickBot="1" x14ac:dyDescent="0.25">
      <c r="A98" s="14"/>
      <c r="B98" s="59"/>
      <c r="C98" s="396" t="s">
        <v>4</v>
      </c>
      <c r="D98" s="397"/>
      <c r="E98" s="397"/>
      <c r="F98" s="397"/>
      <c r="G98" s="397"/>
      <c r="H98" s="397"/>
      <c r="I98" s="397"/>
      <c r="J98" s="397"/>
      <c r="K98" s="290">
        <f t="shared" si="20"/>
        <v>0</v>
      </c>
      <c r="L98" s="61"/>
      <c r="M98" s="17"/>
    </row>
    <row r="99" spans="1:13" ht="12.75" customHeight="1" thickBot="1" x14ac:dyDescent="0.25">
      <c r="A99" s="14"/>
      <c r="B99" s="59"/>
      <c r="C99" s="172" t="s">
        <v>51</v>
      </c>
      <c r="D99" s="136"/>
      <c r="E99" s="136"/>
      <c r="F99" s="136"/>
      <c r="G99" s="136"/>
      <c r="H99" s="136"/>
      <c r="I99" s="136"/>
      <c r="J99" s="286"/>
      <c r="K99" s="289"/>
      <c r="L99" s="61"/>
      <c r="M99" s="17"/>
    </row>
    <row r="100" spans="1:13" x14ac:dyDescent="0.2">
      <c r="A100" s="14"/>
      <c r="B100" s="59"/>
      <c r="C100" s="403">
        <f>'(1) Übersicht'!E15</f>
        <v>0</v>
      </c>
      <c r="D100" s="398"/>
      <c r="E100" s="398"/>
      <c r="F100" s="398"/>
      <c r="G100" s="398"/>
      <c r="H100" s="398"/>
      <c r="I100" s="398"/>
      <c r="J100" s="398"/>
      <c r="K100" s="290">
        <f>SUM(D100:J100)</f>
        <v>0</v>
      </c>
      <c r="L100" s="61"/>
      <c r="M100" s="17"/>
    </row>
    <row r="101" spans="1:13" x14ac:dyDescent="0.2">
      <c r="A101" s="14"/>
      <c r="B101" s="59"/>
      <c r="C101" s="404">
        <f>'(1) Übersicht'!E16</f>
        <v>0</v>
      </c>
      <c r="D101" s="399"/>
      <c r="E101" s="393"/>
      <c r="F101" s="393"/>
      <c r="G101" s="393"/>
      <c r="H101" s="393"/>
      <c r="I101" s="393"/>
      <c r="J101" s="393"/>
      <c r="K101" s="290">
        <f t="shared" ref="K101:K110" si="22">SUM(D101:J101)</f>
        <v>0</v>
      </c>
      <c r="L101" s="61"/>
      <c r="M101" s="17"/>
    </row>
    <row r="102" spans="1:13" x14ac:dyDescent="0.2">
      <c r="A102" s="14"/>
      <c r="B102" s="59"/>
      <c r="C102" s="404">
        <f>'(1) Übersicht'!E17</f>
        <v>0</v>
      </c>
      <c r="D102" s="399"/>
      <c r="E102" s="393"/>
      <c r="F102" s="393"/>
      <c r="G102" s="393"/>
      <c r="H102" s="393"/>
      <c r="I102" s="393"/>
      <c r="J102" s="393"/>
      <c r="K102" s="290">
        <f t="shared" si="22"/>
        <v>0</v>
      </c>
      <c r="L102" s="61"/>
      <c r="M102" s="17"/>
    </row>
    <row r="103" spans="1:13" x14ac:dyDescent="0.2">
      <c r="A103" s="14"/>
      <c r="B103" s="59"/>
      <c r="C103" s="404">
        <f>'(1) Übersicht'!E21</f>
        <v>0</v>
      </c>
      <c r="D103" s="399"/>
      <c r="E103" s="393"/>
      <c r="F103" s="393"/>
      <c r="G103" s="393"/>
      <c r="H103" s="393"/>
      <c r="I103" s="393"/>
      <c r="J103" s="393"/>
      <c r="K103" s="290">
        <f t="shared" si="22"/>
        <v>0</v>
      </c>
      <c r="L103" s="61"/>
      <c r="M103" s="17"/>
    </row>
    <row r="104" spans="1:13" x14ac:dyDescent="0.2">
      <c r="A104" s="14"/>
      <c r="B104" s="59"/>
      <c r="C104" s="404">
        <f>'(1) Übersicht'!E22</f>
        <v>0</v>
      </c>
      <c r="D104" s="399"/>
      <c r="E104" s="393"/>
      <c r="F104" s="393"/>
      <c r="G104" s="393"/>
      <c r="H104" s="393"/>
      <c r="I104" s="393"/>
      <c r="J104" s="393"/>
      <c r="K104" s="290">
        <f t="shared" si="22"/>
        <v>0</v>
      </c>
      <c r="L104" s="61"/>
      <c r="M104" s="17"/>
    </row>
    <row r="105" spans="1:13" x14ac:dyDescent="0.2">
      <c r="A105" s="14"/>
      <c r="B105" s="59"/>
      <c r="C105" s="404">
        <f>'(1) Übersicht'!E23</f>
        <v>0</v>
      </c>
      <c r="D105" s="399"/>
      <c r="E105" s="393"/>
      <c r="F105" s="393"/>
      <c r="G105" s="393"/>
      <c r="H105" s="393"/>
      <c r="I105" s="393"/>
      <c r="J105" s="393"/>
      <c r="K105" s="290">
        <f t="shared" si="22"/>
        <v>0</v>
      </c>
      <c r="L105" s="61"/>
      <c r="M105" s="17"/>
    </row>
    <row r="106" spans="1:13" x14ac:dyDescent="0.2">
      <c r="A106" s="14"/>
      <c r="B106" s="59"/>
      <c r="C106" s="404">
        <f>'(1) Übersicht'!E21</f>
        <v>0</v>
      </c>
      <c r="D106" s="399"/>
      <c r="E106" s="393"/>
      <c r="F106" s="393"/>
      <c r="G106" s="393"/>
      <c r="H106" s="393"/>
      <c r="I106" s="393"/>
      <c r="J106" s="393"/>
      <c r="K106" s="290">
        <f t="shared" ref="K106:K109" si="23">SUM(D106:J106)</f>
        <v>0</v>
      </c>
      <c r="L106" s="61"/>
      <c r="M106" s="17"/>
    </row>
    <row r="107" spans="1:13" x14ac:dyDescent="0.2">
      <c r="A107" s="14"/>
      <c r="B107" s="59"/>
      <c r="C107" s="404">
        <f>'(1) Übersicht'!E22</f>
        <v>0</v>
      </c>
      <c r="D107" s="399"/>
      <c r="E107" s="393"/>
      <c r="F107" s="393"/>
      <c r="G107" s="393"/>
      <c r="H107" s="393"/>
      <c r="I107" s="393"/>
      <c r="J107" s="393"/>
      <c r="K107" s="290">
        <f t="shared" si="23"/>
        <v>0</v>
      </c>
      <c r="L107" s="61"/>
      <c r="M107" s="17"/>
    </row>
    <row r="108" spans="1:13" x14ac:dyDescent="0.2">
      <c r="A108" s="14"/>
      <c r="B108" s="59"/>
      <c r="C108" s="404">
        <f>'(1) Übersicht'!E23</f>
        <v>0</v>
      </c>
      <c r="D108" s="399"/>
      <c r="E108" s="393"/>
      <c r="F108" s="393"/>
      <c r="G108" s="393"/>
      <c r="H108" s="393"/>
      <c r="I108" s="393"/>
      <c r="J108" s="393"/>
      <c r="K108" s="290">
        <f t="shared" si="23"/>
        <v>0</v>
      </c>
      <c r="L108" s="61"/>
      <c r="M108" s="17"/>
    </row>
    <row r="109" spans="1:13" x14ac:dyDescent="0.2">
      <c r="A109" s="14"/>
      <c r="B109" s="59"/>
      <c r="C109" s="404">
        <f>'(1) Übersicht'!E24</f>
        <v>0</v>
      </c>
      <c r="D109" s="399"/>
      <c r="E109" s="393"/>
      <c r="F109" s="393"/>
      <c r="G109" s="393"/>
      <c r="H109" s="393"/>
      <c r="I109" s="393"/>
      <c r="J109" s="393"/>
      <c r="K109" s="290">
        <f t="shared" si="23"/>
        <v>0</v>
      </c>
      <c r="L109" s="61"/>
      <c r="M109" s="17"/>
    </row>
    <row r="110" spans="1:13" ht="13.5" thickBot="1" x14ac:dyDescent="0.25">
      <c r="A110" s="14"/>
      <c r="B110" s="59"/>
      <c r="C110" s="405">
        <f>'(1) Übersicht'!E25</f>
        <v>0</v>
      </c>
      <c r="D110" s="400"/>
      <c r="E110" s="397"/>
      <c r="F110" s="397"/>
      <c r="G110" s="397"/>
      <c r="H110" s="397"/>
      <c r="I110" s="397"/>
      <c r="J110" s="397"/>
      <c r="K110" s="290">
        <f t="shared" si="22"/>
        <v>0</v>
      </c>
      <c r="L110" s="61"/>
      <c r="M110" s="17"/>
    </row>
    <row r="111" spans="1:13" ht="27.75" customHeight="1" thickBot="1" x14ac:dyDescent="0.25">
      <c r="A111" s="14"/>
      <c r="B111" s="59"/>
      <c r="C111" s="557" t="s">
        <v>107</v>
      </c>
      <c r="D111" s="558"/>
      <c r="E111" s="558"/>
      <c r="F111" s="558"/>
      <c r="G111" s="558"/>
      <c r="H111" s="558"/>
      <c r="I111" s="558"/>
      <c r="J111" s="558"/>
      <c r="K111" s="559"/>
      <c r="L111" s="61"/>
      <c r="M111" s="27"/>
    </row>
    <row r="112" spans="1:13" ht="13.5" thickBot="1" x14ac:dyDescent="0.25">
      <c r="A112" s="14"/>
      <c r="B112" s="59"/>
      <c r="C112" s="406"/>
      <c r="D112" s="355">
        <f>'(1) Übersicht'!G52</f>
        <v>0</v>
      </c>
      <c r="E112" s="355">
        <f>'(1) Übersicht'!I52</f>
        <v>0</v>
      </c>
      <c r="F112" s="355">
        <f>'(1) Übersicht'!K52</f>
        <v>0</v>
      </c>
      <c r="G112" s="355">
        <f>'(1) Übersicht'!M52</f>
        <v>0</v>
      </c>
      <c r="H112" s="355">
        <f>'(1) Übersicht'!O52</f>
        <v>0</v>
      </c>
      <c r="I112" s="355">
        <f>'(1) Übersicht'!Q52</f>
        <v>0</v>
      </c>
      <c r="J112" s="355">
        <f>'(1) Übersicht'!S52</f>
        <v>0</v>
      </c>
      <c r="K112" s="372"/>
      <c r="L112" s="61"/>
      <c r="M112" s="27"/>
    </row>
    <row r="113" spans="1:13" x14ac:dyDescent="0.2">
      <c r="A113" s="14"/>
      <c r="B113" s="59"/>
      <c r="C113" s="371"/>
      <c r="D113" s="360"/>
      <c r="E113" s="360"/>
      <c r="F113" s="360"/>
      <c r="G113" s="360"/>
      <c r="H113" s="360"/>
      <c r="I113" s="360"/>
      <c r="J113" s="360"/>
      <c r="K113" s="361"/>
      <c r="L113" s="61"/>
      <c r="M113" s="27"/>
    </row>
    <row r="114" spans="1:13" x14ac:dyDescent="0.2">
      <c r="A114" s="14"/>
      <c r="B114" s="59"/>
      <c r="C114" s="364" t="s">
        <v>2</v>
      </c>
      <c r="D114" s="80">
        <f>SUM(D87:D112)</f>
        <v>0</v>
      </c>
      <c r="E114" s="80">
        <f t="shared" ref="E114:J114" si="24">SUM(E87:E112)</f>
        <v>0</v>
      </c>
      <c r="F114" s="80">
        <f t="shared" si="24"/>
        <v>0</v>
      </c>
      <c r="G114" s="80">
        <f t="shared" si="24"/>
        <v>0</v>
      </c>
      <c r="H114" s="80">
        <f t="shared" si="24"/>
        <v>0</v>
      </c>
      <c r="I114" s="80">
        <f t="shared" si="24"/>
        <v>0</v>
      </c>
      <c r="J114" s="80">
        <f t="shared" si="24"/>
        <v>0</v>
      </c>
      <c r="K114" s="291">
        <f>ROUND(SUM(K87:K110),0)</f>
        <v>0</v>
      </c>
      <c r="L114" s="62"/>
      <c r="M114" s="537"/>
    </row>
    <row r="115" spans="1:13" ht="42" customHeight="1" x14ac:dyDescent="0.2">
      <c r="A115" s="14"/>
      <c r="B115" s="378"/>
      <c r="C115" s="373"/>
      <c r="D115" s="374" t="str">
        <f>IF(D87&gt;D66,"Check amount requested","")</f>
        <v/>
      </c>
      <c r="E115" s="374" t="str">
        <f t="shared" ref="E115:J115" si="25">IF(E87&gt;E66,"Check amount requested","")</f>
        <v/>
      </c>
      <c r="F115" s="374" t="str">
        <f t="shared" si="25"/>
        <v/>
      </c>
      <c r="G115" s="374" t="str">
        <f t="shared" si="25"/>
        <v/>
      </c>
      <c r="H115" s="374" t="str">
        <f t="shared" si="25"/>
        <v/>
      </c>
      <c r="I115" s="374" t="str">
        <f t="shared" si="25"/>
        <v/>
      </c>
      <c r="J115" s="374" t="str">
        <f t="shared" si="25"/>
        <v/>
      </c>
      <c r="K115" s="380"/>
      <c r="L115" s="379"/>
      <c r="M115" s="538"/>
    </row>
    <row r="116" spans="1:13" ht="42" customHeight="1" x14ac:dyDescent="0.2">
      <c r="A116" s="14"/>
      <c r="B116" s="376"/>
      <c r="C116" s="363"/>
      <c r="D116" s="375" t="str">
        <f>IF(D82&lt;&gt;D114,"Check Totals","")</f>
        <v/>
      </c>
      <c r="E116" s="375" t="str">
        <f t="shared" ref="E116:J116" si="26">IF(E82&lt;&gt;E114,"Check Totals","")</f>
        <v/>
      </c>
      <c r="F116" s="375" t="str">
        <f t="shared" si="26"/>
        <v/>
      </c>
      <c r="G116" s="375" t="str">
        <f t="shared" si="26"/>
        <v/>
      </c>
      <c r="H116" s="375" t="str">
        <f t="shared" si="26"/>
        <v/>
      </c>
      <c r="I116" s="375" t="str">
        <f t="shared" si="26"/>
        <v/>
      </c>
      <c r="J116" s="375" t="str">
        <f t="shared" si="26"/>
        <v/>
      </c>
      <c r="K116" s="377"/>
      <c r="L116" s="64"/>
      <c r="M116" s="539"/>
    </row>
    <row r="117" spans="1:13" ht="17.25" customHeight="1" x14ac:dyDescent="0.2">
      <c r="A117" s="12"/>
      <c r="B117" s="37"/>
      <c r="C117" s="137" t="s">
        <v>10</v>
      </c>
      <c r="D117" s="137"/>
      <c r="E117" s="138"/>
      <c r="F117" s="138"/>
      <c r="G117" s="138"/>
      <c r="H117" s="138"/>
      <c r="I117" s="138"/>
      <c r="J117" s="138"/>
      <c r="K117" s="138"/>
      <c r="L117" s="139"/>
      <c r="M117" s="12"/>
    </row>
    <row r="118" spans="1:13" ht="11.25" customHeight="1" x14ac:dyDescent="0.2">
      <c r="A118" s="12"/>
      <c r="B118" s="44"/>
      <c r="C118" s="540" t="s">
        <v>110</v>
      </c>
      <c r="D118" s="541"/>
      <c r="E118" s="541"/>
      <c r="F118" s="541"/>
      <c r="G118" s="541"/>
      <c r="H118" s="541"/>
      <c r="I118" s="541"/>
      <c r="J118" s="541"/>
      <c r="K118" s="542"/>
      <c r="L118" s="140"/>
      <c r="M118" s="12"/>
    </row>
    <row r="119" spans="1:13" x14ac:dyDescent="0.2">
      <c r="A119" s="10"/>
      <c r="B119" s="141"/>
      <c r="C119" s="10"/>
      <c r="D119" s="10"/>
      <c r="E119" s="10"/>
      <c r="F119" s="10"/>
      <c r="G119" s="10"/>
      <c r="H119" s="10"/>
      <c r="I119" s="10"/>
      <c r="J119" s="10"/>
      <c r="K119" s="10"/>
      <c r="L119" s="141"/>
      <c r="M119" s="10"/>
    </row>
    <row r="120" spans="1:13" hidden="1" x14ac:dyDescent="0.2">
      <c r="B120" s="88"/>
      <c r="C120"/>
      <c r="D120"/>
      <c r="E120"/>
      <c r="F120"/>
      <c r="G120"/>
      <c r="H120"/>
      <c r="I120"/>
      <c r="J120"/>
      <c r="K120"/>
      <c r="L120" s="88"/>
      <c r="M120"/>
    </row>
    <row r="121" spans="1:13" x14ac:dyDescent="0.2"/>
  </sheetData>
  <sheetProtection algorithmName="SHA-512" hashValue="oupsyuZc+WFa0UYpw1Ba70YovAM0PPtTsRN/CTJd/vq20IXNWeGvhg7asVKEF4fKUPZQ3SQWXaZjI/zc/MityA==" saltValue="C5YInGx4mHO0uuK0MrQALA==" spinCount="100000" sheet="1" selectLockedCells="1"/>
  <mergeCells count="11">
    <mergeCell ref="M55:M57"/>
    <mergeCell ref="C118:K118"/>
    <mergeCell ref="M114:M116"/>
    <mergeCell ref="B2:L5"/>
    <mergeCell ref="D11:J11"/>
    <mergeCell ref="D69:J69"/>
    <mergeCell ref="M24:M26"/>
    <mergeCell ref="C84:K84"/>
    <mergeCell ref="D62:J62"/>
    <mergeCell ref="C52:K52"/>
    <mergeCell ref="C111:K111"/>
  </mergeCells>
  <conditionalFormatting sqref="D82:J82">
    <cfRule type="expression" dxfId="12" priority="1">
      <formula>D82&lt;&gt;D64</formula>
    </cfRule>
  </conditionalFormatting>
  <conditionalFormatting sqref="D87:J87">
    <cfRule type="expression" dxfId="11" priority="5">
      <formula>D87&gt;D66</formula>
    </cfRule>
  </conditionalFormatting>
  <conditionalFormatting sqref="D114:J114">
    <cfRule type="expression" dxfId="10" priority="4">
      <formula>D114&lt;&gt;D82</formula>
    </cfRule>
  </conditionalFormatting>
  <conditionalFormatting sqref="D55:K55">
    <cfRule type="expression" dxfId="9" priority="2">
      <formula>D55&lt;&gt;D24</formula>
    </cfRule>
  </conditionalFormatting>
  <conditionalFormatting sqref="K24 K114:L114">
    <cfRule type="expression" dxfId="8" priority="17">
      <formula>$K$55&lt;&gt;$K$24</formula>
    </cfRule>
  </conditionalFormatting>
  <conditionalFormatting sqref="K112">
    <cfRule type="expression" dxfId="7" priority="6">
      <formula>$K$55&lt;&gt;$K$24</formula>
    </cfRule>
  </conditionalFormatting>
  <conditionalFormatting sqref="K29:L29">
    <cfRule type="expression" dxfId="6" priority="34">
      <formula>AND(#REF!="Pilot-/Demonstrationsprojekt (P+D)",#REF!&gt;0.4)</formula>
    </cfRule>
  </conditionalFormatting>
  <conditionalFormatting sqref="K82:L82">
    <cfRule type="expression" dxfId="5" priority="46">
      <formula>$K$55&lt;&gt;$K$24</formula>
    </cfRule>
    <cfRule type="cellIs" dxfId="4" priority="47" operator="notEqual">
      <formula>#REF!+#REF!</formula>
    </cfRule>
  </conditionalFormatting>
  <conditionalFormatting sqref="K87:L87 K89:L98">
    <cfRule type="expression" dxfId="3" priority="13">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6:J86 D63:D65 E63:E65 F63:J65 D66:J66" unlockedFormula="1"/>
  </ignoredErrors>
  <extLst>
    <ext xmlns:x14="http://schemas.microsoft.com/office/spreadsheetml/2009/9/main" uri="{78C0D931-6437-407d-A8EE-F0AAD7539E65}">
      <x14:conditionalFormattings>
        <x14:conditionalFormatting xmlns:xm="http://schemas.microsoft.com/office/excel/2006/main">
          <x14:cfRule type="expression" priority="3" id="{004C9059-CA83-40B7-AA69-CDF0FD5A2869}">
            <xm:f>D29&gt;'(1) Übersicht'!$E$54</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CC93-2145-44B4-91FD-F86BD95EED97}">
  <dimension ref="A1:XFC82"/>
  <sheetViews>
    <sheetView showWhiteSpace="0" view="pageLayout" topLeftCell="A5" zoomScaleNormal="110" workbookViewId="0">
      <selection activeCell="E20" sqref="E20"/>
    </sheetView>
  </sheetViews>
  <sheetFormatPr baseColWidth="10" defaultColWidth="0" defaultRowHeight="12.75" zeroHeight="1" x14ac:dyDescent="0.2"/>
  <cols>
    <col min="1" max="1" width="10.42578125" customWidth="1"/>
    <col min="2" max="2" width="2.42578125" customWidth="1"/>
    <col min="3" max="3" width="25.28515625" customWidth="1"/>
    <col min="4" max="4" width="31" customWidth="1"/>
    <col min="5" max="5" width="17.140625" customWidth="1"/>
    <col min="6" max="6" width="12.7109375" customWidth="1"/>
    <col min="7" max="7" width="22.28515625" customWidth="1"/>
    <col min="8" max="8" width="12.7109375" style="88" customWidth="1"/>
    <col min="9" max="9" width="12.7109375" customWidth="1"/>
    <col min="10" max="10" width="12.7109375" style="88" customWidth="1"/>
    <col min="11" max="12" width="12.7109375" customWidth="1"/>
    <col min="13" max="15" width="12.7109375" style="88" customWidth="1"/>
    <col min="16" max="24" width="12.7109375" customWidth="1"/>
    <col min="25" max="29" width="12.7109375" hidden="1" customWidth="1"/>
    <col min="30" max="30" width="4" customWidth="1"/>
    <col min="31" max="31" width="8.7109375" customWidth="1"/>
    <col min="32" max="16380" width="2.140625" hidden="1" customWidth="1"/>
    <col min="16381" max="16381" width="3.7109375" hidden="1" customWidth="1"/>
    <col min="16382" max="16382" width="4.7109375" hidden="1" customWidth="1"/>
    <col min="16383" max="16383" width="3" hidden="1" customWidth="1"/>
    <col min="16384" max="16384" width="5.42578125" hidden="1" customWidth="1"/>
  </cols>
  <sheetData>
    <row r="1" spans="1:31" ht="23.25" hidden="1" x14ac:dyDescent="0.2">
      <c r="A1" s="88"/>
      <c r="B1" s="88"/>
      <c r="C1" s="88"/>
      <c r="D1" s="88"/>
      <c r="E1" s="88"/>
      <c r="F1" s="88"/>
      <c r="G1" s="88"/>
      <c r="I1" s="88"/>
      <c r="K1" s="88"/>
      <c r="L1" s="88"/>
      <c r="P1" s="88"/>
      <c r="Q1" s="225"/>
      <c r="Z1" s="225"/>
      <c r="AA1" s="225"/>
      <c r="AB1" s="88"/>
      <c r="AC1" s="88"/>
      <c r="AD1" s="88"/>
      <c r="AE1" s="88"/>
    </row>
    <row r="2" spans="1:31" hidden="1" x14ac:dyDescent="0.2">
      <c r="A2" s="88"/>
      <c r="B2" s="88"/>
      <c r="C2" s="88"/>
      <c r="D2" s="88"/>
      <c r="E2" s="88"/>
      <c r="F2" s="88"/>
      <c r="G2" s="88"/>
      <c r="I2" s="88"/>
      <c r="K2" s="88"/>
      <c r="L2" s="88"/>
      <c r="P2" s="88"/>
      <c r="Q2" s="88"/>
      <c r="Z2" s="88"/>
      <c r="AA2" s="88"/>
      <c r="AB2" s="88"/>
      <c r="AC2" s="88"/>
      <c r="AD2" s="88"/>
      <c r="AE2" s="88"/>
    </row>
    <row r="3" spans="1:31" hidden="1" x14ac:dyDescent="0.2">
      <c r="A3" s="88"/>
      <c r="B3" s="88"/>
      <c r="C3" s="88"/>
      <c r="D3" s="88"/>
      <c r="E3" s="88"/>
      <c r="F3" s="88"/>
      <c r="G3" s="88"/>
      <c r="I3" s="88"/>
      <c r="K3" s="88"/>
      <c r="L3" s="88"/>
      <c r="P3" s="88"/>
      <c r="Q3" s="88"/>
      <c r="Z3" s="88"/>
      <c r="AA3" s="88"/>
      <c r="AB3" s="88"/>
      <c r="AC3" s="88"/>
      <c r="AD3" s="88"/>
      <c r="AE3" s="88"/>
    </row>
    <row r="4" spans="1:31" hidden="1" x14ac:dyDescent="0.2">
      <c r="A4" s="314"/>
      <c r="B4" s="315"/>
      <c r="C4" s="315"/>
      <c r="D4" s="315"/>
      <c r="E4" s="315"/>
      <c r="F4" s="315"/>
      <c r="G4" s="315"/>
      <c r="H4" s="315"/>
      <c r="I4" s="315"/>
      <c r="J4" s="315"/>
      <c r="K4" s="315"/>
      <c r="L4" s="315"/>
      <c r="M4" s="315"/>
      <c r="N4" s="315"/>
      <c r="O4" s="315"/>
      <c r="P4" s="315"/>
      <c r="Q4" s="315"/>
      <c r="R4" s="88"/>
      <c r="S4" s="88"/>
      <c r="T4" s="88"/>
      <c r="U4" s="88"/>
      <c r="V4" s="88"/>
      <c r="W4" s="88"/>
      <c r="X4" s="88"/>
      <c r="Y4" s="88"/>
      <c r="Z4" s="315"/>
      <c r="AA4" s="315"/>
      <c r="AB4" s="88"/>
      <c r="AC4" s="88"/>
      <c r="AD4" s="88"/>
      <c r="AE4" s="88"/>
    </row>
    <row r="5" spans="1:31" ht="12.75" customHeight="1" x14ac:dyDescent="0.2">
      <c r="A5" s="437" t="s">
        <v>79</v>
      </c>
      <c r="B5" s="437"/>
      <c r="C5" s="437"/>
      <c r="D5" s="437"/>
      <c r="E5" s="437"/>
      <c r="F5" s="437"/>
      <c r="G5" s="437"/>
      <c r="H5" s="437"/>
      <c r="I5" s="437"/>
      <c r="J5" s="437"/>
      <c r="K5" s="437"/>
      <c r="L5" s="437"/>
      <c r="M5" s="437"/>
      <c r="N5" s="437"/>
      <c r="O5" s="437"/>
      <c r="P5" s="437"/>
      <c r="Q5" s="88"/>
      <c r="R5" s="88"/>
      <c r="S5" s="88"/>
      <c r="T5" s="88"/>
      <c r="U5" s="88"/>
      <c r="V5" s="88"/>
      <c r="W5" s="88"/>
      <c r="X5" s="88"/>
      <c r="Y5" s="88"/>
      <c r="Z5" s="88"/>
      <c r="AA5" s="88"/>
      <c r="AB5" s="88"/>
      <c r="AC5" s="88"/>
      <c r="AD5" s="88"/>
      <c r="AE5" s="88"/>
    </row>
    <row r="6" spans="1:31" ht="11.1" customHeight="1" x14ac:dyDescent="0.2">
      <c r="A6" s="437"/>
      <c r="B6" s="437"/>
      <c r="C6" s="437"/>
      <c r="D6" s="437"/>
      <c r="E6" s="437"/>
      <c r="F6" s="437"/>
      <c r="G6" s="437"/>
      <c r="H6" s="437"/>
      <c r="I6" s="437"/>
      <c r="J6" s="437"/>
      <c r="K6" s="437"/>
      <c r="L6" s="437"/>
      <c r="M6" s="437"/>
      <c r="N6" s="437"/>
      <c r="O6" s="437"/>
      <c r="P6" s="437"/>
      <c r="Q6" s="225"/>
      <c r="R6" s="88"/>
      <c r="S6" s="88"/>
      <c r="T6" s="88"/>
      <c r="U6" s="88"/>
      <c r="V6" s="88"/>
      <c r="W6" s="88"/>
      <c r="X6" s="88"/>
      <c r="Y6" s="88"/>
      <c r="Z6" s="225"/>
      <c r="AA6" s="225"/>
      <c r="AB6" s="88"/>
      <c r="AC6" s="88"/>
      <c r="AD6" s="88"/>
      <c r="AE6" s="88"/>
    </row>
    <row r="7" spans="1:31" ht="9.6" customHeight="1" x14ac:dyDescent="0.2">
      <c r="A7" s="437"/>
      <c r="B7" s="437"/>
      <c r="C7" s="437"/>
      <c r="D7" s="437"/>
      <c r="E7" s="437"/>
      <c r="F7" s="437"/>
      <c r="G7" s="437"/>
      <c r="H7" s="437"/>
      <c r="I7" s="437"/>
      <c r="J7" s="437"/>
      <c r="K7" s="437"/>
      <c r="L7" s="437"/>
      <c r="M7" s="437"/>
      <c r="N7" s="437"/>
      <c r="O7" s="437"/>
      <c r="P7" s="437"/>
      <c r="Q7" s="225"/>
      <c r="R7" s="88"/>
      <c r="S7" s="88"/>
      <c r="T7" s="88"/>
      <c r="U7" s="88"/>
      <c r="V7" s="88"/>
      <c r="W7" s="88"/>
      <c r="X7" s="88"/>
      <c r="Y7" s="88"/>
      <c r="Z7" s="225"/>
      <c r="AA7" s="225"/>
      <c r="AB7" s="88"/>
      <c r="AC7" s="88"/>
      <c r="AD7" s="88"/>
      <c r="AE7" s="88"/>
    </row>
    <row r="8" spans="1:31" ht="6.75" customHeight="1" x14ac:dyDescent="0.2">
      <c r="A8" s="438"/>
      <c r="B8" s="438"/>
      <c r="C8" s="438"/>
      <c r="D8" s="438"/>
      <c r="E8" s="438"/>
      <c r="F8" s="438"/>
      <c r="G8" s="438"/>
      <c r="H8" s="438"/>
      <c r="I8" s="438"/>
      <c r="J8" s="438"/>
      <c r="K8" s="438"/>
      <c r="L8" s="438"/>
      <c r="M8" s="438"/>
      <c r="N8" s="438"/>
      <c r="O8" s="438"/>
      <c r="P8" s="438"/>
      <c r="Q8" s="225"/>
      <c r="R8" s="88"/>
      <c r="S8" s="88"/>
      <c r="T8" s="88"/>
      <c r="U8" s="88"/>
      <c r="V8" s="88"/>
      <c r="W8" s="88"/>
      <c r="X8" s="88"/>
      <c r="Y8" s="88"/>
      <c r="Z8" s="225"/>
      <c r="AA8" s="225"/>
      <c r="AB8" s="88"/>
      <c r="AC8" s="88"/>
      <c r="AD8" s="88"/>
      <c r="AE8" s="88"/>
    </row>
    <row r="9" spans="1:31" ht="3.75" customHeight="1" x14ac:dyDescent="0.2">
      <c r="A9" s="38"/>
      <c r="B9" s="91"/>
      <c r="C9" s="13"/>
      <c r="D9" s="13"/>
      <c r="E9" s="13"/>
      <c r="F9" s="13"/>
      <c r="G9" s="13"/>
      <c r="H9" s="91"/>
      <c r="I9" s="13"/>
      <c r="J9" s="91"/>
      <c r="K9" s="13"/>
      <c r="L9" s="13"/>
      <c r="M9" s="91"/>
      <c r="N9" s="91"/>
      <c r="O9" s="91"/>
      <c r="P9" s="28"/>
      <c r="Q9" s="87"/>
      <c r="R9" s="88"/>
      <c r="S9" s="88"/>
      <c r="T9" s="88"/>
      <c r="U9" s="88"/>
      <c r="V9" s="88"/>
      <c r="W9" s="88"/>
      <c r="X9" s="88"/>
      <c r="Y9" s="88"/>
      <c r="Z9" s="87"/>
      <c r="AA9" s="87"/>
      <c r="AB9" s="88"/>
      <c r="AC9" s="88"/>
      <c r="AD9" s="88"/>
      <c r="AE9" s="88"/>
    </row>
    <row r="10" spans="1:31" ht="12.75" customHeight="1" x14ac:dyDescent="0.2">
      <c r="A10" s="44"/>
      <c r="B10" s="595" t="s">
        <v>80</v>
      </c>
      <c r="C10" s="596"/>
      <c r="D10" s="596"/>
      <c r="E10" s="596"/>
      <c r="F10" s="596"/>
      <c r="G10" s="596"/>
      <c r="H10" s="596"/>
      <c r="I10" s="596"/>
      <c r="J10" s="596"/>
      <c r="K10" s="596"/>
      <c r="L10" s="596"/>
      <c r="M10" s="596"/>
      <c r="N10" s="596"/>
      <c r="O10" s="596"/>
      <c r="P10" s="597"/>
      <c r="Q10" s="273"/>
      <c r="R10" s="88"/>
      <c r="S10" s="88"/>
      <c r="T10" s="88"/>
      <c r="U10" s="88"/>
      <c r="V10" s="88"/>
      <c r="W10" s="88"/>
      <c r="X10" s="88"/>
      <c r="Y10" s="88"/>
      <c r="Z10" s="273"/>
      <c r="AA10" s="273"/>
      <c r="AB10" s="88"/>
      <c r="AC10" s="88"/>
      <c r="AD10" s="88"/>
      <c r="AE10" s="88"/>
    </row>
    <row r="11" spans="1:31" ht="153.75" customHeight="1" x14ac:dyDescent="0.2">
      <c r="A11" s="44"/>
      <c r="B11" s="598"/>
      <c r="C11" s="599"/>
      <c r="D11" s="599"/>
      <c r="E11" s="599"/>
      <c r="F11" s="599"/>
      <c r="G11" s="599"/>
      <c r="H11" s="599"/>
      <c r="I11" s="599"/>
      <c r="J11" s="599"/>
      <c r="K11" s="599"/>
      <c r="L11" s="599"/>
      <c r="M11" s="599"/>
      <c r="N11" s="599"/>
      <c r="O11" s="599"/>
      <c r="P11" s="600"/>
      <c r="Q11" s="273"/>
      <c r="R11" s="88"/>
      <c r="S11" s="88"/>
      <c r="T11" s="88"/>
      <c r="U11" s="88"/>
      <c r="V11" s="88"/>
      <c r="W11" s="88"/>
      <c r="X11" s="88"/>
      <c r="Y11" s="88"/>
      <c r="Z11" s="273"/>
      <c r="AA11" s="273"/>
      <c r="AB11" s="88"/>
      <c r="AC11" s="88"/>
      <c r="AD11" s="88"/>
      <c r="AE11" s="88"/>
    </row>
    <row r="12" spans="1:31" s="31" customFormat="1" ht="15.75" customHeight="1" x14ac:dyDescent="0.25">
      <c r="A12" s="12"/>
      <c r="B12" s="16"/>
      <c r="C12" s="316"/>
      <c r="D12" s="274"/>
      <c r="E12" s="274"/>
      <c r="F12" s="274"/>
      <c r="G12" s="275"/>
      <c r="H12" s="88"/>
      <c r="I12" s="88"/>
      <c r="J12" s="88"/>
      <c r="K12" s="89"/>
      <c r="L12" s="87"/>
      <c r="M12" s="87"/>
      <c r="N12" s="87"/>
      <c r="O12" s="87"/>
      <c r="P12" s="88"/>
      <c r="Q12" s="230"/>
      <c r="R12" s="227"/>
      <c r="S12" s="227"/>
      <c r="T12" s="227"/>
      <c r="U12" s="227"/>
      <c r="V12" s="227"/>
      <c r="W12" s="227"/>
      <c r="X12" s="227"/>
      <c r="Y12" s="227"/>
      <c r="Z12" s="230"/>
      <c r="AA12" s="230"/>
      <c r="AB12" s="227"/>
      <c r="AC12" s="227"/>
      <c r="AD12" s="227"/>
      <c r="AE12" s="227"/>
    </row>
    <row r="13" spans="1:31" s="88" customFormat="1" ht="12.6" customHeight="1" x14ac:dyDescent="0.2">
      <c r="A13" s="14"/>
      <c r="B13" s="118"/>
      <c r="C13" s="119"/>
      <c r="D13" s="317"/>
      <c r="E13" s="96"/>
      <c r="F13" s="96"/>
      <c r="G13" s="96"/>
      <c r="H13" s="318"/>
    </row>
    <row r="14" spans="1:31" s="88" customFormat="1" ht="15.75" x14ac:dyDescent="0.2">
      <c r="A14" s="14"/>
      <c r="B14" s="122"/>
      <c r="C14" s="53" t="s">
        <v>81</v>
      </c>
      <c r="D14" s="87"/>
      <c r="H14" s="171"/>
    </row>
    <row r="15" spans="1:31" s="88" customFormat="1" x14ac:dyDescent="0.2">
      <c r="A15" s="14"/>
      <c r="B15" s="122"/>
      <c r="C15" s="204" t="s">
        <v>82</v>
      </c>
      <c r="D15" s="87"/>
      <c r="E15" s="204"/>
      <c r="F15" s="204"/>
      <c r="G15" s="204"/>
      <c r="H15" s="171"/>
    </row>
    <row r="16" spans="1:31" s="88" customFormat="1" ht="15.75" x14ac:dyDescent="0.2">
      <c r="A16" s="14"/>
      <c r="B16" s="122"/>
      <c r="C16" s="53"/>
      <c r="D16" s="87"/>
      <c r="E16" s="319" t="s">
        <v>83</v>
      </c>
      <c r="F16" s="320"/>
      <c r="G16" s="321" t="s">
        <v>84</v>
      </c>
      <c r="H16" s="171"/>
    </row>
    <row r="17" spans="1:8" s="88" customFormat="1" x14ac:dyDescent="0.2">
      <c r="A17" s="14"/>
      <c r="B17" s="49"/>
      <c r="C17" s="38"/>
      <c r="D17" s="37"/>
      <c r="E17" s="125"/>
      <c r="F17" s="126"/>
      <c r="G17" s="117"/>
      <c r="H17" s="171"/>
    </row>
    <row r="18" spans="1:8" s="88" customFormat="1" ht="12.95" customHeight="1" x14ac:dyDescent="0.2">
      <c r="A18" s="14"/>
      <c r="B18" s="49"/>
      <c r="C18" s="93" t="s">
        <v>8</v>
      </c>
      <c r="D18" s="93"/>
      <c r="E18" s="127">
        <f>'(1) Übersicht'!E35</f>
        <v>0</v>
      </c>
      <c r="F18" s="208"/>
      <c r="G18" s="127">
        <f>'(2) Investitionskosten'!G6</f>
        <v>0</v>
      </c>
      <c r="H18" s="171"/>
    </row>
    <row r="19" spans="1:8" s="88" customFormat="1" ht="12.6" customHeight="1" x14ac:dyDescent="0.2">
      <c r="A19" s="14"/>
      <c r="B19" s="49"/>
      <c r="C19" s="93"/>
      <c r="D19" s="320"/>
      <c r="E19" s="322"/>
      <c r="F19" s="216"/>
      <c r="G19" s="216"/>
      <c r="H19" s="171"/>
    </row>
    <row r="20" spans="1:8" s="88" customFormat="1" ht="33.950000000000003" customHeight="1" x14ac:dyDescent="0.2">
      <c r="A20" s="14"/>
      <c r="B20" s="49"/>
      <c r="C20" s="587" t="s">
        <v>124</v>
      </c>
      <c r="D20" s="588"/>
      <c r="E20" s="328"/>
      <c r="F20" s="216"/>
      <c r="G20" s="328"/>
      <c r="H20" s="171"/>
    </row>
    <row r="21" spans="1:8" s="88" customFormat="1" x14ac:dyDescent="0.2">
      <c r="A21" s="14"/>
      <c r="B21" s="49"/>
      <c r="C21" s="93"/>
      <c r="D21" s="320"/>
      <c r="E21" s="211"/>
      <c r="F21" s="211"/>
      <c r="G21" s="212"/>
      <c r="H21" s="171"/>
    </row>
    <row r="22" spans="1:8" s="88" customFormat="1" ht="30" customHeight="1" x14ac:dyDescent="0.2">
      <c r="A22" s="14"/>
      <c r="B22" s="49"/>
      <c r="C22" s="601" t="s">
        <v>120</v>
      </c>
      <c r="D22" s="602"/>
      <c r="E22" s="127">
        <f>E63</f>
        <v>0</v>
      </c>
      <c r="F22" s="208"/>
      <c r="G22" s="323" t="s">
        <v>85</v>
      </c>
      <c r="H22" s="171"/>
    </row>
    <row r="23" spans="1:8" s="88" customFormat="1" x14ac:dyDescent="0.2">
      <c r="A23" s="14"/>
      <c r="B23" s="49"/>
      <c r="C23" s="324"/>
      <c r="D23" s="320"/>
      <c r="E23" s="211"/>
      <c r="F23" s="211"/>
      <c r="G23" s="212"/>
      <c r="H23" s="171"/>
    </row>
    <row r="24" spans="1:8" s="88" customFormat="1" ht="23.25" customHeight="1" x14ac:dyDescent="0.2">
      <c r="A24" s="14"/>
      <c r="B24" s="49"/>
      <c r="C24" s="603" t="s">
        <v>86</v>
      </c>
      <c r="D24" s="604"/>
      <c r="E24" s="127">
        <f>E18+E20</f>
        <v>0</v>
      </c>
      <c r="F24" s="211"/>
      <c r="G24" s="127">
        <f>G18+G20</f>
        <v>0</v>
      </c>
      <c r="H24" s="171"/>
    </row>
    <row r="25" spans="1:8" s="88" customFormat="1" x14ac:dyDescent="0.2">
      <c r="A25" s="14"/>
      <c r="B25" s="49"/>
      <c r="C25" s="320"/>
      <c r="D25" s="320"/>
      <c r="E25" s="211"/>
      <c r="F25" s="211"/>
      <c r="G25" s="212"/>
      <c r="H25" s="171"/>
    </row>
    <row r="26" spans="1:8" s="88" customFormat="1" ht="12.95" customHeight="1" x14ac:dyDescent="0.2">
      <c r="A26" s="14"/>
      <c r="B26" s="49"/>
      <c r="C26" s="582" t="s">
        <v>87</v>
      </c>
      <c r="D26" s="583"/>
      <c r="E26" s="589">
        <f>E24-E22-G24</f>
        <v>0</v>
      </c>
      <c r="F26" s="590"/>
      <c r="G26" s="591"/>
      <c r="H26" s="171"/>
    </row>
    <row r="27" spans="1:8" s="88" customFormat="1" ht="12.6" customHeight="1" x14ac:dyDescent="0.2">
      <c r="A27" s="14"/>
      <c r="B27" s="49"/>
      <c r="C27" s="325"/>
      <c r="D27" s="320"/>
      <c r="E27" s="326"/>
      <c r="F27" s="216"/>
      <c r="G27" s="216"/>
      <c r="H27" s="171"/>
    </row>
    <row r="28" spans="1:8" s="88" customFormat="1" x14ac:dyDescent="0.2">
      <c r="A28" s="14"/>
      <c r="B28" s="49"/>
      <c r="C28" s="582" t="s">
        <v>88</v>
      </c>
      <c r="D28" s="583"/>
      <c r="E28" s="584" t="e">
        <f>E26/E24</f>
        <v>#DIV/0!</v>
      </c>
      <c r="F28" s="585"/>
      <c r="G28" s="586"/>
      <c r="H28" s="171"/>
    </row>
    <row r="29" spans="1:8" s="88" customFormat="1" ht="15" customHeight="1" x14ac:dyDescent="0.2">
      <c r="A29" s="14"/>
      <c r="B29" s="49"/>
      <c r="C29" s="53"/>
      <c r="D29" s="321"/>
      <c r="E29" s="326"/>
      <c r="G29" s="211"/>
      <c r="H29" s="171"/>
    </row>
    <row r="30" spans="1:8" s="93" customFormat="1" x14ac:dyDescent="0.2">
      <c r="A30" s="21"/>
      <c r="B30" s="129"/>
      <c r="C30" s="587" t="s">
        <v>125</v>
      </c>
      <c r="D30" s="588"/>
      <c r="E30" s="589" t="e">
        <f>IF(E28&gt;=0.1,"Ja","Nein")</f>
        <v>#DIV/0!</v>
      </c>
      <c r="F30" s="590"/>
      <c r="G30" s="591"/>
      <c r="H30" s="171"/>
    </row>
    <row r="31" spans="1:8" s="93" customFormat="1" x14ac:dyDescent="0.2">
      <c r="A31" s="21"/>
      <c r="B31" s="129"/>
      <c r="C31" s="130"/>
      <c r="E31" s="217"/>
      <c r="F31" s="217"/>
      <c r="G31" s="217"/>
      <c r="H31" s="171"/>
    </row>
    <row r="32" spans="1:8" s="88" customFormat="1" ht="81" customHeight="1" x14ac:dyDescent="0.2">
      <c r="A32" s="89"/>
      <c r="B32" s="105"/>
      <c r="C32" s="592" t="s">
        <v>126</v>
      </c>
      <c r="D32" s="592"/>
      <c r="E32" s="592"/>
      <c r="F32" s="592"/>
      <c r="G32" s="592"/>
      <c r="H32" s="593"/>
    </row>
    <row r="33" spans="2:30" s="88" customFormat="1" ht="13.5" thickBot="1" x14ac:dyDescent="0.25"/>
    <row r="34" spans="2:30" s="88" customFormat="1" ht="23.1" customHeight="1" thickBot="1" x14ac:dyDescent="0.25">
      <c r="B34" s="479" t="s">
        <v>89</v>
      </c>
      <c r="C34" s="480"/>
      <c r="D34" s="480"/>
      <c r="E34" s="480"/>
      <c r="F34" s="480"/>
      <c r="G34" s="480"/>
      <c r="H34" s="481"/>
    </row>
    <row r="35" spans="2:30" s="88" customFormat="1" x14ac:dyDescent="0.2">
      <c r="B35" s="104"/>
      <c r="C35" s="93"/>
      <c r="H35" s="103"/>
    </row>
    <row r="36" spans="2:30" s="88" customFormat="1" ht="37.5" customHeight="1" x14ac:dyDescent="0.2">
      <c r="B36" s="104"/>
      <c r="C36" s="581" t="s">
        <v>90</v>
      </c>
      <c r="D36" s="581"/>
      <c r="E36" s="581"/>
      <c r="G36" s="328"/>
      <c r="H36" s="103"/>
    </row>
    <row r="37" spans="2:30" s="88" customFormat="1" x14ac:dyDescent="0.2">
      <c r="B37" s="104"/>
      <c r="C37" s="594"/>
      <c r="D37" s="594"/>
      <c r="E37" s="594"/>
      <c r="H37" s="103"/>
    </row>
    <row r="38" spans="2:30" s="88" customFormat="1" ht="49.5" customHeight="1" x14ac:dyDescent="0.2">
      <c r="B38" s="104"/>
      <c r="C38" s="581" t="s">
        <v>91</v>
      </c>
      <c r="D38" s="581"/>
      <c r="E38" s="581"/>
      <c r="G38" s="328"/>
      <c r="H38" s="103"/>
    </row>
    <row r="39" spans="2:30" s="88" customFormat="1" x14ac:dyDescent="0.2">
      <c r="B39" s="104"/>
      <c r="C39" s="594"/>
      <c r="D39" s="594"/>
      <c r="E39" s="594"/>
      <c r="H39" s="103"/>
    </row>
    <row r="40" spans="2:30" s="88" customFormat="1" ht="63" customHeight="1" x14ac:dyDescent="0.2">
      <c r="B40" s="104"/>
      <c r="C40" s="570" t="s">
        <v>92</v>
      </c>
      <c r="D40" s="570"/>
      <c r="E40" s="570"/>
      <c r="G40" s="328"/>
      <c r="H40" s="103"/>
    </row>
    <row r="41" spans="2:30" s="88" customFormat="1" x14ac:dyDescent="0.2">
      <c r="B41" s="104"/>
      <c r="C41" s="329"/>
      <c r="D41" s="330"/>
      <c r="H41" s="103"/>
    </row>
    <row r="42" spans="2:30" s="88" customFormat="1" ht="27" customHeight="1" x14ac:dyDescent="0.2">
      <c r="B42" s="104"/>
      <c r="C42" s="581" t="s">
        <v>93</v>
      </c>
      <c r="D42" s="581"/>
      <c r="E42" s="581"/>
      <c r="G42" s="331"/>
      <c r="H42" s="103"/>
    </row>
    <row r="43" spans="2:30" s="88" customFormat="1" x14ac:dyDescent="0.2">
      <c r="B43" s="105"/>
      <c r="C43" s="332"/>
      <c r="D43" s="332"/>
      <c r="E43" s="332"/>
      <c r="F43" s="106"/>
      <c r="G43" s="106"/>
      <c r="H43" s="109"/>
    </row>
    <row r="44" spans="2:30" s="88" customFormat="1" ht="27" customHeight="1" x14ac:dyDescent="0.2">
      <c r="C44" s="327"/>
      <c r="D44" s="327"/>
      <c r="E44" s="327"/>
      <c r="G44" s="333"/>
    </row>
    <row r="45" spans="2:30" s="88" customFormat="1" ht="36.75" customHeight="1" x14ac:dyDescent="0.2">
      <c r="B45" s="561" t="s">
        <v>94</v>
      </c>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3"/>
    </row>
    <row r="46" spans="2:30" s="88" customFormat="1" ht="69.75" customHeight="1" x14ac:dyDescent="0.2">
      <c r="B46" s="104"/>
      <c r="C46" s="564" t="s">
        <v>95</v>
      </c>
      <c r="D46" s="564"/>
      <c r="E46" s="564"/>
      <c r="F46" s="564"/>
      <c r="G46" s="564"/>
      <c r="H46" s="564"/>
      <c r="I46" s="564"/>
      <c r="J46" s="564"/>
      <c r="K46" s="564"/>
      <c r="L46" s="564"/>
      <c r="M46" s="564"/>
      <c r="N46" s="564"/>
      <c r="O46" s="564"/>
      <c r="AD46" s="103"/>
    </row>
    <row r="47" spans="2:30" s="88" customFormat="1" x14ac:dyDescent="0.2">
      <c r="B47" s="104"/>
      <c r="C47" s="334" t="s">
        <v>96</v>
      </c>
      <c r="AD47" s="103"/>
    </row>
    <row r="48" spans="2:30" s="88" customFormat="1" ht="27" customHeight="1" x14ac:dyDescent="0.2">
      <c r="B48" s="104"/>
      <c r="E48" s="335" t="s">
        <v>97</v>
      </c>
      <c r="F48" s="565" t="s">
        <v>98</v>
      </c>
      <c r="G48" s="566"/>
      <c r="H48" s="566"/>
      <c r="I48" s="566"/>
      <c r="J48" s="566"/>
      <c r="K48" s="566"/>
      <c r="L48" s="566"/>
      <c r="M48" s="566"/>
      <c r="N48" s="566"/>
      <c r="O48" s="566"/>
      <c r="P48" s="566"/>
      <c r="Q48" s="566"/>
      <c r="R48" s="566"/>
      <c r="S48" s="566"/>
      <c r="T48" s="566"/>
      <c r="U48" s="566"/>
      <c r="V48" s="566"/>
      <c r="W48" s="566"/>
      <c r="X48" s="566"/>
      <c r="Y48" s="566"/>
      <c r="Z48" s="566"/>
      <c r="AA48" s="566"/>
      <c r="AB48" s="566"/>
      <c r="AC48" s="567"/>
      <c r="AD48" s="103"/>
    </row>
    <row r="49" spans="2:30" s="88" customFormat="1" ht="19.5" customHeight="1" thickBot="1" x14ac:dyDescent="0.25">
      <c r="B49" s="104"/>
      <c r="C49" s="336"/>
      <c r="D49" s="51"/>
      <c r="E49" s="82"/>
      <c r="F49" s="337" t="str">
        <f t="shared" ref="F49:AC49" si="0">IF(ISNUMBER(E49),IF(E49+1-$E$49&lt;$G$36,E49+1,""),"")</f>
        <v/>
      </c>
      <c r="G49" s="337" t="str">
        <f t="shared" si="0"/>
        <v/>
      </c>
      <c r="H49" s="337" t="str">
        <f t="shared" si="0"/>
        <v/>
      </c>
      <c r="I49" s="337" t="str">
        <f t="shared" si="0"/>
        <v/>
      </c>
      <c r="J49" s="337" t="str">
        <f t="shared" si="0"/>
        <v/>
      </c>
      <c r="K49" s="337" t="str">
        <f t="shared" si="0"/>
        <v/>
      </c>
      <c r="L49" s="337" t="str">
        <f t="shared" si="0"/>
        <v/>
      </c>
      <c r="M49" s="337" t="str">
        <f t="shared" si="0"/>
        <v/>
      </c>
      <c r="N49" s="337" t="str">
        <f t="shared" si="0"/>
        <v/>
      </c>
      <c r="O49" s="337" t="str">
        <f t="shared" si="0"/>
        <v/>
      </c>
      <c r="P49" s="337" t="str">
        <f t="shared" si="0"/>
        <v/>
      </c>
      <c r="Q49" s="337" t="str">
        <f t="shared" si="0"/>
        <v/>
      </c>
      <c r="R49" s="337" t="str">
        <f t="shared" si="0"/>
        <v/>
      </c>
      <c r="S49" s="337" t="str">
        <f t="shared" si="0"/>
        <v/>
      </c>
      <c r="T49" s="337" t="str">
        <f t="shared" si="0"/>
        <v/>
      </c>
      <c r="U49" s="337" t="str">
        <f t="shared" si="0"/>
        <v/>
      </c>
      <c r="V49" s="337" t="str">
        <f t="shared" si="0"/>
        <v/>
      </c>
      <c r="W49" s="337" t="str">
        <f t="shared" si="0"/>
        <v/>
      </c>
      <c r="X49" s="337" t="str">
        <f t="shared" si="0"/>
        <v/>
      </c>
      <c r="Y49" s="338" t="str">
        <f t="shared" si="0"/>
        <v/>
      </c>
      <c r="Z49" s="339" t="str">
        <f t="shared" si="0"/>
        <v/>
      </c>
      <c r="AA49" s="339" t="str">
        <f t="shared" si="0"/>
        <v/>
      </c>
      <c r="AB49" s="339" t="str">
        <f t="shared" si="0"/>
        <v/>
      </c>
      <c r="AC49" s="339" t="str">
        <f t="shared" si="0"/>
        <v/>
      </c>
      <c r="AD49" s="103"/>
    </row>
    <row r="50" spans="2:30" s="88" customFormat="1" ht="45" customHeight="1" thickBot="1" x14ac:dyDescent="0.25">
      <c r="B50" s="104"/>
      <c r="C50" s="568" t="s">
        <v>119</v>
      </c>
      <c r="D50" s="569"/>
      <c r="E50" s="340" t="str">
        <f>IF(ISNUMBER(E49),AVERAGE(E51:E53),"")</f>
        <v/>
      </c>
      <c r="F50" s="340" t="str">
        <f>IF(ISNUMBER(F49),AVERAGE(F51:F53),"")</f>
        <v/>
      </c>
      <c r="G50" s="340" t="str">
        <f t="shared" ref="G50:V50" si="1">IF(ISNUMBER(G49),AVERAGE(G51:G53),"")</f>
        <v/>
      </c>
      <c r="H50" s="340" t="str">
        <f t="shared" si="1"/>
        <v/>
      </c>
      <c r="I50" s="340" t="str">
        <f t="shared" si="1"/>
        <v/>
      </c>
      <c r="J50" s="340" t="str">
        <f t="shared" si="1"/>
        <v/>
      </c>
      <c r="K50" s="340" t="str">
        <f t="shared" si="1"/>
        <v/>
      </c>
      <c r="L50" s="340" t="str">
        <f t="shared" si="1"/>
        <v/>
      </c>
      <c r="M50" s="340" t="str">
        <f t="shared" si="1"/>
        <v/>
      </c>
      <c r="N50" s="340" t="str">
        <f t="shared" si="1"/>
        <v/>
      </c>
      <c r="O50" s="340" t="str">
        <f t="shared" si="1"/>
        <v/>
      </c>
      <c r="P50" s="340" t="str">
        <f t="shared" si="1"/>
        <v/>
      </c>
      <c r="Q50" s="340" t="str">
        <f t="shared" si="1"/>
        <v/>
      </c>
      <c r="R50" s="340" t="str">
        <f t="shared" si="1"/>
        <v/>
      </c>
      <c r="S50" s="340" t="str">
        <f t="shared" si="1"/>
        <v/>
      </c>
      <c r="T50" s="340" t="str">
        <f t="shared" si="1"/>
        <v/>
      </c>
      <c r="U50" s="340" t="str">
        <f t="shared" si="1"/>
        <v/>
      </c>
      <c r="V50" s="340" t="str">
        <f t="shared" si="1"/>
        <v/>
      </c>
      <c r="W50" s="340" t="str">
        <f>IF(ISNUMBER(W49),AVERAGE(W51:W53),"")</f>
        <v/>
      </c>
      <c r="X50" s="340" t="str">
        <f t="shared" ref="X50:AC50" si="2">IF(ISNUMBER(X49),AVERAGE(X51:X53),"")</f>
        <v/>
      </c>
      <c r="Y50" s="340" t="str">
        <f t="shared" si="2"/>
        <v/>
      </c>
      <c r="Z50" s="340" t="str">
        <f t="shared" si="2"/>
        <v/>
      </c>
      <c r="AA50" s="340" t="str">
        <f t="shared" si="2"/>
        <v/>
      </c>
      <c r="AB50" s="340" t="str">
        <f t="shared" si="2"/>
        <v/>
      </c>
      <c r="AC50" s="340" t="str">
        <f t="shared" si="2"/>
        <v/>
      </c>
      <c r="AD50" s="103"/>
    </row>
    <row r="51" spans="2:30" s="88" customFormat="1" ht="38.25" x14ac:dyDescent="0.2">
      <c r="B51" s="104"/>
      <c r="C51" s="341" t="s">
        <v>99</v>
      </c>
      <c r="D51" s="7" t="s">
        <v>114</v>
      </c>
      <c r="E51" s="307"/>
      <c r="F51" s="307"/>
      <c r="G51" s="307"/>
      <c r="H51" s="307"/>
      <c r="I51" s="307"/>
      <c r="J51" s="307"/>
      <c r="K51" s="307"/>
      <c r="L51" s="307"/>
      <c r="M51" s="307"/>
      <c r="N51" s="307"/>
      <c r="O51" s="307"/>
      <c r="P51" s="307"/>
      <c r="Q51" s="307"/>
      <c r="R51" s="307"/>
      <c r="S51" s="307"/>
      <c r="T51" s="307"/>
      <c r="U51" s="307"/>
      <c r="V51" s="307"/>
      <c r="W51" s="307"/>
      <c r="X51" s="307"/>
      <c r="Y51" s="307">
        <v>197.52000000000004</v>
      </c>
      <c r="Z51" s="307">
        <v>201.39000000000004</v>
      </c>
      <c r="AA51" s="307">
        <v>205.26000000000005</v>
      </c>
      <c r="AB51" s="307">
        <v>209.13000000000005</v>
      </c>
      <c r="AC51" s="307">
        <v>213.00000000000006</v>
      </c>
      <c r="AD51" s="103"/>
    </row>
    <row r="52" spans="2:30" s="88" customFormat="1" ht="25.5" x14ac:dyDescent="0.2">
      <c r="B52" s="104"/>
      <c r="C52" s="341" t="s">
        <v>99</v>
      </c>
      <c r="D52" s="7" t="s">
        <v>115</v>
      </c>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103"/>
    </row>
    <row r="53" spans="2:30" s="88" customFormat="1" ht="25.5" x14ac:dyDescent="0.2">
      <c r="B53" s="104"/>
      <c r="C53" s="341" t="s">
        <v>99</v>
      </c>
      <c r="D53" s="7" t="s">
        <v>116</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103"/>
    </row>
    <row r="54" spans="2:30" s="88" customFormat="1" x14ac:dyDescent="0.2">
      <c r="B54" s="105"/>
      <c r="C54" s="106"/>
      <c r="D54" s="106"/>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109"/>
    </row>
    <row r="55" spans="2:30" s="88" customFormat="1" x14ac:dyDescent="0.2">
      <c r="D55" s="343"/>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row>
    <row r="56" spans="2:30" s="88" customFormat="1" x14ac:dyDescent="0.2">
      <c r="B56" s="110"/>
      <c r="C56" s="96"/>
      <c r="D56" s="345"/>
      <c r="E56" s="346"/>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98"/>
    </row>
    <row r="57" spans="2:30" s="88" customFormat="1" ht="15.75" x14ac:dyDescent="0.2">
      <c r="B57" s="104"/>
      <c r="C57" s="347" t="s">
        <v>100</v>
      </c>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103"/>
    </row>
    <row r="58" spans="2:30" s="88" customFormat="1" ht="25.5" x14ac:dyDescent="0.2">
      <c r="B58" s="104"/>
      <c r="C58" s="343" t="s">
        <v>101</v>
      </c>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103"/>
    </row>
    <row r="59" spans="2:30" s="88" customFormat="1" ht="32.25" customHeight="1" x14ac:dyDescent="0.2">
      <c r="B59" s="104"/>
      <c r="C59" s="570" t="s">
        <v>102</v>
      </c>
      <c r="D59" s="571"/>
      <c r="E59" s="348">
        <f>IF(ISNUMBER(E50),$G$38*E50,0)</f>
        <v>0</v>
      </c>
      <c r="F59" s="348">
        <f t="shared" ref="F59:AC59" si="3">IF(ISNUMBER(F50),$G$38*F50,0)</f>
        <v>0</v>
      </c>
      <c r="G59" s="348">
        <f t="shared" si="3"/>
        <v>0</v>
      </c>
      <c r="H59" s="348">
        <f t="shared" si="3"/>
        <v>0</v>
      </c>
      <c r="I59" s="348">
        <f t="shared" si="3"/>
        <v>0</v>
      </c>
      <c r="J59" s="348">
        <f t="shared" si="3"/>
        <v>0</v>
      </c>
      <c r="K59" s="348">
        <f t="shared" si="3"/>
        <v>0</v>
      </c>
      <c r="L59" s="348">
        <f t="shared" si="3"/>
        <v>0</v>
      </c>
      <c r="M59" s="348">
        <f t="shared" si="3"/>
        <v>0</v>
      </c>
      <c r="N59" s="348">
        <f t="shared" si="3"/>
        <v>0</v>
      </c>
      <c r="O59" s="348">
        <f t="shared" si="3"/>
        <v>0</v>
      </c>
      <c r="P59" s="348">
        <f t="shared" si="3"/>
        <v>0</v>
      </c>
      <c r="Q59" s="348">
        <f t="shared" si="3"/>
        <v>0</v>
      </c>
      <c r="R59" s="348">
        <f t="shared" si="3"/>
        <v>0</v>
      </c>
      <c r="S59" s="348">
        <f t="shared" si="3"/>
        <v>0</v>
      </c>
      <c r="T59" s="348">
        <f t="shared" si="3"/>
        <v>0</v>
      </c>
      <c r="U59" s="348">
        <f t="shared" si="3"/>
        <v>0</v>
      </c>
      <c r="V59" s="348">
        <f t="shared" si="3"/>
        <v>0</v>
      </c>
      <c r="W59" s="348">
        <f t="shared" si="3"/>
        <v>0</v>
      </c>
      <c r="X59" s="348">
        <f t="shared" si="3"/>
        <v>0</v>
      </c>
      <c r="Y59" s="348">
        <f t="shared" si="3"/>
        <v>0</v>
      </c>
      <c r="Z59" s="348">
        <f t="shared" si="3"/>
        <v>0</v>
      </c>
      <c r="AA59" s="348">
        <f t="shared" si="3"/>
        <v>0</v>
      </c>
      <c r="AB59" s="348">
        <f t="shared" si="3"/>
        <v>0</v>
      </c>
      <c r="AC59" s="348">
        <f t="shared" si="3"/>
        <v>0</v>
      </c>
      <c r="AD59" s="103"/>
    </row>
    <row r="60" spans="2:30" s="88" customFormat="1" x14ac:dyDescent="0.2">
      <c r="B60" s="104"/>
      <c r="D60" s="349"/>
      <c r="E60" s="330"/>
      <c r="AD60" s="103"/>
    </row>
    <row r="61" spans="2:30" s="88" customFormat="1" ht="29.25" customHeight="1" x14ac:dyDescent="0.2">
      <c r="B61" s="104"/>
      <c r="C61" s="570" t="s">
        <v>103</v>
      </c>
      <c r="D61" s="571"/>
      <c r="E61" s="348">
        <f>IF(ISNUMBER(E50),$G$40*E50,0)</f>
        <v>0</v>
      </c>
      <c r="F61" s="348">
        <f t="shared" ref="F61:AC61" si="4">IF(ISNUMBER(F50),$G$40*F50,0)</f>
        <v>0</v>
      </c>
      <c r="G61" s="348">
        <f t="shared" si="4"/>
        <v>0</v>
      </c>
      <c r="H61" s="348">
        <f t="shared" si="4"/>
        <v>0</v>
      </c>
      <c r="I61" s="348">
        <f t="shared" si="4"/>
        <v>0</v>
      </c>
      <c r="J61" s="348">
        <f t="shared" si="4"/>
        <v>0</v>
      </c>
      <c r="K61" s="348">
        <f t="shared" si="4"/>
        <v>0</v>
      </c>
      <c r="L61" s="348">
        <f t="shared" si="4"/>
        <v>0</v>
      </c>
      <c r="M61" s="348">
        <f t="shared" si="4"/>
        <v>0</v>
      </c>
      <c r="N61" s="348">
        <f t="shared" si="4"/>
        <v>0</v>
      </c>
      <c r="O61" s="348">
        <f t="shared" si="4"/>
        <v>0</v>
      </c>
      <c r="P61" s="348">
        <f t="shared" si="4"/>
        <v>0</v>
      </c>
      <c r="Q61" s="348">
        <f t="shared" si="4"/>
        <v>0</v>
      </c>
      <c r="R61" s="348">
        <f t="shared" si="4"/>
        <v>0</v>
      </c>
      <c r="S61" s="348">
        <f t="shared" si="4"/>
        <v>0</v>
      </c>
      <c r="T61" s="348">
        <f t="shared" si="4"/>
        <v>0</v>
      </c>
      <c r="U61" s="348">
        <f t="shared" si="4"/>
        <v>0</v>
      </c>
      <c r="V61" s="348">
        <f t="shared" si="4"/>
        <v>0</v>
      </c>
      <c r="W61" s="348">
        <f t="shared" si="4"/>
        <v>0</v>
      </c>
      <c r="X61" s="348">
        <f t="shared" si="4"/>
        <v>0</v>
      </c>
      <c r="Y61" s="348">
        <f t="shared" si="4"/>
        <v>0</v>
      </c>
      <c r="Z61" s="348">
        <f t="shared" si="4"/>
        <v>0</v>
      </c>
      <c r="AA61" s="348">
        <f t="shared" si="4"/>
        <v>0</v>
      </c>
      <c r="AB61" s="348">
        <f t="shared" si="4"/>
        <v>0</v>
      </c>
      <c r="AC61" s="348">
        <f t="shared" si="4"/>
        <v>0</v>
      </c>
      <c r="AD61" s="103"/>
    </row>
    <row r="62" spans="2:30" s="88" customFormat="1" x14ac:dyDescent="0.2">
      <c r="B62" s="104"/>
      <c r="C62" s="343"/>
      <c r="D62" s="330"/>
      <c r="AD62" s="103"/>
    </row>
    <row r="63" spans="2:30" s="88" customFormat="1" ht="51" customHeight="1" x14ac:dyDescent="0.2">
      <c r="B63" s="104"/>
      <c r="C63" s="415" t="s">
        <v>117</v>
      </c>
      <c r="D63" s="572"/>
      <c r="E63" s="348">
        <f>SUM(E59:X59)+SUM(E61:X61)</f>
        <v>0</v>
      </c>
      <c r="AD63" s="103"/>
    </row>
    <row r="64" spans="2:30" s="88" customFormat="1" x14ac:dyDescent="0.2">
      <c r="B64" s="104"/>
      <c r="AD64" s="103"/>
    </row>
    <row r="65" spans="1:30" s="88" customFormat="1" x14ac:dyDescent="0.2">
      <c r="B65" s="105"/>
      <c r="C65" s="350"/>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9"/>
    </row>
    <row r="66" spans="1:30" s="88" customFormat="1" x14ac:dyDescent="0.2">
      <c r="C66" s="351"/>
    </row>
    <row r="67" spans="1:30" s="88" customFormat="1" x14ac:dyDescent="0.2">
      <c r="B67" s="110"/>
      <c r="C67" s="352"/>
      <c r="D67" s="96"/>
      <c r="E67" s="96"/>
      <c r="F67" s="96"/>
      <c r="G67" s="96"/>
      <c r="H67" s="98"/>
    </row>
    <row r="68" spans="1:30" s="88" customFormat="1" ht="15.75" x14ac:dyDescent="0.2">
      <c r="B68" s="104"/>
      <c r="C68" s="347" t="s">
        <v>104</v>
      </c>
      <c r="E68" s="573"/>
      <c r="F68" s="573"/>
      <c r="G68" s="573"/>
      <c r="H68" s="103"/>
    </row>
    <row r="69" spans="1:30" s="88" customFormat="1" ht="12.75" customHeight="1" x14ac:dyDescent="0.2">
      <c r="B69" s="104"/>
      <c r="D69" s="164"/>
      <c r="E69" s="164"/>
      <c r="F69" s="353"/>
      <c r="H69" s="103"/>
    </row>
    <row r="70" spans="1:30" s="88" customFormat="1" ht="30.75" customHeight="1" x14ac:dyDescent="0.2">
      <c r="B70" s="104"/>
      <c r="C70" s="574" t="s">
        <v>105</v>
      </c>
      <c r="D70" s="575"/>
      <c r="E70" s="354">
        <v>69.5</v>
      </c>
      <c r="F70" s="576"/>
      <c r="G70" s="576"/>
      <c r="H70" s="103"/>
    </row>
    <row r="71" spans="1:30" s="88" customFormat="1" x14ac:dyDescent="0.2">
      <c r="B71" s="104"/>
      <c r="C71" s="408"/>
      <c r="D71" s="408"/>
      <c r="E71" s="408"/>
      <c r="F71" s="576"/>
      <c r="G71" s="576"/>
      <c r="H71" s="103"/>
    </row>
    <row r="72" spans="1:30" s="88" customFormat="1" ht="30.75" customHeight="1" x14ac:dyDescent="0.2">
      <c r="B72" s="104"/>
      <c r="C72" s="579" t="s">
        <v>121</v>
      </c>
      <c r="D72" s="580"/>
      <c r="E72" s="409">
        <f>IF(G42="Ja",0,ROUND(E70*(G38+G40),0))</f>
        <v>0</v>
      </c>
      <c r="F72" s="576"/>
      <c r="G72" s="576"/>
      <c r="H72" s="103"/>
    </row>
    <row r="73" spans="1:30" s="88" customFormat="1" x14ac:dyDescent="0.2">
      <c r="B73" s="104"/>
      <c r="C73" s="408"/>
      <c r="D73" s="408"/>
      <c r="E73" s="408"/>
      <c r="F73" s="576"/>
      <c r="G73" s="576"/>
      <c r="H73" s="103"/>
    </row>
    <row r="74" spans="1:30" s="88" customFormat="1" ht="51" customHeight="1" x14ac:dyDescent="0.2">
      <c r="B74" s="104"/>
      <c r="C74" s="577" t="s">
        <v>118</v>
      </c>
      <c r="D74" s="578"/>
      <c r="E74" s="409">
        <f>E72*7</f>
        <v>0</v>
      </c>
      <c r="F74" s="576"/>
      <c r="G74" s="576"/>
      <c r="H74" s="103"/>
      <c r="J74" s="330"/>
    </row>
    <row r="75" spans="1:30" s="88" customFormat="1" x14ac:dyDescent="0.2">
      <c r="B75" s="104"/>
      <c r="C75" s="353"/>
      <c r="F75" s="221"/>
      <c r="G75" s="221"/>
      <c r="H75" s="103"/>
    </row>
    <row r="76" spans="1:30" s="88" customFormat="1" ht="47.25" customHeight="1" x14ac:dyDescent="0.2">
      <c r="B76" s="104"/>
      <c r="C76" s="560" t="s">
        <v>122</v>
      </c>
      <c r="D76" s="560"/>
      <c r="E76" s="560"/>
      <c r="F76" s="560"/>
      <c r="G76" s="560"/>
      <c r="H76" s="103"/>
    </row>
    <row r="77" spans="1:30" s="88" customFormat="1" x14ac:dyDescent="0.2">
      <c r="B77" s="105"/>
      <c r="C77" s="350"/>
      <c r="D77" s="106"/>
      <c r="E77" s="106"/>
      <c r="F77" s="106"/>
      <c r="G77" s="106"/>
      <c r="H77" s="109"/>
    </row>
    <row r="78" spans="1:30" s="88" customFormat="1" x14ac:dyDescent="0.2">
      <c r="C78" s="351"/>
    </row>
    <row r="79" spans="1:30" x14ac:dyDescent="0.2">
      <c r="A79" s="88"/>
      <c r="B79" s="88"/>
      <c r="C79" s="88"/>
      <c r="D79" s="88"/>
      <c r="E79" s="88"/>
      <c r="F79" s="88"/>
      <c r="G79" s="88"/>
      <c r="I79" s="88"/>
      <c r="K79" s="88"/>
      <c r="L79" s="88"/>
      <c r="P79" s="88"/>
      <c r="Q79" s="88"/>
      <c r="R79" s="88"/>
      <c r="S79" s="88"/>
      <c r="T79" s="88"/>
      <c r="U79" s="88"/>
      <c r="V79" s="88"/>
      <c r="W79" s="88"/>
      <c r="X79" s="88"/>
      <c r="Y79" s="88"/>
      <c r="Z79" s="88"/>
      <c r="AA79" s="88"/>
    </row>
    <row r="80" spans="1:30" hidden="1" x14ac:dyDescent="0.2">
      <c r="J80"/>
      <c r="K80" s="88"/>
    </row>
    <row r="81" spans="10:11" hidden="1" x14ac:dyDescent="0.2">
      <c r="J81"/>
      <c r="K81" s="88"/>
    </row>
    <row r="82" spans="10:11" hidden="1" x14ac:dyDescent="0.2">
      <c r="J82"/>
      <c r="K82" s="88"/>
    </row>
  </sheetData>
  <sheetProtection algorithmName="SHA-512" hashValue="o/gMdgJcoIwEuhD2qJf8QGOTe//41JPhhhyYwv4cnNkiWlMLlezJxng0OMjiVmn1fOq1b0OI5YaRzlPK3fFmEw==" saltValue="qXuCbEiKQw82qq/w2T0lTg==" spinCount="100000" sheet="1" selectLockedCells="1"/>
  <mergeCells count="32">
    <mergeCell ref="C26:D26"/>
    <mergeCell ref="E26:G26"/>
    <mergeCell ref="A5:P8"/>
    <mergeCell ref="B10:P11"/>
    <mergeCell ref="C20:D20"/>
    <mergeCell ref="C22:D22"/>
    <mergeCell ref="C24:D24"/>
    <mergeCell ref="C42:E42"/>
    <mergeCell ref="C28:D28"/>
    <mergeCell ref="E28:G28"/>
    <mergeCell ref="C30:D30"/>
    <mergeCell ref="E30:G30"/>
    <mergeCell ref="C32:H32"/>
    <mergeCell ref="B34:H34"/>
    <mergeCell ref="C36:E36"/>
    <mergeCell ref="C37:E37"/>
    <mergeCell ref="C38:E38"/>
    <mergeCell ref="C39:E39"/>
    <mergeCell ref="C40:E40"/>
    <mergeCell ref="C76:G76"/>
    <mergeCell ref="B45:AD45"/>
    <mergeCell ref="C46:O46"/>
    <mergeCell ref="F48:AC48"/>
    <mergeCell ref="C50:D50"/>
    <mergeCell ref="C59:D59"/>
    <mergeCell ref="C61:D61"/>
    <mergeCell ref="C63:D63"/>
    <mergeCell ref="E68:G68"/>
    <mergeCell ref="C70:D70"/>
    <mergeCell ref="F70:G74"/>
    <mergeCell ref="C74:D74"/>
    <mergeCell ref="C72:D72"/>
  </mergeCells>
  <conditionalFormatting sqref="E30:G30">
    <cfRule type="cellIs" dxfId="2" priority="2" operator="equal">
      <formula>"Nein"</formula>
    </cfRule>
    <cfRule type="cellIs" dxfId="1" priority="3" operator="equal">
      <formula>"Ja"</formula>
    </cfRule>
  </conditionalFormatting>
  <conditionalFormatting sqref="G22">
    <cfRule type="expression" dxfId="0" priority="4">
      <formula>$D$103&gt;$D$99</formula>
    </cfRule>
  </conditionalFormatting>
  <dataValidations count="5">
    <dataValidation type="whole" allowBlank="1" showInputMessage="1" showErrorMessage="1" sqref="G36" xr:uid="{16FCF74F-6E71-427E-B3B4-E102FE05E3D3}">
      <formula1>0</formula1>
      <formula2>20</formula2>
    </dataValidation>
    <dataValidation type="whole" allowBlank="1" showInputMessage="1" showErrorMessage="1" sqref="E49" xr:uid="{1037B7CE-FA27-46E6-BED8-FA701C63BDD4}">
      <formula1>2000</formula1>
      <formula2>3000</formula2>
    </dataValidation>
    <dataValidation type="whole" allowBlank="1" showInputMessage="1" showErrorMessage="1" sqref="E51:AC53" xr:uid="{77BBFB9E-CA09-4FAD-B7FE-481421461550}">
      <formula1>0</formula1>
      <formula2>5000</formula2>
    </dataValidation>
    <dataValidation type="whole" operator="greaterThanOrEqual" allowBlank="1" showInputMessage="1" showErrorMessage="1" sqref="G38" xr:uid="{D65746E3-7770-4ECD-BDB8-D0F4BC9FDA04}">
      <formula1>0</formula1>
    </dataValidation>
    <dataValidation type="list" allowBlank="1" showInputMessage="1" showErrorMessage="1" sqref="G42" xr:uid="{2B012FE6-1D62-458E-B1C7-749AB2D6BEF3}">
      <formula1>"Ja,Nein"</formula1>
    </dataValidation>
  </dataValidations>
  <hyperlinks>
    <hyperlink ref="C47" r:id="rId1" xr:uid="{A51ECCBC-265A-4808-BE99-2EA4C30BE103}"/>
  </hyperlinks>
  <pageMargins left="0.23622047244094491" right="3.937007874015748E-2" top="0.98425196850393704" bottom="0.62992125984251968" header="0.31496062992125984" footer="0.31496062992125984"/>
  <pageSetup paperSize="9" scale="54" orientation="landscape" r:id="rId2"/>
  <headerFooter>
    <oddHeader>&amp;L&amp;G</oddHeader>
    <oddFooter>&amp;CSeite &amp;P</oddFooter>
  </headerFooter>
  <rowBreaks count="1" manualBreakCount="1">
    <brk id="43" max="16383"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B1" sqref="B1"/>
    </sheetView>
  </sheetViews>
  <sheetFormatPr baseColWidth="10" defaultRowHeight="12.75" x14ac:dyDescent="0.2"/>
  <sheetData>
    <row r="1" spans="1:2" x14ac:dyDescent="0.2">
      <c r="A1" t="s">
        <v>8</v>
      </c>
      <c r="B1" t="s">
        <v>7</v>
      </c>
    </row>
    <row r="2" spans="1:2" x14ac:dyDescent="0.2">
      <c r="A2" t="s">
        <v>11</v>
      </c>
      <c r="B2" t="s">
        <v>11</v>
      </c>
    </row>
    <row r="3" spans="1:2" x14ac:dyDescent="0.2">
      <c r="A3" t="s">
        <v>12</v>
      </c>
      <c r="B3" t="s">
        <v>12</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94A4B6D7-CB32-41F7-90CE-43B95DD9BBB1}">
  <ds:schemaRefs>
    <ds:schemaRef ds:uri="http://schemas.microsoft.com/office/2006/metadata/properties"/>
    <ds:schemaRef ds:uri="312fd326-7b44-42ac-b7d0-d5b68cc79c5e"/>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3.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(0) Hilfe zum Ausfüllen</vt:lpstr>
      <vt:lpstr>(1) Übersicht</vt:lpstr>
      <vt:lpstr>(2) Investitionskosten</vt:lpstr>
      <vt:lpstr>(3) Betriebskosten fix</vt:lpstr>
      <vt:lpstr>(3) Betriebskosten variabel</vt:lpstr>
      <vt:lpstr>(4) Finanzierung &amp; Finanzhilfe</vt:lpstr>
      <vt:lpstr>(5) Nachweis EHS Unternehmen</vt:lpstr>
      <vt:lpstr>Legende</vt:lpstr>
      <vt:lpstr>Betriebskosten</vt:lpstr>
      <vt:lpstr>'(1) Übersicht'!Druckbereich</vt:lpstr>
      <vt:lpstr>'(2) Investitionskosten'!Druckbereich</vt:lpstr>
      <vt:lpstr>'(3) Betriebskosten fix'!Druckbereich</vt:lpstr>
      <vt:lpstr>'(3) Betriebskosten variabel'!Druckbereich</vt:lpstr>
      <vt:lpstr>'(5) Nachweis EHS Unternehmen'!Druckbereich</vt:lpstr>
      <vt:lpstr>Investitionskosten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2024-12-19T11:35:05Z</cp:lastPrinted>
  <dcterms:created xsi:type="dcterms:W3CDTF">2019-03-21T10:55:09Z</dcterms:created>
  <dcterms:modified xsi:type="dcterms:W3CDTF">2026-05-07T14:16:47Z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