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20000001_{2E503C70-D45C-4B2B-BDA3-42EC2E81412A}" xr6:coauthVersionLast="47" xr6:coauthVersionMax="47" xr10:uidLastSave="{00000000-0000-0000-0000-000000000000}"/>
  <workbookProtection workbookAlgorithmName="SHA-512" workbookHashValue="Tca33RDYxNqqTgQFTl/OTdu/dzqD3SngHA6lqJQr6Bs5NJYDHKLuRigGPAnexwYfgdyWoQcCJeRVqwtq1WT8DQ==" workbookSaltValue="UVIOQ5VbL7GZRyAU8kZkVQ==" workbookSpinCount="100000" lockStructure="1"/>
  <bookViews>
    <workbookView xWindow="-28920" yWindow="-120" windowWidth="29040" windowHeight="15720" tabRatio="779" activeTab="1" xr2:uid="{204416A4-42F1-49F4-890F-F0F095467538}"/>
  </bookViews>
  <sheets>
    <sheet name="(0) Hilfe zum Ausfüllen" sheetId="23" r:id="rId1"/>
    <sheet name="(1) Übersicht" sheetId="25" r:id="rId2"/>
    <sheet name="(2) Investitionskosten" sheetId="15" r:id="rId3"/>
    <sheet name="(3) Betriebskosten fix" sheetId="22" r:id="rId4"/>
    <sheet name="(3) Betriebskosten variabel" sheetId="27" r:id="rId5"/>
    <sheet name="(4) Finanzierung &amp; Finanzhilfe" sheetId="7" r:id="rId6"/>
    <sheet name="Diskontierung" sheetId="20" state="hidden" r:id="rId7"/>
    <sheet name="Legende" sheetId="17" state="hidden" r:id="rId8"/>
  </sheets>
  <definedNames>
    <definedName name="_xlnm._FilterDatabase" localSheetId="2" hidden="1">'(2) Investitionskosten'!$B$9:$K$50</definedName>
    <definedName name="Betriebskosten">Legende!$B$1:$B$8</definedName>
    <definedName name="_xlnm.Print_Area" localSheetId="0">'(0) Hilfe zum Ausfüllen'!#REF!</definedName>
    <definedName name="_xlnm.Print_Area" localSheetId="1">'(1) Übersicht'!$A$1:$X$57</definedName>
    <definedName name="_xlnm.Print_Area" localSheetId="2">'(2) Investitionskosten'!$A$1:$L$81</definedName>
    <definedName name="_xlnm.Print_Area" localSheetId="3">'(3) Betriebskosten fix'!$A$1:$L$76</definedName>
    <definedName name="_xlnm.Print_Area" localSheetId="4">'(3) Betriebskosten variabel'!$A$1:$AD$87</definedName>
    <definedName name="Investitionskosten">Legende!$A$1:$A$8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25" l="1"/>
  <c r="E53" i="25" s="1"/>
  <c r="D80" i="7" l="1"/>
  <c r="Y51" i="27"/>
  <c r="V51" i="27"/>
  <c r="S51" i="27"/>
  <c r="P51" i="27"/>
  <c r="M51" i="27"/>
  <c r="J51" i="27"/>
  <c r="G51" i="27"/>
  <c r="G51" i="22"/>
  <c r="G52" i="15"/>
  <c r="X9" i="27"/>
  <c r="O9" i="27"/>
  <c r="E52" i="7"/>
  <c r="E54" i="7" s="1"/>
  <c r="F52" i="7"/>
  <c r="F54" i="7" s="1"/>
  <c r="G52" i="7"/>
  <c r="G54" i="7" s="1"/>
  <c r="H52" i="7"/>
  <c r="H54" i="7" s="1"/>
  <c r="I52" i="7"/>
  <c r="J52" i="7"/>
  <c r="J54" i="7" s="1"/>
  <c r="D52" i="7"/>
  <c r="I54" i="7"/>
  <c r="E108" i="7"/>
  <c r="F108" i="7"/>
  <c r="G108" i="7"/>
  <c r="H108" i="7"/>
  <c r="I108" i="7"/>
  <c r="J108" i="7"/>
  <c r="D108" i="7"/>
  <c r="Y4" i="27" l="1"/>
  <c r="V4" i="27"/>
  <c r="S4" i="27"/>
  <c r="P4" i="27"/>
  <c r="M4" i="27"/>
  <c r="J4" i="27"/>
  <c r="G4" i="27"/>
  <c r="G4" i="22"/>
  <c r="E60" i="7"/>
  <c r="J60" i="7"/>
  <c r="I60" i="7"/>
  <c r="H60" i="7"/>
  <c r="G60" i="7"/>
  <c r="F60" i="7"/>
  <c r="D60" i="7"/>
  <c r="S52" i="25" l="1"/>
  <c r="Q52" i="25"/>
  <c r="O52" i="25"/>
  <c r="M52" i="25"/>
  <c r="K52" i="25"/>
  <c r="I52" i="25"/>
  <c r="G52" i="25"/>
  <c r="K84" i="7"/>
  <c r="S34" i="25"/>
  <c r="Q34" i="25"/>
  <c r="O34" i="25"/>
  <c r="M34" i="25"/>
  <c r="K34" i="25"/>
  <c r="I34" i="25"/>
  <c r="G34" i="25"/>
  <c r="Y54" i="27" l="1"/>
  <c r="V54" i="27"/>
  <c r="S54" i="27"/>
  <c r="P54" i="27"/>
  <c r="M54" i="27"/>
  <c r="J54" i="27"/>
  <c r="G54" i="27"/>
  <c r="I56" i="27"/>
  <c r="L56" i="27"/>
  <c r="O56" i="27"/>
  <c r="R56" i="27"/>
  <c r="U56" i="27"/>
  <c r="X56" i="27"/>
  <c r="AA56" i="27"/>
  <c r="AB56" i="27"/>
  <c r="AC56" i="27"/>
  <c r="I57" i="27"/>
  <c r="L57" i="27"/>
  <c r="O57" i="27"/>
  <c r="R57" i="27"/>
  <c r="U57" i="27"/>
  <c r="X57" i="27"/>
  <c r="AA57" i="27"/>
  <c r="AB57" i="27"/>
  <c r="AC57"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70" i="27"/>
  <c r="AC70" i="27"/>
  <c r="AB71" i="27"/>
  <c r="AC71" i="27"/>
  <c r="AB72" i="27"/>
  <c r="AC72" i="27"/>
  <c r="AB73" i="27"/>
  <c r="AC73" i="27"/>
  <c r="AB74" i="27"/>
  <c r="AC74" i="27"/>
  <c r="AB75" i="27"/>
  <c r="AC75" i="27"/>
  <c r="AB76" i="27"/>
  <c r="AC76" i="27"/>
  <c r="AB77" i="27"/>
  <c r="AC77" i="27"/>
  <c r="AB78" i="27"/>
  <c r="AC78" i="27"/>
  <c r="AB79" i="27"/>
  <c r="AC79" i="27"/>
  <c r="AB80" i="27"/>
  <c r="AC80" i="27"/>
  <c r="AB81" i="27"/>
  <c r="AC81" i="27"/>
  <c r="AB82" i="27"/>
  <c r="AC82" i="27"/>
  <c r="AB83" i="27"/>
  <c r="AC83" i="27"/>
  <c r="AB84" i="27"/>
  <c r="AC84"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84" i="27"/>
  <c r="AA83" i="27"/>
  <c r="AA82" i="27"/>
  <c r="AA81" i="27"/>
  <c r="AA80" i="27"/>
  <c r="AA79" i="27"/>
  <c r="AA78" i="27"/>
  <c r="AA77" i="27"/>
  <c r="AA76" i="27"/>
  <c r="AA75" i="27"/>
  <c r="AA74" i="27"/>
  <c r="AA73" i="27"/>
  <c r="AA72" i="27"/>
  <c r="AA71" i="27"/>
  <c r="AA70"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84" i="27"/>
  <c r="X83" i="27"/>
  <c r="X82" i="27"/>
  <c r="X81" i="27"/>
  <c r="X80" i="27"/>
  <c r="X79" i="27"/>
  <c r="X78" i="27"/>
  <c r="X77" i="27"/>
  <c r="X76" i="27"/>
  <c r="X75" i="27"/>
  <c r="X74" i="27"/>
  <c r="X73" i="27"/>
  <c r="X72" i="27"/>
  <c r="X71" i="27"/>
  <c r="X70"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U84" i="27"/>
  <c r="U83" i="27"/>
  <c r="U82" i="27"/>
  <c r="U81" i="27"/>
  <c r="U80" i="27"/>
  <c r="U79" i="27"/>
  <c r="U78" i="27"/>
  <c r="U77" i="27"/>
  <c r="U76" i="27"/>
  <c r="U75" i="27"/>
  <c r="U74" i="27"/>
  <c r="U73" i="27"/>
  <c r="U72" i="27"/>
  <c r="U71" i="27"/>
  <c r="U70"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84" i="27"/>
  <c r="R83" i="27"/>
  <c r="R82" i="27"/>
  <c r="R81" i="27"/>
  <c r="R80" i="27"/>
  <c r="R79" i="27"/>
  <c r="R78" i="27"/>
  <c r="R77" i="27"/>
  <c r="R76" i="27"/>
  <c r="R75" i="27"/>
  <c r="R74" i="27"/>
  <c r="R73" i="27"/>
  <c r="R72" i="27"/>
  <c r="R71" i="27"/>
  <c r="R70"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84" i="27"/>
  <c r="O83" i="27"/>
  <c r="O82" i="27"/>
  <c r="O81" i="27"/>
  <c r="O80" i="27"/>
  <c r="O79" i="27"/>
  <c r="O78" i="27"/>
  <c r="O77" i="27"/>
  <c r="O76" i="27"/>
  <c r="O75" i="27"/>
  <c r="O74" i="27"/>
  <c r="O73" i="27"/>
  <c r="O72" i="27"/>
  <c r="O71" i="27"/>
  <c r="O70"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L84" i="27"/>
  <c r="L83" i="27"/>
  <c r="L82" i="27"/>
  <c r="L81" i="27"/>
  <c r="L80" i="27"/>
  <c r="L79" i="27"/>
  <c r="L78" i="27"/>
  <c r="L77" i="27"/>
  <c r="L76" i="27"/>
  <c r="L75" i="27"/>
  <c r="L74" i="27"/>
  <c r="L73" i="27"/>
  <c r="L72" i="27"/>
  <c r="L71" i="27"/>
  <c r="L70"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84" i="27"/>
  <c r="I83" i="27"/>
  <c r="I82" i="27"/>
  <c r="I81" i="27"/>
  <c r="I80" i="27"/>
  <c r="I79" i="27"/>
  <c r="I78" i="27"/>
  <c r="I77" i="27"/>
  <c r="I76" i="27"/>
  <c r="I75" i="27"/>
  <c r="I74" i="27"/>
  <c r="I73" i="27"/>
  <c r="I72" i="27"/>
  <c r="I71" i="27"/>
  <c r="I70"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H5" i="15"/>
  <c r="K94" i="7"/>
  <c r="K93" i="7"/>
  <c r="K92" i="7"/>
  <c r="K91" i="7"/>
  <c r="C107" i="7"/>
  <c r="C106" i="7"/>
  <c r="C105" i="7"/>
  <c r="K106" i="7"/>
  <c r="K105" i="7"/>
  <c r="K104" i="7"/>
  <c r="C104" i="7"/>
  <c r="K103" i="7"/>
  <c r="C103" i="7"/>
  <c r="C71" i="7"/>
  <c r="C72" i="7"/>
  <c r="C73" i="7"/>
  <c r="C74" i="7"/>
  <c r="C75" i="7"/>
  <c r="C76" i="7"/>
  <c r="C77" i="7"/>
  <c r="C78" i="7"/>
  <c r="K77" i="7"/>
  <c r="K76" i="7"/>
  <c r="K75"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69" i="7"/>
  <c r="C70" i="7"/>
  <c r="C68" i="7"/>
  <c r="C98" i="7"/>
  <c r="C99" i="7"/>
  <c r="C100" i="7"/>
  <c r="C101" i="7"/>
  <c r="C102" i="7"/>
  <c r="C97" i="7"/>
  <c r="C42" i="7"/>
  <c r="C43" i="7"/>
  <c r="C51" i="7"/>
  <c r="C41" i="7"/>
  <c r="C14" i="7"/>
  <c r="C23" i="7"/>
  <c r="C13" i="7"/>
  <c r="D83" i="7"/>
  <c r="E83" i="7"/>
  <c r="F83" i="7"/>
  <c r="G83" i="7"/>
  <c r="H83" i="7"/>
  <c r="I83" i="7"/>
  <c r="J83"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5" i="7"/>
  <c r="H24" i="7"/>
  <c r="I24" i="7"/>
  <c r="J24" i="7"/>
  <c r="G24" i="7"/>
  <c r="D79" i="7"/>
  <c r="D110" i="7" s="1"/>
  <c r="H79" i="7"/>
  <c r="H110" i="7" s="1"/>
  <c r="I79" i="7"/>
  <c r="I110" i="7" s="1"/>
  <c r="J79" i="7"/>
  <c r="J110" i="7" s="1"/>
  <c r="G79" i="7"/>
  <c r="G110" i="7" s="1"/>
  <c r="F79" i="7"/>
  <c r="F110" i="7" s="1"/>
  <c r="E79" i="7"/>
  <c r="E110" i="7" s="1"/>
  <c r="K78" i="7"/>
  <c r="K74" i="7"/>
  <c r="K73" i="7"/>
  <c r="K72" i="7"/>
  <c r="K71" i="7"/>
  <c r="K70" i="7"/>
  <c r="K69" i="7"/>
  <c r="K68" i="7"/>
  <c r="K90" i="7"/>
  <c r="K89" i="7"/>
  <c r="K88" i="7"/>
  <c r="K87" i="7"/>
  <c r="K86" i="7"/>
  <c r="K107" i="7"/>
  <c r="K102" i="7"/>
  <c r="K101" i="7"/>
  <c r="K100" i="7"/>
  <c r="K99" i="7"/>
  <c r="K98" i="7"/>
  <c r="K97" i="7"/>
  <c r="K13" i="7"/>
  <c r="B5" i="20"/>
  <c r="B6" i="20"/>
  <c r="B7" i="20"/>
  <c r="B8" i="20"/>
  <c r="B9" i="20"/>
  <c r="B10" i="20"/>
  <c r="B4" i="20"/>
  <c r="K38" i="7"/>
  <c r="K37" i="7"/>
  <c r="K36" i="7"/>
  <c r="K35" i="7"/>
  <c r="B11" i="20"/>
  <c r="K47" i="7"/>
  <c r="K51" i="7"/>
  <c r="K41" i="7"/>
  <c r="K22" i="7"/>
  <c r="K21" i="7"/>
  <c r="K20" i="7"/>
  <c r="K46" i="7"/>
  <c r="K45" i="7"/>
  <c r="K30" i="7"/>
  <c r="K39" i="7"/>
  <c r="K29" i="7"/>
  <c r="K44" i="7"/>
  <c r="K43" i="7"/>
  <c r="K42" i="7"/>
  <c r="D24" i="7"/>
  <c r="D54" i="7" s="1"/>
  <c r="K23" i="7"/>
  <c r="K14" i="7"/>
  <c r="K18" i="7"/>
  <c r="K19" i="7"/>
  <c r="E24" i="7"/>
  <c r="F24" i="7"/>
  <c r="R49" i="27" l="1"/>
  <c r="X49" i="27"/>
  <c r="R85" i="27"/>
  <c r="X85" i="27"/>
  <c r="U49" i="27"/>
  <c r="AA85" i="27"/>
  <c r="AB10" i="27"/>
  <c r="AB49" i="27" s="1"/>
  <c r="L85" i="27"/>
  <c r="AA49" i="27"/>
  <c r="O85" i="27"/>
  <c r="U85" i="27"/>
  <c r="L49" i="27"/>
  <c r="AC16" i="27"/>
  <c r="AC49" i="27" s="1"/>
  <c r="O49" i="27"/>
  <c r="I49" i="27"/>
  <c r="I85" i="27"/>
  <c r="AB85" i="27"/>
  <c r="AC85" i="27"/>
  <c r="J10" i="15"/>
  <c r="J50" i="15" s="1"/>
  <c r="K52" i="7"/>
  <c r="K79" i="7"/>
  <c r="K24" i="7"/>
  <c r="K108" i="7"/>
  <c r="K49" i="22"/>
  <c r="I74" i="22"/>
  <c r="J74" i="22"/>
  <c r="I49" i="22"/>
  <c r="I76" i="15"/>
  <c r="E6" i="15" s="1"/>
  <c r="E37" i="25" s="1"/>
  <c r="J76" i="15"/>
  <c r="K76" i="15"/>
  <c r="I50" i="15"/>
  <c r="D6" i="15" s="1"/>
  <c r="E35" i="25" s="1"/>
  <c r="J49" i="22"/>
  <c r="K74" i="22"/>
  <c r="K50" i="15"/>
  <c r="O15" i="25" l="1"/>
  <c r="E43" i="25"/>
  <c r="E49" i="25" s="1"/>
  <c r="E41" i="25"/>
  <c r="M24" i="7"/>
  <c r="D5" i="22"/>
  <c r="H61" i="7"/>
  <c r="F61" i="7"/>
  <c r="D61" i="7"/>
  <c r="E61" i="7"/>
  <c r="G61" i="7"/>
  <c r="J61" i="7"/>
  <c r="I61" i="7"/>
  <c r="G35" i="25"/>
  <c r="E5" i="22"/>
  <c r="F5" i="22" s="1"/>
  <c r="G37" i="25"/>
  <c r="S35" i="25"/>
  <c r="Q35" i="25"/>
  <c r="O35" i="25"/>
  <c r="M35" i="25"/>
  <c r="K35" i="25"/>
  <c r="I35" i="25"/>
  <c r="S37" i="25"/>
  <c r="Q37" i="25"/>
  <c r="O37" i="25"/>
  <c r="M37" i="25"/>
  <c r="K37" i="25"/>
  <c r="I37" i="25"/>
  <c r="F6" i="15"/>
  <c r="M52" i="7"/>
  <c r="G53" i="7" l="1"/>
  <c r="E53" i="7"/>
  <c r="D53" i="7"/>
  <c r="F53" i="7"/>
  <c r="I53" i="7"/>
  <c r="J53" i="7"/>
  <c r="H53" i="7"/>
  <c r="D62" i="7"/>
  <c r="J62" i="7"/>
  <c r="J80" i="7"/>
  <c r="F62" i="7"/>
  <c r="F80" i="7"/>
  <c r="G62" i="7"/>
  <c r="G80" i="7"/>
  <c r="Q41" i="25"/>
  <c r="Q43" i="25" s="1"/>
  <c r="Q49" i="25" s="1"/>
  <c r="H62" i="7"/>
  <c r="H80" i="7"/>
  <c r="G41" i="25"/>
  <c r="G43" i="25" s="1"/>
  <c r="G49" i="25" s="1"/>
  <c r="E62" i="7"/>
  <c r="E80" i="7"/>
  <c r="K41" i="25"/>
  <c r="K43" i="25" s="1"/>
  <c r="K49" i="25" s="1"/>
  <c r="I62" i="7"/>
  <c r="I80" i="7"/>
  <c r="M79" i="7"/>
  <c r="M41" i="25"/>
  <c r="M43" i="25" s="1"/>
  <c r="M49" i="25" s="1"/>
  <c r="O41" i="25"/>
  <c r="O43" i="25" s="1"/>
  <c r="O49" i="25" s="1"/>
  <c r="S41" i="25"/>
  <c r="S43" i="25" s="1"/>
  <c r="S49" i="25" s="1"/>
  <c r="I41" i="25"/>
  <c r="I43" i="25" s="1"/>
  <c r="I49" i="25" s="1"/>
  <c r="F63" i="7" l="1"/>
  <c r="F109" i="7" s="1"/>
  <c r="G63" i="7"/>
  <c r="G109" i="7" s="1"/>
  <c r="E63" i="7"/>
  <c r="E109" i="7" s="1"/>
  <c r="I63" i="7"/>
  <c r="I109" i="7" s="1"/>
  <c r="J63" i="7"/>
  <c r="J109" i="7" s="1"/>
  <c r="H63" i="7"/>
  <c r="H109" i="7" s="1"/>
  <c r="D63" i="7"/>
  <c r="D109" i="7" s="1"/>
</calcChain>
</file>

<file path=xl/sharedStrings.xml><?xml version="1.0" encoding="utf-8"?>
<sst xmlns="http://schemas.openxmlformats.org/spreadsheetml/2006/main" count="293" uniqueCount="97">
  <si>
    <t>Total</t>
  </si>
  <si>
    <t>Kostenstelle (Institution)</t>
  </si>
  <si>
    <t>Total*</t>
  </si>
  <si>
    <t>Kostenart</t>
  </si>
  <si>
    <t>Drittmittel (Quelle hier angeben)</t>
  </si>
  <si>
    <t>Hinweise:</t>
  </si>
  <si>
    <t>Datum:</t>
  </si>
  <si>
    <t>Betriebskosten</t>
  </si>
  <si>
    <t>Investitionskosten</t>
  </si>
  <si>
    <t>Kosten</t>
  </si>
  <si>
    <t>Hilfstabelle Diskontierung</t>
  </si>
  <si>
    <t>Jahr</t>
  </si>
  <si>
    <t>D-Faktor</t>
  </si>
  <si>
    <t>kumuliert</t>
  </si>
  <si>
    <t>Diskontsatz</t>
  </si>
  <si>
    <t>* Gesamttotal muss mit der Summen der internen und externen Projektkosten übereinstimmen (Mappe «Investitionskosten» und «Betriebskosten»)</t>
  </si>
  <si>
    <t>Externe Kosten</t>
  </si>
  <si>
    <t>Interne Kosten</t>
  </si>
  <si>
    <t>Massnahmentitel:</t>
  </si>
  <si>
    <t>20xx</t>
  </si>
  <si>
    <t>Investitionskosten (CAPEX):</t>
  </si>
  <si>
    <t>CHF</t>
  </si>
  <si>
    <t>Kosten der konventionellen Technik:</t>
  </si>
  <si>
    <t>Beantragte Investitionsbeiträge (BFE)**</t>
  </si>
  <si>
    <t>CAPEX</t>
  </si>
  <si>
    <t>Finanzierungsquelle</t>
  </si>
  <si>
    <t>Externe Drittmittel (Quelle hier angeben)</t>
  </si>
  <si>
    <t>OPEX</t>
  </si>
  <si>
    <t>Verteilung der Betriebskosten über die Projektpartner und Zeit</t>
  </si>
  <si>
    <t>Kosten der Massnahme (neuartig):</t>
  </si>
  <si>
    <t>Anrechenbare Kosten:</t>
  </si>
  <si>
    <t>(entweder 50% CAPEX (falls &lt; 20 mio.) oder Mehrkosten)</t>
  </si>
  <si>
    <t>Verteilung der Investitionskosten über die Projektpartner und Zeit.</t>
  </si>
  <si>
    <t>(Die zeitliche Verteilung ist rein informativ und kann Sie bei der Definition von Zwischenzielen unterstützen.)</t>
  </si>
  <si>
    <t>Investitionsbeitrag:</t>
  </si>
  <si>
    <t>Anzahl oder Aufwand [h]</t>
  </si>
  <si>
    <t>Kosten [CHF]</t>
  </si>
  <si>
    <t>Anzahl [Stk/a], Aufwand [h/a] oder Energie [MWh/a]</t>
  </si>
  <si>
    <t>Zeitraum der Umsetzung der Massnahme</t>
  </si>
  <si>
    <t>Betrieb der Massnahme über 7 Jahre</t>
  </si>
  <si>
    <t>Investitionskosten neuartige Technik</t>
  </si>
  <si>
    <t>Einsparungen/ Mehrkosten</t>
  </si>
  <si>
    <t>Ausfüllen der Tabellen</t>
  </si>
  <si>
    <t>Kosten Massnahme, anrechenbare Kosten, Finanzhilfe</t>
  </si>
  <si>
    <t>Finanzhilfe</t>
  </si>
  <si>
    <t>Beantragte Finanzhilfe:</t>
  </si>
  <si>
    <t>Möglichkeiten Gesuch um Finanzhilfe für die Umsetzung der neuartigen Technologie</t>
  </si>
  <si>
    <t>Welche Tabellen sind für die verschiedenen Arten von Förderanträgen auszufüllen?</t>
  </si>
  <si>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</si>
  <si>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&lt; 40 Mio. CHF</t>
    </r>
    <r>
      <rPr>
        <sz val="10"/>
        <color theme="1"/>
        <rFont val="Arial"/>
        <family val="2"/>
      </rPr>
      <t xml:space="preserve">
Gesuch um Finanzhilfe - Betriebsbeiträge: </t>
    </r>
    <r>
      <rPr>
        <b/>
        <sz val="10"/>
        <color theme="1"/>
        <rFont val="Arial"/>
        <family val="2"/>
      </rPr>
      <t>JA</t>
    </r>
  </si>
  <si>
    <r>
      <t xml:space="preserve">Gesuch um Finanzhilfe - Investitionsbeiträge: für </t>
    </r>
    <r>
      <rPr>
        <b/>
        <sz val="10"/>
        <color theme="1"/>
        <rFont val="Arial"/>
        <family val="2"/>
      </rPr>
      <t>CAPEX</t>
    </r>
    <r>
      <rPr>
        <sz val="10"/>
        <color theme="1"/>
        <rFont val="Arial"/>
        <family val="2"/>
      </rPr>
      <t xml:space="preserve"> neuartiger Technologie </t>
    </r>
    <r>
      <rPr>
        <b/>
        <sz val="10"/>
        <color theme="1"/>
        <rFont val="Arial"/>
        <family val="2"/>
      </rPr>
      <t>&gt; 40 Mio. CHF</t>
    </r>
    <r>
      <rPr>
        <sz val="10"/>
        <color theme="1"/>
        <rFont val="Arial"/>
        <family val="2"/>
      </rPr>
      <t xml:space="preserve">
Gesuch um Finanzhilfe - Betriebsbeiträge: </t>
    </r>
    <r>
      <rPr>
        <b/>
        <sz val="10"/>
        <color theme="1"/>
        <rFont val="Arial"/>
        <family val="2"/>
      </rPr>
      <t>NEIN</t>
    </r>
  </si>
  <si>
    <r>
      <t xml:space="preserve">Gesuch um Finanzhilfe - Investitionsbeiträge: für </t>
    </r>
    <r>
      <rPr>
        <b/>
        <sz val="10"/>
        <color theme="1"/>
        <rFont val="Arial"/>
        <family val="2"/>
      </rPr>
      <t>CAPEX</t>
    </r>
    <r>
      <rPr>
        <sz val="10"/>
        <color theme="1"/>
        <rFont val="Arial"/>
        <family val="2"/>
      </rPr>
      <t xml:space="preserve"> neuartiger Technologie</t>
    </r>
    <r>
      <rPr>
        <b/>
        <sz val="10"/>
        <color theme="1"/>
        <rFont val="Arial"/>
        <family val="2"/>
      </rPr>
      <t xml:space="preserve"> &gt; 40 Mio. CHF</t>
    </r>
    <r>
      <rPr>
        <sz val="10"/>
        <color theme="1"/>
        <rFont val="Arial"/>
        <family val="2"/>
      </rPr>
      <t xml:space="preserve">
Gesuch um Finanzhilfe - Betriebsbeiträge: </t>
    </r>
    <r>
      <rPr>
        <b/>
        <sz val="10"/>
        <color theme="1"/>
        <rFont val="Arial"/>
        <family val="2"/>
      </rPr>
      <t>JA</t>
    </r>
  </si>
  <si>
    <t xml:space="preserve"> </t>
  </si>
  <si>
    <t>Drittmittel</t>
  </si>
  <si>
    <t>Beschreibung der Kosten</t>
  </si>
  <si>
    <t>Schätzung Investitionskosten konventionelle Technik</t>
  </si>
  <si>
    <t>Eigenmittel der Gesuchsteller (Institution)</t>
  </si>
  <si>
    <t>Gesuchsteller:in (Vertreter:in im Falle eines Zusammenschlusses):</t>
  </si>
  <si>
    <t xml:space="preserve">Weitere Gesuchstellende (im Falle eines Zusammenschlusses): </t>
  </si>
  <si>
    <t>Stückpreis [CHF] oder Stundenansatz [CHF/h]</t>
  </si>
  <si>
    <t>Stückpreis [CHF], Stundenansatz [CHF/h] oder Energiekosten [CHF/MWh]</t>
  </si>
  <si>
    <t>Kostenbeschreibung 
(falls für die Plausibilisierung zweckmässig)</t>
  </si>
  <si>
    <t>Kostenbezeichnung</t>
  </si>
  <si>
    <t>Arbeitspacket</t>
  </si>
  <si>
    <r>
      <t xml:space="preserve">Gesuch um Finanzhilfe - Investitionsbeiträge: </t>
    </r>
    <r>
      <rPr>
        <b/>
        <sz val="10"/>
        <rFont val="Arial"/>
        <family val="2"/>
      </rPr>
      <t>NEIN</t>
    </r>
    <r>
      <rPr>
        <sz val="10"/>
        <rFont val="Arial"/>
        <family val="2"/>
      </rPr>
      <t xml:space="preserve">
Gesuch um Finanzhilfe - Betriebsbeiträge: </t>
    </r>
    <r>
      <rPr>
        <b/>
        <sz val="10"/>
        <rFont val="Arial"/>
        <family val="2"/>
      </rPr>
      <t>JA</t>
    </r>
  </si>
  <si>
    <r>
      <t>Füllen Sie in allen Arbeitsmappen die gelb markierten Felder aus (</t>
    </r>
    <r>
      <rPr>
        <b/>
        <i/>
        <sz val="10"/>
        <color theme="1"/>
        <rFont val="Arial"/>
        <family val="2"/>
      </rPr>
      <t>wo zutreffend</t>
    </r>
    <r>
      <rPr>
        <i/>
        <sz val="10"/>
        <color theme="1"/>
        <rFont val="Arial"/>
        <family val="2"/>
      </rPr>
      <t xml:space="preserve">).
</t>
    </r>
    <r>
      <rPr>
        <i/>
        <sz val="10"/>
        <rFont val="Arial"/>
        <family val="2"/>
      </rPr>
      <t>Beachten Sie die Arbeitsmappe "(0) Hilfe zum Ausfüllen" für eine Anleitung zu den auszufüllenden Tabellen.</t>
    </r>
    <r>
      <rPr>
        <i/>
        <sz val="10"/>
        <color theme="1"/>
        <rFont val="Arial"/>
        <family val="2"/>
      </rPr>
      <t xml:space="preserve">
Die in diesem Dokument angegebenen Zahlen sind </t>
    </r>
    <r>
      <rPr>
        <b/>
        <i/>
        <sz val="10"/>
        <color theme="1"/>
        <rFont val="Arial"/>
        <family val="2"/>
      </rPr>
      <t>Richtwerte</t>
    </r>
    <r>
      <rPr>
        <i/>
        <sz val="10"/>
        <color theme="1"/>
        <rFont val="Arial"/>
        <family val="2"/>
      </rPr>
      <t xml:space="preserve">. Sie dienen der Ermittlung der Projektfinanzierung und können sich je nach Ergebnis der Bewertung des Förderantrags ändern.
Bei Zusammenschlüssen: Unter "Weitere Gesuchstellende" sind alle Gesuchstellenden aufzuführen, die zusammen mit der/dem vertretenden Gesuchsteller:in gegenüber dem BFE </t>
    </r>
    <r>
      <rPr>
        <b/>
        <i/>
        <sz val="10"/>
        <color theme="1"/>
        <rFont val="Arial"/>
        <family val="2"/>
      </rPr>
      <t>für den Erfolg des Projekts verantwortlich</t>
    </r>
    <r>
      <rPr>
        <i/>
        <sz val="10"/>
        <color theme="1"/>
        <rFont val="Arial"/>
        <family val="2"/>
      </rPr>
      <t xml:space="preserve"> sind und</t>
    </r>
    <r>
      <rPr>
        <i/>
        <sz val="10"/>
        <color rgb="FF00B0F0"/>
        <rFont val="Arial"/>
        <family val="2"/>
      </rPr>
      <t xml:space="preserve"> </t>
    </r>
    <r>
      <rPr>
        <i/>
        <sz val="10"/>
        <rFont val="Arial"/>
        <family val="2"/>
      </rPr>
      <t>an die die Verfügung adressiert wird.</t>
    </r>
  </si>
  <si>
    <t>Einmalige Investitionskosten neuartige Technik (CAPEX)</t>
  </si>
  <si>
    <t>Schätzung Investitionskosten konventionelle Technik (CAPEX)</t>
  </si>
  <si>
    <t>Mehrkosten / Einsparungen (negatives Vorzeichen) der neuartigen Massnahme (Δ):</t>
  </si>
  <si>
    <t>Jährliche Betriebskosten (OPEX):</t>
  </si>
  <si>
    <t>Jährliche Betriebsbeiträge:</t>
  </si>
  <si>
    <t>Betriebskosten pro Jahr</t>
  </si>
  <si>
    <t>Betriebsmehrkosten pro Jahr</t>
  </si>
  <si>
    <t>Maximal möglicher Betriebsbeitrag pro Jahr</t>
  </si>
  <si>
    <r>
      <t xml:space="preserve">Maximale mögliche Finanzhilfe:
</t>
    </r>
    <r>
      <rPr>
        <sz val="9"/>
        <color theme="1"/>
        <rFont val="Arial"/>
        <family val="2"/>
      </rPr>
      <t>(vorbehalten Kürzungen nach Bewertung der Kriterien)</t>
    </r>
  </si>
  <si>
    <t>Jährliche Einsparungen/ Mehrkosten</t>
  </si>
  <si>
    <t xml:space="preserve">Fixe jährliche Betriebskosten der neuartigen Technik (OPEX) </t>
  </si>
  <si>
    <t xml:space="preserve">Schätzung fixe jährliche Betriebskosten konventionelle Technik (OPEX) </t>
  </si>
  <si>
    <r>
      <t xml:space="preserve">(1) Übersicht: </t>
    </r>
    <r>
      <rPr>
        <b/>
        <sz val="10"/>
        <rFont val="Arial"/>
        <family val="2"/>
      </rPr>
      <t xml:space="preserve">JA </t>
    </r>
    <r>
      <rPr>
        <sz val="10"/>
        <rFont val="Arial"/>
        <family val="2"/>
      </rPr>
      <t xml:space="preserve">- gelb markierte Zellen
(2) Investitionskosten: </t>
    </r>
    <r>
      <rPr>
        <b/>
        <sz val="10"/>
        <rFont val="Arial"/>
        <family val="2"/>
      </rPr>
      <t>JA</t>
    </r>
    <r>
      <rPr>
        <sz val="10"/>
        <rFont val="Arial"/>
        <family val="2"/>
      </rPr>
      <t xml:space="preserve"> - nur die Tabelle "Einmalige Investitionskosten neuartige Technik" - gelb markierte Zellen
(3) Betriebskosten (fix und/oder variabel): </t>
    </r>
    <r>
      <rPr>
        <b/>
        <sz val="10"/>
        <rFont val="Arial"/>
        <family val="2"/>
      </rPr>
      <t xml:space="preserve">NEIN
</t>
    </r>
    <r>
      <rPr>
        <sz val="10"/>
        <rFont val="Arial"/>
        <family val="2"/>
      </rPr>
      <t>(4) Finanzierung &amp; Finanzhilfe:</t>
    </r>
    <r>
      <rPr>
        <b/>
        <sz val="10"/>
        <rFont val="Arial"/>
        <family val="2"/>
      </rPr>
      <t xml:space="preserve"> JA </t>
    </r>
    <r>
      <rPr>
        <sz val="10"/>
        <rFont val="Arial"/>
        <family val="2"/>
      </rPr>
      <t>- gelb markierte Zellen</t>
    </r>
  </si>
  <si>
    <r>
      <t xml:space="preserve">(1) Übersicht: </t>
    </r>
    <r>
      <rPr>
        <b/>
        <sz val="10"/>
        <rFont val="Arial"/>
        <family val="2"/>
      </rPr>
      <t>JA</t>
    </r>
    <r>
      <rPr>
        <sz val="10"/>
        <rFont val="Arial"/>
        <family val="2"/>
      </rPr>
      <t xml:space="preserve"> - gelb markierte Zellen
(2) Investitionskosten : </t>
    </r>
    <r>
      <rPr>
        <b/>
        <sz val="10"/>
        <rFont val="Arial"/>
        <family val="2"/>
      </rPr>
      <t>JA</t>
    </r>
    <r>
      <rPr>
        <sz val="10"/>
        <rFont val="Arial"/>
        <family val="2"/>
      </rPr>
      <t xml:space="preserve"> - nur die Tabelle "Einmalige Investitionskosten neuartige Technik" - jeweils gelb markierte Zellen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 xml:space="preserve">JA </t>
    </r>
    <r>
      <rPr>
        <sz val="10"/>
        <rFont val="Arial"/>
        <family val="2"/>
      </rPr>
      <t>- gelb markierte Zellen</t>
    </r>
  </si>
  <si>
    <r>
      <t>(1) Übersicht:</t>
    </r>
    <r>
      <rPr>
        <b/>
        <sz val="10"/>
        <rFont val="Arial"/>
        <family val="2"/>
      </rPr>
      <t xml:space="preserve"> JA</t>
    </r>
    <r>
      <rPr>
        <sz val="10"/>
        <rFont val="Arial"/>
        <family val="2"/>
      </rPr>
      <t xml:space="preserve"> - gelb markierte Zellen
(2) Investitionskosten : </t>
    </r>
    <r>
      <rPr>
        <b/>
        <sz val="10"/>
        <rFont val="Arial"/>
        <family val="2"/>
      </rPr>
      <t>JA</t>
    </r>
    <r>
      <rPr>
        <sz val="10"/>
        <rFont val="Arial"/>
        <family val="2"/>
      </rPr>
      <t xml:space="preserve"> -  Tabelle "Einmalige Investitionskosten neuartige Technik" + "Schätzung Investitionskosten konventionelle Technik"
(3) Betriebskosten (fix und/oder variabel): </t>
    </r>
    <r>
      <rPr>
        <b/>
        <sz val="10"/>
        <rFont val="Arial"/>
        <family val="2"/>
      </rPr>
      <t>NEIN</t>
    </r>
    <r>
      <rPr>
        <sz val="10"/>
        <rFont val="Arial"/>
        <family val="2"/>
      </rPr>
      <t xml:space="preserve">
(4) Finanzierung &amp; Finanzhilfe: </t>
    </r>
    <r>
      <rPr>
        <b/>
        <sz val="10"/>
        <rFont val="Arial"/>
        <family val="2"/>
      </rPr>
      <t>JA</t>
    </r>
    <r>
      <rPr>
        <sz val="10"/>
        <rFont val="Arial"/>
        <family val="2"/>
      </rPr>
      <t xml:space="preserve"> - gelb markierte Zellen</t>
    </r>
  </si>
  <si>
    <r>
      <t xml:space="preserve">(1) Übersicht: </t>
    </r>
    <r>
      <rPr>
        <b/>
        <sz val="10"/>
        <rFont val="Arial"/>
        <family val="2"/>
      </rPr>
      <t>JA</t>
    </r>
    <r>
      <rPr>
        <sz val="10"/>
        <rFont val="Arial"/>
        <family val="2"/>
      </rPr>
      <t xml:space="preserve"> - gelb markierte Zellen
(2) Investitionskosten : </t>
    </r>
    <r>
      <rPr>
        <b/>
        <sz val="10"/>
        <rFont val="Arial"/>
        <family val="2"/>
      </rPr>
      <t>JA</t>
    </r>
    <r>
      <rPr>
        <sz val="10"/>
        <rFont val="Arial"/>
        <family val="2"/>
      </rPr>
      <t xml:space="preserve"> - Tabelle "Einmalige Investitionskosten neuartige Technik" + "Schätzung Investitionskosten konventionelle Technik"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JA</t>
    </r>
    <r>
      <rPr>
        <sz val="10"/>
        <rFont val="Arial"/>
        <family val="2"/>
      </rPr>
      <t xml:space="preserve"> - gelb markierte Zellen</t>
    </r>
  </si>
  <si>
    <r>
      <t xml:space="preserve">(1) Übersicht: </t>
    </r>
    <r>
      <rPr>
        <b/>
        <sz val="10"/>
        <rFont val="Arial"/>
        <family val="2"/>
      </rPr>
      <t>JA</t>
    </r>
    <r>
      <rPr>
        <sz val="10"/>
        <rFont val="Arial"/>
        <family val="2"/>
      </rPr>
      <t xml:space="preserve"> - gelb markierte Zellen
(2) Investitionskosten: </t>
    </r>
    <r>
      <rPr>
        <b/>
        <sz val="10"/>
        <rFont val="Arial"/>
        <family val="2"/>
      </rPr>
      <t>NEIN</t>
    </r>
    <r>
      <rPr>
        <sz val="10"/>
        <rFont val="Arial"/>
        <family val="2"/>
      </rPr>
      <t xml:space="preserve">
(3) Betriebskosten (fix und/oder variabel): </t>
    </r>
    <r>
      <rPr>
        <b/>
        <sz val="10"/>
        <rFont val="Arial"/>
        <family val="2"/>
      </rPr>
      <t>JA</t>
    </r>
    <r>
      <rPr>
        <sz val="10"/>
        <rFont val="Arial"/>
        <family val="2"/>
      </rPr>
      <t xml:space="preserve"> - Tabelle "Betriebskosten neuartige Technik" + "Schätzung Betriebskosten konventionelle Technik" - gelb markierte Zellen
(4) Finanzierung &amp; Finanzhilfe: </t>
    </r>
    <r>
      <rPr>
        <b/>
        <sz val="10"/>
        <rFont val="Arial"/>
        <family val="2"/>
      </rPr>
      <t>JA</t>
    </r>
    <r>
      <rPr>
        <sz val="10"/>
        <rFont val="Arial"/>
        <family val="2"/>
      </rPr>
      <t xml:space="preserve"> - gelb markierte Zellen</t>
    </r>
  </si>
  <si>
    <r>
      <t xml:space="preserve">Beantragter Fördersatz </t>
    </r>
    <r>
      <rPr>
        <sz val="10"/>
        <rFont val="Arial"/>
        <family val="2"/>
      </rPr>
      <t>[%]</t>
    </r>
  </si>
  <si>
    <t>Fixe Betriebskosten neuartige Technik</t>
  </si>
  <si>
    <t>Schätzung fixe Betriebskosten konventionelle Technik</t>
  </si>
  <si>
    <t>Variable jährliche Betriebskosten neuartige Technik (OPEX)</t>
  </si>
  <si>
    <t>Schätzung variable jährliche Betriebskosten konventionelle Technik (OPEX)</t>
  </si>
  <si>
    <r>
      <t xml:space="preserve">Führen Sie für die Gesuchsteller die </t>
    </r>
    <r>
      <rPr>
        <b/>
        <i/>
        <sz val="10"/>
        <rFont val="Arial"/>
        <family val="2"/>
      </rPr>
      <t xml:space="preserve">zeitliche Verteilung ihrer Investitionskosten </t>
    </r>
    <r>
      <rPr>
        <i/>
        <sz val="10"/>
        <rFont val="Arial"/>
        <family val="2"/>
      </rPr>
      <t xml:space="preserve">(gemäss Seite (2) Investitionskosten) und der fixen sowie ggf. der variablen jährlichen </t>
    </r>
    <r>
      <rPr>
        <b/>
        <i/>
        <sz val="10"/>
        <rFont val="Arial"/>
        <family val="2"/>
      </rPr>
      <t xml:space="preserve">Betriebskosten </t>
    </r>
    <r>
      <rPr>
        <i/>
        <sz val="10"/>
        <rFont val="Arial"/>
        <family val="2"/>
      </rPr>
      <t xml:space="preserve">(gemäss Seite (3) Betriebskosten fix und/oder (3) Betriebskosten variabel) auf. Das erste und letzte Kalenderjahr beim Teil CAPEX entspricht dem Start bzw. dem Ende der Umsetzung der Massnahme (siehe Gesuchsformular) und beim Teil OPEX dem Zeitraum des Betriebs der Massnahme (7 Jahre). Bitte erfassen Sie Kosten immer mit positivem Vorzeichen.
Führen Sie weiter die </t>
    </r>
    <r>
      <rPr>
        <b/>
        <i/>
        <sz val="10"/>
        <rFont val="Arial"/>
        <family val="2"/>
      </rPr>
      <t xml:space="preserve">Verteilung der Finanzierung </t>
    </r>
    <r>
      <rPr>
        <i/>
        <sz val="10"/>
        <rFont val="Arial"/>
        <family val="2"/>
      </rPr>
      <t xml:space="preserve">(beantragte BFE-Finanzhilfe sowie allfällige Drittmittel aus externen Quellen (z.B. Kantonsbeiträge) und beigesteuerte Eigenmittel der beteiligten Unternehmen (personelle Eigenleistungen, Sacheinlagen, Cash-Beiträge) auf. Mit der Einreichung des Gesuches bestätigen die Gesuchstellenden, dass die diese </t>
    </r>
    <r>
      <rPr>
        <b/>
        <i/>
        <sz val="10"/>
        <rFont val="Arial"/>
        <family val="2"/>
      </rPr>
      <t>Eigenmittel zugesichert worden sind</t>
    </r>
    <r>
      <rPr>
        <i/>
        <sz val="10"/>
        <rFont val="Arial"/>
        <family val="2"/>
      </rPr>
      <t xml:space="preserve"> (siehe Gesuchformular). Geben Sie die Quelle allfälliger Drittmittel (Bund, Kantone, Bauherrschaften, Stiftungen, Verbände, private Investoren (Private Equity Fond, Family Office, Venture Capital Fond, etc.) an.</t>
    </r>
  </si>
  <si>
    <r>
      <t xml:space="preserve">Verteilung der Finanzierung </t>
    </r>
    <r>
      <rPr>
        <sz val="10"/>
        <rFont val="Arial"/>
        <family val="2"/>
      </rPr>
      <t>(beantragte Investitionsbeiträge, Drittmittel und Eigenmittel)</t>
    </r>
  </si>
  <si>
    <r>
      <t>Zeitliche Verteilung der Finanzierung</t>
    </r>
    <r>
      <rPr>
        <sz val="10"/>
        <rFont val="Arial"/>
        <family val="2"/>
      </rPr>
      <t xml:space="preserve"> (beantragte Betriebsbeiträge, Drittmittel und Eigenmittel)</t>
    </r>
  </si>
  <si>
    <t>Beantragte Betriebsbeiträge (BFE)</t>
  </si>
  <si>
    <t>** 10% der Investitionsbeiträge werden nach Genehmigung des Umsetzungsberichts zurückgehalten und nach der Genehmigung des Evaluationsberichts ausbezahlt.</t>
  </si>
  <si>
    <t>Vorlagenversion: 13.4.2026</t>
  </si>
  <si>
    <r>
      <t xml:space="preserve">Bitte konsultieren Sie zunächst das Blatt "(0) Hilfe zum Ausfüllen" zur Klärung, welche Inhalte ausgefüllt werden müssen.
Führen Sie für alle beteiligten Unternehmen die budgetierten </t>
    </r>
    <r>
      <rPr>
        <b/>
        <i/>
        <sz val="10"/>
        <rFont val="Arial"/>
        <family val="2"/>
      </rPr>
      <t xml:space="preserve">einmaligen Investitionskosten der neuartigen Technik, </t>
    </r>
    <r>
      <rPr>
        <i/>
        <sz val="10"/>
        <rFont val="Arial"/>
        <family val="2"/>
      </rPr>
      <t xml:space="preserve">welche für die wirtschaftliche und zweckmässige Umsetzung der Massnahme erforderlich und angemessen sind (aktivierbare Planungskosten, Investitionskosten für Bauteile (Anlagen, Geräte, Verbrauchsmaterial, Messtechnik, etc.), Installationskosten (inkl. Kosten für Tiefbau, die direkt mit der Massnahme verbunden sind), Kosten für Inbetriebnahme (inkl. begründeter Betriebsunterbrüche)) detailliert auf (Auflösung: ca. 50'000.-). 
Unterteilen Sie die Kosten dabei in interne Kosten (i.e., Arbeitsaufwände und Ausgaben für das eigene Personal) und externe Kosten (i.e., Beschaffung von Anlagen/Geräten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Investitionen und Leistungen die vor einer allfälligen Bewilligung des Gesuches getätigt werden, sowie Kapitelkosten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</si>
  <si>
    <r>
      <t xml:space="preserve">Bitte konsultieren Sie zunächst das Blatt "(0) Hilfe zum Ausfüllen" zur Klärung, welche Inhalte ausgefüllt werden müssen.
Führen Sie für alle beteiligten Unternehmen die budgetierten, </t>
    </r>
    <r>
      <rPr>
        <b/>
        <i/>
        <sz val="10"/>
        <rFont val="Arial"/>
        <family val="2"/>
      </rPr>
      <t>fixen, jährlichen Betriebskosten</t>
    </r>
    <r>
      <rPr>
        <i/>
        <sz val="10"/>
        <rFont val="Arial"/>
        <family val="2"/>
      </rPr>
      <t xml:space="preserve">, welche für den Betrieb und die Organisation der Massnahme anfallen, detailliert auf (Auflösung: ca. 50'000.-).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Kosten und Leistungen die vor einer allfälligen Bewilligung des Gesuches getätigt werden,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t>
    </r>
    <r>
      <rPr>
        <i/>
        <vertAlign val="subscript"/>
        <sz val="10"/>
        <rFont val="Arial"/>
        <family val="2"/>
      </rPr>
      <t>2</t>
    </r>
    <r>
      <rPr>
        <i/>
        <sz val="10"/>
        <rFont val="Arial"/>
        <family val="2"/>
      </rPr>
      <t xml:space="preserve"> Emissionen: Projekte und Programme". Diese Technik würden Sie einsetzen, wenn Ihnen keine Förderung zugesprochen wird) </t>
    </r>
  </si>
  <si>
    <r>
      <t>Bitte konsultieren Sie zunächst das Blatt "(0) Hilfe zum Ausfüllen" zur Klärung, welche Inhalte ausgefüllt werden müssen.
Führen Sie bei Bedarf für alle beteiligten Unternehmen die budgetierten,</t>
    </r>
    <r>
      <rPr>
        <b/>
        <i/>
        <sz val="10"/>
        <rFont val="Arial"/>
        <family val="2"/>
      </rPr>
      <t xml:space="preserve"> jährlich variablen Betriebskosten</t>
    </r>
    <r>
      <rPr>
        <i/>
        <sz val="10"/>
        <rFont val="Arial"/>
        <family val="2"/>
      </rPr>
      <t xml:space="preserve">, welche für den Betrieb und die Organisation der Massnahme anfallen, detailliert auf (Auflösung: ca. 50'000.-). Berücksichtigt werden Kosten über höchstens sieben Jahre. Unterteilen Sie die Kosten dabei in interne Kosten (i.e., Arbeitsaufwände und Ausgaben für das eigene Personal) und externe Kosten (z.B. Energiekosten und Dienstleistungen durch externe Unternehmen). Kostenpositionen über CHF 100'000 müssen mit Offerten oder quellenbasierten Erläuterungen plausibilisiert werden. Bei tieferen Kostenpositionen behält sich das BFE das Recht vor, Belege anzufordern. Für die Stundenansätze können je nach Funktionsstufe markübliche Sätze verwendet werden (in der Regel max. 170 CHF/h, höhre Stundensätze müssen begründet werden). Die Mehrwertsteuer ist nur berücksichtigungsfähig, sofern sie tatsächlich entrichtet und nicht erstattet wurde. Kosten und Leistungen die vor einer allfälligen Bewilligung des Gesuches getätigt werden, können nicht angerechnet werden. Bitte erfassen Sie Kosten immer mit positivem Vorzeichen.
Geben Sie für die </t>
    </r>
    <r>
      <rPr>
        <b/>
        <i/>
        <sz val="10"/>
        <rFont val="Arial"/>
        <family val="2"/>
      </rPr>
      <t>konventionelle Technik</t>
    </r>
    <r>
      <rPr>
        <i/>
        <sz val="10"/>
        <rFont val="Arial"/>
        <family val="2"/>
      </rPr>
      <t xml:space="preserve"> eine möglichst reelle Schätzung der Kosten an (durch quellenbasierte Erläuterungen oder wenn möglich durch Offerten belegt).
(Konventionelle Technik = Stand der Technik gemäss BAFU Vollzugsmitteilung "Kompensation von CO2 Emissionen: Projekte und Programme". Diese Technik würden Sie einsetzen, wenn Ihnen keine Förderung zugesprochen wird)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</si>
</sst>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1"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sz val="11"/>
      <name val="Arial"/>
      <family val="2"/>
    </font>
    <font>
      <b/>
      <sz val="1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rgb="FF00B0F0"/>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i/>
      <vertAlign val="subscript"/>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2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thin">
        <color theme="0"/>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theme="1"/>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491">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3" fillId="0" borderId="0" xfId="0" applyFont="1"/>
    <xf numFmtId="0" fontId="11" fillId="0" borderId="0" xfId="0" applyFont="1"/>
    <xf numFmtId="9" fontId="11" fillId="0" borderId="0" xfId="2" applyFont="1" applyBorder="1"/>
    <xf numFmtId="0" fontId="12" fillId="0" borderId="0" xfId="0" applyFont="1"/>
    <xf numFmtId="0" fontId="11" fillId="0" borderId="6" xfId="0" applyFont="1" applyBorder="1" applyAlignment="1">
      <alignment horizontal="right"/>
    </xf>
    <xf numFmtId="0" fontId="11" fillId="0" borderId="6" xfId="0" applyFont="1" applyBorder="1"/>
    <xf numFmtId="0" fontId="11" fillId="0" borderId="0" xfId="0" applyFont="1" applyAlignment="1">
      <alignment horizontal="right"/>
    </xf>
    <xf numFmtId="0" fontId="1" fillId="3" borderId="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20"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3" fillId="5" borderId="0" xfId="0" applyFont="1" applyFill="1" applyAlignment="1">
      <alignment horizontal="left" vertical="top"/>
    </xf>
    <xf numFmtId="0" fontId="0" fillId="5" borderId="0" xfId="0" applyFill="1" applyAlignment="1">
      <alignment vertical="center" wrapText="1"/>
    </xf>
    <xf numFmtId="14" fontId="0" fillId="3" borderId="1" xfId="0" applyNumberFormat="1" applyFill="1" applyBorder="1" applyAlignment="1" applyProtection="1">
      <alignment vertical="center"/>
      <protection locked="0"/>
    </xf>
    <xf numFmtId="0" fontId="24"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0" fillId="3" borderId="84" xfId="0" applyFill="1" applyBorder="1" applyAlignment="1" applyProtection="1">
      <alignment vertical="top" wrapText="1"/>
      <protection locked="0"/>
    </xf>
    <xf numFmtId="0" fontId="1" fillId="3" borderId="85" xfId="0" applyFont="1" applyFill="1" applyBorder="1" applyAlignment="1" applyProtection="1">
      <alignment vertical="top" wrapText="1"/>
      <protection locked="0"/>
    </xf>
    <xf numFmtId="0" fontId="0" fillId="3" borderId="89" xfId="0" applyFill="1" applyBorder="1" applyAlignment="1" applyProtection="1">
      <alignment vertical="top" wrapText="1"/>
      <protection locked="0"/>
    </xf>
    <xf numFmtId="0" fontId="0" fillId="3" borderId="90" xfId="0" applyFill="1" applyBorder="1" applyAlignment="1" applyProtection="1">
      <alignment vertical="top" wrapText="1"/>
      <protection locked="0"/>
    </xf>
    <xf numFmtId="0" fontId="0" fillId="3" borderId="91" xfId="0" applyFill="1" applyBorder="1" applyAlignment="1" applyProtection="1">
      <alignment vertical="top" wrapText="1"/>
      <protection locked="0"/>
    </xf>
    <xf numFmtId="0" fontId="0" fillId="3" borderId="92" xfId="0" applyFill="1" applyBorder="1" applyAlignment="1" applyProtection="1">
      <alignment vertical="top" wrapText="1"/>
      <protection locked="0"/>
    </xf>
    <xf numFmtId="0" fontId="1" fillId="3" borderId="93" xfId="0" applyFont="1" applyFill="1" applyBorder="1" applyAlignment="1" applyProtection="1">
      <alignment vertical="top" wrapText="1"/>
      <protection locked="0"/>
    </xf>
    <xf numFmtId="0" fontId="1" fillId="3" borderId="94" xfId="0" applyFont="1" applyFill="1" applyBorder="1" applyAlignment="1" applyProtection="1">
      <alignment vertical="top" wrapText="1"/>
      <protection locked="0"/>
    </xf>
    <xf numFmtId="0" fontId="3" fillId="0" borderId="0" xfId="0" applyFont="1" applyAlignment="1">
      <alignment vertical="center" wrapText="1"/>
    </xf>
    <xf numFmtId="0" fontId="3" fillId="5" borderId="0" xfId="0" applyFont="1" applyFill="1" applyAlignment="1">
      <alignment vertical="center" wrapText="1"/>
    </xf>
    <xf numFmtId="0" fontId="3" fillId="8" borderId="82" xfId="0" applyFont="1" applyFill="1" applyBorder="1" applyAlignment="1">
      <alignment vertical="center" wrapText="1"/>
    </xf>
    <xf numFmtId="0" fontId="3" fillId="8" borderId="81" xfId="0" applyFont="1" applyFill="1" applyBorder="1" applyAlignment="1">
      <alignment vertical="center" wrapText="1"/>
    </xf>
    <xf numFmtId="0" fontId="3" fillId="5" borderId="0" xfId="0" applyFont="1" applyFill="1"/>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3" borderId="91"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3" fontId="1" fillId="3" borderId="93" xfId="0" applyNumberFormat="1" applyFont="1" applyFill="1" applyBorder="1" applyAlignment="1" applyProtection="1">
      <alignment horizontal="center" vertical="center" wrapText="1"/>
      <protection locked="0"/>
    </xf>
    <xf numFmtId="3" fontId="1" fillId="3" borderId="85"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9" fontId="0" fillId="3" borderId="1" xfId="0" applyNumberFormat="1" applyFill="1" applyBorder="1" applyAlignment="1" applyProtection="1">
      <alignment vertical="center"/>
      <protection locked="0"/>
    </xf>
    <xf numFmtId="0" fontId="2" fillId="0" borderId="26" xfId="0" applyFont="1" applyBorder="1" applyAlignment="1">
      <alignment vertical="center"/>
    </xf>
    <xf numFmtId="0" fontId="2" fillId="5" borderId="41" xfId="0" applyFont="1" applyFill="1" applyBorder="1"/>
    <xf numFmtId="0" fontId="2" fillId="5" borderId="20" xfId="0" applyFont="1" applyFill="1" applyBorder="1"/>
    <xf numFmtId="0" fontId="2" fillId="5" borderId="0" xfId="0" applyFont="1" applyFill="1"/>
    <xf numFmtId="165" fontId="17" fillId="5" borderId="17" xfId="0" applyNumberFormat="1" applyFont="1" applyFill="1" applyBorder="1" applyAlignment="1">
      <alignment vertical="center" wrapText="1"/>
    </xf>
    <xf numFmtId="0" fontId="0" fillId="5" borderId="18" xfId="0" applyFill="1" applyBorder="1"/>
    <xf numFmtId="0" fontId="5" fillId="5" borderId="0" xfId="0" applyFont="1" applyFill="1"/>
    <xf numFmtId="0" fontId="0" fillId="5" borderId="24" xfId="0" applyFill="1" applyBorder="1" applyAlignment="1">
      <alignment vertical="center"/>
    </xf>
    <xf numFmtId="0" fontId="0" fillId="0" borderId="24" xfId="0" applyBorder="1" applyAlignment="1">
      <alignment vertical="center"/>
    </xf>
    <xf numFmtId="0" fontId="0" fillId="5" borderId="25" xfId="0" applyFill="1" applyBorder="1" applyAlignment="1">
      <alignment vertical="center"/>
    </xf>
    <xf numFmtId="0" fontId="0" fillId="0" borderId="28" xfId="0" applyBorder="1" applyAlignment="1">
      <alignment vertical="center"/>
    </xf>
    <xf numFmtId="0" fontId="0" fillId="5" borderId="30" xfId="0" applyFill="1" applyBorder="1" applyAlignment="1">
      <alignment vertical="center"/>
    </xf>
    <xf numFmtId="0" fontId="0" fillId="0" borderId="25" xfId="0" applyBorder="1" applyAlignment="1">
      <alignment vertical="center"/>
    </xf>
    <xf numFmtId="0" fontId="8" fillId="5" borderId="0" xfId="0" applyFont="1" applyFill="1" applyAlignment="1">
      <alignment vertical="top" wrapText="1"/>
    </xf>
    <xf numFmtId="0" fontId="8" fillId="5" borderId="0" xfId="0" applyFont="1" applyFill="1" applyAlignment="1">
      <alignment horizontal="left" vertical="top" wrapText="1"/>
    </xf>
    <xf numFmtId="0" fontId="0" fillId="0" borderId="33" xfId="0" applyBorder="1" applyAlignment="1">
      <alignment vertical="center"/>
    </xf>
    <xf numFmtId="0" fontId="0" fillId="0" borderId="21" xfId="0" applyBorder="1" applyAlignment="1">
      <alignment vertical="center"/>
    </xf>
    <xf numFmtId="0" fontId="8" fillId="5" borderId="13" xfId="0" applyFont="1" applyFill="1" applyBorder="1" applyAlignment="1">
      <alignment vertical="top" wrapText="1"/>
    </xf>
    <xf numFmtId="0" fontId="0" fillId="0" borderId="20" xfId="0" applyBorder="1" applyAlignment="1">
      <alignment vertical="center"/>
    </xf>
    <xf numFmtId="0" fontId="0" fillId="5" borderId="20" xfId="0" applyFill="1" applyBorder="1" applyAlignment="1">
      <alignment vertical="center"/>
    </xf>
    <xf numFmtId="0" fontId="0" fillId="0" borderId="23" xfId="0" applyBorder="1" applyAlignment="1">
      <alignment vertical="center"/>
    </xf>
    <xf numFmtId="0" fontId="0" fillId="5" borderId="23" xfId="0" applyFill="1" applyBorder="1" applyAlignment="1">
      <alignment vertical="center"/>
    </xf>
    <xf numFmtId="0" fontId="0" fillId="0" borderId="27" xfId="0" applyBorder="1" applyAlignment="1">
      <alignment vertical="center"/>
    </xf>
    <xf numFmtId="0" fontId="10" fillId="5" borderId="0" xfId="0" applyFont="1" applyFill="1" applyAlignment="1">
      <alignment vertical="center" wrapText="1"/>
    </xf>
    <xf numFmtId="0" fontId="10" fillId="5" borderId="0" xfId="0" applyFont="1" applyFill="1" applyAlignment="1">
      <alignment horizontal="center" vertical="center" wrapText="1"/>
    </xf>
    <xf numFmtId="0" fontId="10" fillId="5" borderId="33" xfId="0" applyFont="1" applyFill="1" applyBorder="1" applyAlignment="1">
      <alignment horizontal="center" vertical="center" wrapText="1"/>
    </xf>
    <xf numFmtId="0" fontId="10" fillId="5" borderId="33" xfId="0" applyFont="1" applyFill="1" applyBorder="1" applyAlignment="1">
      <alignment vertical="center" wrapText="1"/>
    </xf>
    <xf numFmtId="0" fontId="6" fillId="5" borderId="16" xfId="0" applyFont="1" applyFill="1" applyBorder="1" applyAlignment="1">
      <alignment vertical="center" wrapText="1"/>
    </xf>
    <xf numFmtId="0" fontId="6" fillId="5" borderId="0" xfId="0" applyFont="1" applyFill="1" applyAlignment="1">
      <alignment vertical="center" wrapText="1"/>
    </xf>
    <xf numFmtId="0" fontId="2" fillId="5" borderId="0" xfId="0" applyFont="1" applyFill="1" applyAlignment="1">
      <alignment horizontal="center" vertical="center"/>
    </xf>
    <xf numFmtId="0" fontId="2" fillId="5" borderId="26" xfId="0" applyFont="1" applyFill="1" applyBorder="1" applyAlignment="1">
      <alignment vertical="center"/>
    </xf>
    <xf numFmtId="0" fontId="3" fillId="5" borderId="0" xfId="0" applyFont="1" applyFill="1" applyAlignment="1">
      <alignment vertical="center"/>
    </xf>
    <xf numFmtId="0" fontId="0" fillId="0" borderId="26" xfId="0" applyBorder="1"/>
    <xf numFmtId="0" fontId="2" fillId="0" borderId="26" xfId="0" applyFont="1" applyBorder="1"/>
    <xf numFmtId="3" fontId="0" fillId="0" borderId="26" xfId="0" applyNumberFormat="1" applyBorder="1"/>
    <xf numFmtId="165" fontId="4" fillId="5" borderId="0" xfId="0" applyNumberFormat="1" applyFont="1" applyFill="1" applyAlignment="1">
      <alignment horizontal="left" vertical="center" wrapText="1"/>
    </xf>
    <xf numFmtId="165" fontId="17" fillId="5" borderId="0" xfId="0" applyNumberFormat="1" applyFont="1" applyFill="1" applyAlignment="1">
      <alignment horizontal="left" vertical="center" wrapText="1"/>
    </xf>
    <xf numFmtId="0" fontId="2" fillId="5" borderId="34" xfId="0" applyFont="1" applyFill="1" applyBorder="1"/>
    <xf numFmtId="165" fontId="17" fillId="5" borderId="0" xfId="0" applyNumberFormat="1" applyFont="1" applyFill="1" applyAlignment="1">
      <alignment vertical="center" wrapText="1"/>
    </xf>
    <xf numFmtId="0" fontId="5" fillId="5" borderId="0" xfId="0" applyFont="1" applyFill="1" applyAlignment="1">
      <alignment horizontal="left" wrapText="1"/>
    </xf>
    <xf numFmtId="0" fontId="0" fillId="0" borderId="20" xfId="0" applyBorder="1"/>
    <xf numFmtId="0" fontId="0" fillId="0" borderId="22" xfId="0" applyBorder="1" applyAlignment="1">
      <alignment vertical="center"/>
    </xf>
    <xf numFmtId="0" fontId="2" fillId="0" borderId="22" xfId="0" applyFont="1" applyBorder="1" applyAlignment="1">
      <alignment vertical="center"/>
    </xf>
    <xf numFmtId="0" fontId="0" fillId="0" borderId="29" xfId="0" applyBorder="1" applyAlignment="1">
      <alignment vertical="center"/>
    </xf>
    <xf numFmtId="0" fontId="18" fillId="4" borderId="51" xfId="0" applyFont="1" applyFill="1" applyBorder="1" applyAlignment="1">
      <alignment vertical="center" wrapText="1"/>
    </xf>
    <xf numFmtId="0" fontId="18" fillId="4" borderId="70" xfId="0" applyFont="1" applyFill="1" applyBorder="1" applyAlignment="1">
      <alignment vertical="center" wrapText="1"/>
    </xf>
    <xf numFmtId="0" fontId="18" fillId="5" borderId="16" xfId="0" applyFont="1" applyFill="1" applyBorder="1" applyAlignment="1">
      <alignment vertical="center" wrapText="1"/>
    </xf>
    <xf numFmtId="0" fontId="18" fillId="5" borderId="0" xfId="0" applyFont="1" applyFill="1" applyAlignment="1">
      <alignment vertical="center" wrapText="1"/>
    </xf>
    <xf numFmtId="0" fontId="0" fillId="0" borderId="30" xfId="0" applyBorder="1" applyAlignment="1">
      <alignment horizontal="left" vertical="center"/>
    </xf>
    <xf numFmtId="0" fontId="0" fillId="0" borderId="25" xfId="0" applyBorder="1" applyAlignment="1">
      <alignment horizontal="left" vertical="center"/>
    </xf>
    <xf numFmtId="0" fontId="0" fillId="5" borderId="0" xfId="0" applyFill="1" applyAlignment="1">
      <alignment horizontal="left" vertical="center"/>
    </xf>
    <xf numFmtId="0" fontId="0" fillId="5" borderId="30" xfId="0" applyFill="1" applyBorder="1" applyAlignment="1">
      <alignment horizontal="left" vertical="center"/>
    </xf>
    <xf numFmtId="0" fontId="27" fillId="5" borderId="0" xfId="0" applyFont="1" applyFill="1" applyAlignment="1">
      <alignment horizontal="center" vertical="center"/>
    </xf>
    <xf numFmtId="0" fontId="29" fillId="5" borderId="0" xfId="0" applyFont="1" applyFill="1" applyAlignment="1">
      <alignment horizontal="center" vertical="center" wrapText="1"/>
    </xf>
    <xf numFmtId="0" fontId="22" fillId="5" borderId="0" xfId="0" applyFont="1" applyFill="1" applyAlignment="1">
      <alignment vertical="center" wrapText="1"/>
    </xf>
    <xf numFmtId="0" fontId="22" fillId="5" borderId="30" xfId="0" applyFont="1" applyFill="1" applyBorder="1" applyAlignment="1">
      <alignment vertical="center" wrapText="1"/>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4" fillId="5" borderId="3" xfId="0" applyFont="1" applyFill="1" applyBorder="1" applyAlignment="1">
      <alignment vertical="center"/>
    </xf>
    <xf numFmtId="0" fontId="0" fillId="0" borderId="111" xfId="0" applyBorder="1" applyAlignment="1">
      <alignment horizontal="center" vertical="center" wrapText="1"/>
    </xf>
    <xf numFmtId="0" fontId="0" fillId="0" borderId="112" xfId="0" applyBorder="1" applyAlignment="1">
      <alignment horizontal="center" vertical="center" wrapText="1"/>
    </xf>
    <xf numFmtId="0" fontId="0" fillId="0" borderId="2" xfId="0" applyBorder="1" applyAlignment="1">
      <alignment horizontal="center" vertical="center" wrapText="1"/>
    </xf>
    <xf numFmtId="0" fontId="21" fillId="5" borderId="0" xfId="0" applyFont="1" applyFill="1"/>
    <xf numFmtId="0" fontId="0" fillId="5" borderId="22" xfId="0" applyFill="1" applyBorder="1" applyAlignment="1">
      <alignment vertical="center"/>
    </xf>
    <xf numFmtId="0" fontId="0" fillId="5" borderId="26" xfId="0" applyFill="1" applyBorder="1" applyAlignment="1">
      <alignment vertical="center"/>
    </xf>
    <xf numFmtId="0" fontId="0" fillId="0" borderId="32" xfId="0"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0" fillId="5" borderId="32" xfId="0" applyFill="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14" fillId="0" borderId="23" xfId="0" applyFont="1" applyBorder="1"/>
    <xf numFmtId="0" fontId="0" fillId="0" borderId="23" xfId="0" applyBorder="1"/>
    <xf numFmtId="0" fontId="0" fillId="0" borderId="25" xfId="0" applyBorder="1"/>
    <xf numFmtId="0" fontId="0" fillId="0" borderId="28" xfId="0" applyBorder="1"/>
    <xf numFmtId="0" fontId="4" fillId="0" borderId="20" xfId="0" applyFont="1" applyBorder="1" applyAlignment="1">
      <alignment vertical="center"/>
    </xf>
    <xf numFmtId="0" fontId="27" fillId="0" borderId="23" xfId="0" applyFont="1" applyBorder="1"/>
    <xf numFmtId="0" fontId="0" fillId="5" borderId="25" xfId="0" applyFill="1" applyBorder="1"/>
    <xf numFmtId="0" fontId="0" fillId="5" borderId="28" xfId="0" applyFill="1" applyBorder="1"/>
    <xf numFmtId="0" fontId="0" fillId="0" borderId="26" xfId="0" applyBorder="1" applyAlignment="1">
      <alignment vertical="center"/>
    </xf>
    <xf numFmtId="0" fontId="0" fillId="5" borderId="14" xfId="0" applyFill="1" applyBorder="1" applyAlignment="1">
      <alignment vertical="center"/>
    </xf>
    <xf numFmtId="0" fontId="0" fillId="5" borderId="13" xfId="0" applyFill="1" applyBorder="1"/>
    <xf numFmtId="0" fontId="0" fillId="5" borderId="15" xfId="0" applyFill="1" applyBorder="1"/>
    <xf numFmtId="0" fontId="13" fillId="5" borderId="16" xfId="0" applyFont="1" applyFill="1" applyBorder="1" applyAlignment="1">
      <alignment vertical="center"/>
    </xf>
    <xf numFmtId="0" fontId="13" fillId="5" borderId="0" xfId="0" applyFont="1" applyFill="1" applyAlignment="1">
      <alignment vertical="center"/>
    </xf>
    <xf numFmtId="0" fontId="2" fillId="5" borderId="0" xfId="0" applyFont="1" applyFill="1" applyAlignment="1">
      <alignment vertical="center"/>
    </xf>
    <xf numFmtId="0" fontId="4" fillId="5" borderId="0" xfId="0" applyFont="1" applyFill="1"/>
    <xf numFmtId="0" fontId="0" fillId="5" borderId="17" xfId="0" applyFill="1" applyBorder="1" applyAlignment="1">
      <alignment vertical="center"/>
    </xf>
    <xf numFmtId="0" fontId="0" fillId="5" borderId="16" xfId="0" applyFill="1" applyBorder="1" applyAlignment="1">
      <alignment vertical="center"/>
    </xf>
    <xf numFmtId="0" fontId="0" fillId="0" borderId="17" xfId="0"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6" borderId="0" xfId="0" applyNumberFormat="1" applyFill="1"/>
    <xf numFmtId="165" fontId="0" fillId="6" borderId="0" xfId="0" applyNumberFormat="1" applyFill="1" applyAlignment="1">
      <alignment horizontal="right"/>
    </xf>
    <xf numFmtId="165" fontId="0" fillId="5" borderId="0" xfId="0" applyNumberFormat="1" applyFill="1" applyAlignment="1">
      <alignment horizontal="right"/>
    </xf>
    <xf numFmtId="0" fontId="0" fillId="5" borderId="17" xfId="0" applyFill="1" applyBorder="1"/>
    <xf numFmtId="0" fontId="0" fillId="5" borderId="16" xfId="0" applyFill="1" applyBorder="1"/>
    <xf numFmtId="165" fontId="0" fillId="0" borderId="0" xfId="0" applyNumberFormat="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164" fontId="2" fillId="6" borderId="0" xfId="0" applyNumberFormat="1" applyFont="1" applyFill="1"/>
    <xf numFmtId="165" fontId="2" fillId="5" borderId="0" xfId="0" applyNumberFormat="1" applyFont="1" applyFill="1"/>
    <xf numFmtId="165" fontId="2" fillId="6" borderId="0" xfId="0" applyNumberFormat="1" applyFont="1" applyFill="1"/>
    <xf numFmtId="165" fontId="2" fillId="6" borderId="0" xfId="0" applyNumberFormat="1" applyFont="1" applyFill="1" applyAlignment="1">
      <alignment horizontal="right"/>
    </xf>
    <xf numFmtId="165" fontId="2" fillId="5" borderId="0" xfId="0" applyNumberFormat="1" applyFont="1" applyFill="1" applyAlignment="1">
      <alignment horizontal="right"/>
    </xf>
    <xf numFmtId="0" fontId="2" fillId="5" borderId="17" xfId="0" applyFont="1" applyFill="1" applyBorder="1"/>
    <xf numFmtId="0" fontId="0" fillId="5" borderId="18" xfId="0" applyFill="1" applyBorder="1" applyAlignment="1">
      <alignment vertical="center"/>
    </xf>
    <xf numFmtId="0" fontId="0" fillId="5" borderId="6" xfId="0" applyFill="1"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0" fontId="0" fillId="5" borderId="13"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0" fontId="13" fillId="5" borderId="49" xfId="0" applyFont="1" applyFill="1" applyBorder="1" applyAlignment="1">
      <alignment vertical="center"/>
    </xf>
    <xf numFmtId="0" fontId="13" fillId="5" borderId="25" xfId="0" applyFont="1" applyFill="1" applyBorder="1" applyAlignment="1">
      <alignment vertical="center"/>
    </xf>
    <xf numFmtId="165" fontId="2" fillId="5" borderId="0" xfId="0" applyNumberFormat="1" applyFont="1" applyFill="1" applyAlignment="1">
      <alignment vertical="center"/>
    </xf>
    <xf numFmtId="0" fontId="0" fillId="5" borderId="41" xfId="0" applyFill="1" applyBorder="1" applyAlignment="1">
      <alignment vertical="center"/>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5" fontId="0" fillId="5" borderId="25" xfId="0" applyNumberFormat="1" applyFill="1" applyBorder="1" applyAlignment="1">
      <alignment vertical="center"/>
    </xf>
    <xf numFmtId="164" fontId="0" fillId="6" borderId="1" xfId="0" applyNumberFormat="1" applyFill="1" applyBorder="1"/>
    <xf numFmtId="165" fontId="0" fillId="6" borderId="1" xfId="0" applyNumberFormat="1" applyFill="1" applyBorder="1"/>
    <xf numFmtId="165" fontId="17" fillId="5" borderId="17" xfId="0" applyNumberFormat="1" applyFont="1" applyFill="1" applyBorder="1" applyAlignment="1">
      <alignment horizontal="left" vertical="center" wrapText="1"/>
    </xf>
    <xf numFmtId="165" fontId="16" fillId="5" borderId="0" xfId="0" applyNumberFormat="1" applyFont="1" applyFill="1" applyAlignment="1">
      <alignment vertical="center" wrapText="1"/>
    </xf>
    <xf numFmtId="164" fontId="2" fillId="6" borderId="1" xfId="0" applyNumberFormat="1" applyFont="1" applyFill="1" applyBorder="1"/>
    <xf numFmtId="165" fontId="2" fillId="6" borderId="1" xfId="0" applyNumberFormat="1" applyFont="1" applyFill="1" applyBorder="1"/>
    <xf numFmtId="165" fontId="2" fillId="6" borderId="1" xfId="0" applyNumberFormat="1" applyFont="1" applyFill="1" applyBorder="1" applyAlignment="1">
      <alignment horizontal="right"/>
    </xf>
    <xf numFmtId="0" fontId="2" fillId="5" borderId="35" xfId="0" applyFont="1" applyFill="1" applyBorder="1"/>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0" fillId="5" borderId="25" xfId="0" applyFill="1" applyBorder="1" applyAlignment="1">
      <alignment horizontal="left" vertical="center"/>
    </xf>
    <xf numFmtId="0" fontId="0" fillId="5" borderId="0" xfId="0" applyFill="1" applyAlignment="1">
      <alignment horizontal="center" vertical="center"/>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0" fontId="3" fillId="0" borderId="87" xfId="0" applyFont="1" applyBorder="1" applyAlignment="1">
      <alignment vertical="center" wrapText="1"/>
    </xf>
    <xf numFmtId="0" fontId="3" fillId="0" borderId="86" xfId="0" applyFont="1" applyBorder="1" applyAlignment="1">
      <alignment vertical="center" wrapText="1"/>
    </xf>
    <xf numFmtId="0" fontId="3" fillId="0" borderId="54" xfId="0" applyFont="1" applyBorder="1" applyAlignment="1">
      <alignment vertical="center" wrapText="1"/>
    </xf>
    <xf numFmtId="0" fontId="0" fillId="0" borderId="60" xfId="0" applyBorder="1" applyAlignment="1">
      <alignment horizontal="center" vertical="center" wrapText="1"/>
    </xf>
    <xf numFmtId="0" fontId="0" fillId="0" borderId="54" xfId="0" applyBorder="1" applyAlignment="1">
      <alignment horizontal="center"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2" fillId="0" borderId="0" xfId="0" applyFont="1"/>
    <xf numFmtId="3" fontId="1" fillId="2" borderId="12" xfId="0" applyNumberFormat="1" applyFont="1" applyFill="1" applyBorder="1" applyAlignment="1">
      <alignment horizontal="right" vertical="center" wrapText="1"/>
    </xf>
    <xf numFmtId="0" fontId="23" fillId="5" borderId="21" xfId="0" applyFont="1" applyFill="1" applyBorder="1" applyAlignment="1">
      <alignment vertical="center"/>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25" xfId="0" applyFont="1" applyFill="1" applyBorder="1" applyAlignment="1">
      <alignment vertical="center" wrapText="1"/>
    </xf>
    <xf numFmtId="0" fontId="2" fillId="5" borderId="0" xfId="0" applyFont="1" applyFill="1" applyAlignment="1">
      <alignment vertical="center" wrapText="1"/>
    </xf>
    <xf numFmtId="0" fontId="22" fillId="5" borderId="3" xfId="0" applyFont="1" applyFill="1" applyBorder="1" applyAlignment="1">
      <alignment horizontal="center" vertical="center" wrapText="1"/>
    </xf>
    <xf numFmtId="0" fontId="23" fillId="0" borderId="21" xfId="0" applyFont="1" applyBorder="1" applyAlignment="1">
      <alignment vertical="center"/>
    </xf>
    <xf numFmtId="0" fontId="2" fillId="0" borderId="31" xfId="0" applyFont="1" applyBorder="1" applyAlignment="1">
      <alignment vertical="center" wrapText="1"/>
    </xf>
    <xf numFmtId="3" fontId="2" fillId="0" borderId="5" xfId="0" applyNumberFormat="1" applyFont="1" applyBorder="1" applyAlignment="1">
      <alignment horizontal="right" vertical="center" wrapText="1"/>
    </xf>
    <xf numFmtId="0" fontId="0" fillId="5" borderId="21"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0" fontId="28" fillId="5" borderId="4" xfId="0" applyFont="1" applyFill="1" applyBorder="1" applyAlignment="1">
      <alignment horizontal="center" vertical="center"/>
    </xf>
    <xf numFmtId="0" fontId="3" fillId="0" borderId="54" xfId="0" applyFont="1" applyBorder="1" applyAlignment="1">
      <alignment horizontal="center" vertical="center" wrapText="1"/>
    </xf>
    <xf numFmtId="0" fontId="23" fillId="5" borderId="32" xfId="0" applyFont="1" applyFill="1" applyBorder="1" applyAlignment="1">
      <alignment vertical="center"/>
    </xf>
    <xf numFmtId="0" fontId="2" fillId="5" borderId="28" xfId="0" applyFont="1" applyFill="1" applyBorder="1" applyAlignment="1">
      <alignment vertical="center" wrapText="1"/>
    </xf>
    <xf numFmtId="3" fontId="6" fillId="5" borderId="0" xfId="0" applyNumberFormat="1" applyFont="1" applyFill="1" applyAlignment="1">
      <alignment horizontal="right" vertical="center" wrapText="1"/>
    </xf>
    <xf numFmtId="0" fontId="2" fillId="0" borderId="24" xfId="0" applyFont="1" applyBorder="1" applyAlignment="1">
      <alignment vertical="center" wrapText="1"/>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3" fontId="22" fillId="5" borderId="0" xfId="0" applyNumberFormat="1" applyFont="1" applyFill="1" applyAlignment="1">
      <alignment vertical="center" wrapText="1"/>
    </xf>
    <xf numFmtId="3" fontId="22" fillId="5" borderId="30" xfId="0" applyNumberFormat="1" applyFont="1" applyFill="1" applyBorder="1" applyAlignment="1">
      <alignment vertical="center" wrapText="1"/>
    </xf>
    <xf numFmtId="3" fontId="1" fillId="3" borderId="89" xfId="0" applyNumberFormat="1" applyFont="1" applyFill="1" applyBorder="1" applyAlignment="1" applyProtection="1">
      <alignment horizontal="center" vertical="center" wrapText="1"/>
      <protection locked="0"/>
    </xf>
    <xf numFmtId="3" fontId="1" fillId="2" borderId="92" xfId="0" applyNumberFormat="1" applyFont="1" applyFill="1" applyBorder="1" applyAlignment="1">
      <alignment horizontal="right" vertical="center" wrapText="1"/>
    </xf>
    <xf numFmtId="3" fontId="1" fillId="2" borderId="94" xfId="0" applyNumberFormat="1" applyFont="1" applyFill="1" applyBorder="1" applyAlignment="1">
      <alignment horizontal="right" vertical="center" wrapText="1"/>
    </xf>
    <xf numFmtId="3" fontId="1" fillId="2" borderId="90"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0" borderId="39" xfId="0" applyBorder="1" applyAlignment="1">
      <alignment vertical="center"/>
    </xf>
    <xf numFmtId="0" fontId="0" fillId="5" borderId="40" xfId="0" applyFill="1" applyBorder="1" applyAlignment="1">
      <alignment vertical="center"/>
    </xf>
    <xf numFmtId="0" fontId="0" fillId="5" borderId="43" xfId="0" applyFill="1" applyBorder="1" applyAlignment="1">
      <alignment vertical="center"/>
    </xf>
    <xf numFmtId="0" fontId="14" fillId="0" borderId="24" xfId="0" applyFont="1" applyBorder="1" applyAlignment="1">
      <alignment vertical="center"/>
    </xf>
    <xf numFmtId="0" fontId="0" fillId="5" borderId="46" xfId="0" applyFill="1" applyBorder="1" applyAlignment="1">
      <alignment vertical="center"/>
    </xf>
    <xf numFmtId="0" fontId="2" fillId="5" borderId="20" xfId="0" applyFont="1" applyFill="1" applyBorder="1" applyAlignment="1">
      <alignment vertical="center"/>
    </xf>
    <xf numFmtId="0" fontId="0" fillId="5" borderId="42" xfId="0" applyFill="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5" borderId="17" xfId="0" applyNumberFormat="1" applyFont="1" applyFill="1" applyBorder="1" applyAlignment="1">
      <alignment horizontal="right" vertical="center" wrapText="1"/>
    </xf>
    <xf numFmtId="0" fontId="8" fillId="5" borderId="0" xfId="0" applyFont="1" applyFill="1" applyAlignment="1">
      <alignment vertical="center" wrapText="1"/>
    </xf>
    <xf numFmtId="0" fontId="4" fillId="0" borderId="21" xfId="0" applyFont="1" applyBorder="1" applyAlignment="1">
      <alignment vertical="center"/>
    </xf>
    <xf numFmtId="0" fontId="0" fillId="5" borderId="72" xfId="0" applyFill="1" applyBorder="1" applyAlignment="1">
      <alignment vertical="center"/>
    </xf>
    <xf numFmtId="0" fontId="2" fillId="5" borderId="2" xfId="0" applyFont="1" applyFill="1" applyBorder="1" applyAlignment="1">
      <alignment horizontal="left" vertical="center" wrapText="1"/>
    </xf>
    <xf numFmtId="3" fontId="2" fillId="2" borderId="3" xfId="0" applyNumberFormat="1" applyFont="1" applyFill="1" applyBorder="1" applyAlignment="1">
      <alignment horizontal="center" vertical="center" wrapText="1"/>
    </xf>
    <xf numFmtId="0" fontId="9" fillId="0" borderId="22" xfId="0" applyFont="1" applyBorder="1" applyAlignment="1">
      <alignment vertical="center"/>
    </xf>
    <xf numFmtId="0" fontId="4" fillId="0" borderId="53" xfId="0" applyFont="1" applyBorder="1" applyAlignment="1">
      <alignment horizontal="left" vertical="center" wrapText="1"/>
    </xf>
    <xf numFmtId="3" fontId="1" fillId="5" borderId="54" xfId="0" applyNumberFormat="1" applyFont="1" applyFill="1" applyBorder="1" applyAlignment="1">
      <alignment horizontal="right" vertical="center" wrapText="1"/>
    </xf>
    <xf numFmtId="3" fontId="1" fillId="5" borderId="52" xfId="0" applyNumberFormat="1" applyFont="1" applyFill="1" applyBorder="1" applyAlignment="1">
      <alignment horizontal="right" vertical="center" wrapText="1"/>
    </xf>
    <xf numFmtId="3" fontId="0" fillId="2" borderId="0" xfId="0" applyNumberFormat="1" applyFill="1" applyAlignment="1">
      <alignment horizontal="center" vertical="center" wrapText="1"/>
    </xf>
    <xf numFmtId="3" fontId="2" fillId="2" borderId="0" xfId="0" applyNumberFormat="1" applyFont="1" applyFill="1" applyAlignment="1">
      <alignment horizontal="center" vertical="center" wrapText="1"/>
    </xf>
    <xf numFmtId="0" fontId="0" fillId="5" borderId="71" xfId="0" applyFill="1" applyBorder="1" applyAlignment="1">
      <alignment vertical="center"/>
    </xf>
    <xf numFmtId="0" fontId="2" fillId="5" borderId="23" xfId="0" applyFont="1" applyFill="1" applyBorder="1" applyAlignment="1">
      <alignment horizontal="left" vertical="center" wrapText="1"/>
    </xf>
    <xf numFmtId="3" fontId="8" fillId="5" borderId="23" xfId="0" applyNumberFormat="1" applyFont="1" applyFill="1" applyBorder="1" applyAlignment="1">
      <alignment horizontal="left" vertical="center" wrapText="1"/>
    </xf>
    <xf numFmtId="3" fontId="2" fillId="5" borderId="23" xfId="0" applyNumberFormat="1" applyFont="1" applyFill="1" applyBorder="1" applyAlignment="1">
      <alignment horizontal="right" vertical="center" wrapText="1"/>
    </xf>
    <xf numFmtId="3" fontId="2" fillId="5" borderId="44" xfId="0" applyNumberFormat="1" applyFont="1" applyFill="1" applyBorder="1" applyAlignment="1">
      <alignment horizontal="right" vertical="center" wrapText="1"/>
    </xf>
    <xf numFmtId="0" fontId="0" fillId="5" borderId="121" xfId="0" applyFill="1" applyBorder="1" applyAlignment="1">
      <alignment vertical="center"/>
    </xf>
    <xf numFmtId="0" fontId="2" fillId="0" borderId="122" xfId="0" applyFont="1" applyBorder="1" applyAlignment="1">
      <alignment horizontal="left" vertical="center" wrapText="1"/>
    </xf>
    <xf numFmtId="3" fontId="8" fillId="5" borderId="122" xfId="0" applyNumberFormat="1" applyFont="1" applyFill="1" applyBorder="1" applyAlignment="1">
      <alignment horizontal="left" vertical="center" wrapText="1"/>
    </xf>
    <xf numFmtId="3" fontId="2" fillId="0" borderId="122" xfId="0" applyNumberFormat="1" applyFont="1" applyBorder="1" applyAlignment="1">
      <alignment horizontal="right" vertical="center" wrapText="1"/>
    </xf>
    <xf numFmtId="3" fontId="2" fillId="5" borderId="47" xfId="0" applyNumberFormat="1" applyFont="1" applyFill="1" applyBorder="1" applyAlignment="1">
      <alignment horizontal="right" vertical="center" wrapText="1"/>
    </xf>
    <xf numFmtId="0" fontId="9" fillId="0" borderId="37" xfId="0" applyFont="1" applyBorder="1" applyAlignment="1">
      <alignment horizontal="left" vertical="top"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9" fillId="0" borderId="24" xfId="0" applyFont="1" applyBorder="1" applyAlignment="1">
      <alignment horizontal="left" vertical="top"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3" fillId="0" borderId="20" xfId="0" applyFont="1" applyBorder="1" applyAlignment="1">
      <alignment vertical="center"/>
    </xf>
    <xf numFmtId="0" fontId="0" fillId="5" borderId="44" xfId="0" applyFill="1" applyBorder="1" applyAlignment="1">
      <alignment vertical="center"/>
    </xf>
    <xf numFmtId="0" fontId="9" fillId="5" borderId="30" xfId="0" applyFont="1" applyFill="1" applyBorder="1" applyAlignment="1">
      <alignment vertical="top" wrapText="1"/>
    </xf>
    <xf numFmtId="0" fontId="4" fillId="0" borderId="115" xfId="0" applyFont="1" applyBorder="1" applyAlignment="1">
      <alignment horizontal="left" vertical="center" wrapText="1"/>
    </xf>
    <xf numFmtId="0" fontId="3" fillId="5" borderId="2" xfId="0" applyFont="1" applyFill="1" applyBorder="1" applyAlignment="1">
      <alignment horizontal="center" vertical="center" wrapText="1"/>
    </xf>
    <xf numFmtId="0" fontId="2" fillId="5" borderId="113" xfId="0" applyFont="1" applyFill="1" applyBorder="1" applyAlignment="1">
      <alignment horizontal="center" vertical="center" wrapText="1"/>
    </xf>
    <xf numFmtId="0" fontId="3" fillId="5" borderId="0" xfId="0" applyFont="1" applyFill="1" applyAlignment="1">
      <alignment horizontal="right" vertical="center" wrapText="1"/>
    </xf>
    <xf numFmtId="164" fontId="3" fillId="6" borderId="8" xfId="0" applyNumberFormat="1" applyFont="1" applyFill="1" applyBorder="1" applyAlignment="1">
      <alignment horizontal="center" vertical="center" wrapText="1"/>
    </xf>
    <xf numFmtId="0" fontId="2" fillId="5" borderId="114" xfId="0" applyFont="1" applyFill="1" applyBorder="1" applyAlignment="1">
      <alignment horizontal="center" vertical="center" wrapText="1"/>
    </xf>
    <xf numFmtId="164" fontId="3" fillId="6" borderId="98" xfId="0" applyNumberFormat="1" applyFont="1" applyFill="1" applyBorder="1" applyAlignment="1">
      <alignment horizontal="center" vertical="center" wrapText="1"/>
    </xf>
    <xf numFmtId="164" fontId="3" fillId="6" borderId="12" xfId="0" applyNumberFormat="1" applyFont="1" applyFill="1" applyBorder="1" applyAlignment="1">
      <alignment horizontal="center" vertical="center" wrapText="1"/>
    </xf>
    <xf numFmtId="164" fontId="3"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0" fontId="20" fillId="5" borderId="26" xfId="0" applyFont="1" applyFill="1" applyBorder="1" applyAlignment="1">
      <alignment horizontal="center" vertical="center" wrapText="1"/>
    </xf>
    <xf numFmtId="3" fontId="26" fillId="5" borderId="26" xfId="0" applyNumberFormat="1" applyFont="1" applyFill="1" applyBorder="1" applyAlignment="1">
      <alignment horizontal="center" vertical="center" wrapText="1"/>
    </xf>
    <xf numFmtId="3" fontId="20" fillId="5" borderId="34" xfId="0" applyNumberFormat="1" applyFont="1" applyFill="1" applyBorder="1" applyAlignment="1">
      <alignment horizontal="center" vertical="center" wrapText="1"/>
    </xf>
    <xf numFmtId="0" fontId="9" fillId="5" borderId="29" xfId="0" applyFont="1" applyFill="1" applyBorder="1" applyAlignment="1">
      <alignment vertical="top" wrapText="1"/>
    </xf>
    <xf numFmtId="0" fontId="20" fillId="5" borderId="114" xfId="0" applyFont="1" applyFill="1" applyBorder="1" applyAlignment="1">
      <alignment horizontal="center" vertical="center" wrapText="1"/>
    </xf>
    <xf numFmtId="3" fontId="20" fillId="5" borderId="114" xfId="0" applyNumberFormat="1" applyFont="1" applyFill="1" applyBorder="1" applyAlignment="1">
      <alignment horizontal="center" vertical="center" wrapText="1"/>
    </xf>
    <xf numFmtId="0" fontId="2" fillId="0" borderId="73" xfId="0" applyFont="1" applyBorder="1" applyAlignment="1">
      <alignment horizontal="left" vertical="center" wrapText="1"/>
    </xf>
    <xf numFmtId="164" fontId="1" fillId="5" borderId="74" xfId="0" applyNumberFormat="1" applyFont="1" applyFill="1" applyBorder="1" applyAlignment="1">
      <alignment horizontal="right" vertical="center" wrapText="1"/>
    </xf>
    <xf numFmtId="164" fontId="1" fillId="5" borderId="54" xfId="0" applyNumberFormat="1" applyFont="1" applyFill="1" applyBorder="1" applyAlignment="1">
      <alignment horizontal="right" vertical="center" wrapText="1"/>
    </xf>
    <xf numFmtId="164" fontId="1" fillId="5" borderId="56" xfId="0" applyNumberFormat="1" applyFont="1" applyFill="1" applyBorder="1" applyAlignment="1">
      <alignment horizontal="right" vertical="center" wrapText="1"/>
    </xf>
    <xf numFmtId="3" fontId="26" fillId="5" borderId="114" xfId="0" applyNumberFormat="1" applyFont="1" applyFill="1" applyBorder="1" applyAlignment="1">
      <alignment horizontal="right" vertical="center" wrapText="1"/>
    </xf>
    <xf numFmtId="3" fontId="26" fillId="5" borderId="114" xfId="0" applyNumberFormat="1" applyFont="1" applyFill="1" applyBorder="1" applyAlignment="1">
      <alignment horizontal="center" vertical="center" wrapText="1"/>
    </xf>
    <xf numFmtId="3" fontId="20" fillId="5" borderId="33" xfId="0" applyNumberFormat="1" applyFont="1" applyFill="1" applyBorder="1" applyAlignment="1">
      <alignment horizontal="center"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3" fontId="1" fillId="3" borderId="124" xfId="0" applyNumberFormat="1" applyFont="1" applyFill="1" applyBorder="1" applyAlignment="1" applyProtection="1">
      <alignment horizontal="left" vertical="center" wrapText="1"/>
      <protection locked="0"/>
    </xf>
    <xf numFmtId="3" fontId="1" fillId="2" borderId="125" xfId="0" applyNumberFormat="1" applyFont="1" applyFill="1" applyBorder="1" applyAlignment="1">
      <alignment horizontal="center" vertical="center" wrapText="1"/>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3"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3" xfId="0" applyFont="1" applyFill="1" applyBorder="1" applyAlignment="1">
      <alignment horizontal="left" vertical="center" wrapText="1"/>
    </xf>
    <xf numFmtId="0" fontId="4" fillId="5" borderId="0" xfId="0" applyFont="1" applyFill="1" applyAlignment="1">
      <alignment horizontal="left" vertical="top" wrapText="1"/>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80"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7"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3" fillId="0" borderId="27" xfId="0" applyFont="1" applyBorder="1" applyAlignment="1">
      <alignment horizontal="left" vertical="top" wrapText="1"/>
    </xf>
    <xf numFmtId="0" fontId="3" fillId="0" borderId="35" xfId="0" applyFont="1" applyBorder="1" applyAlignment="1">
      <alignment horizontal="left" vertical="top" wrapText="1"/>
    </xf>
    <xf numFmtId="0" fontId="3" fillId="0" borderId="28" xfId="0" applyFont="1" applyBorder="1" applyAlignment="1">
      <alignment horizontal="left" vertical="top" wrapText="1"/>
    </xf>
    <xf numFmtId="0" fontId="3" fillId="0" borderId="17" xfId="0" applyFont="1" applyBorder="1" applyAlignment="1">
      <alignment horizontal="left" vertical="top" wrapText="1"/>
    </xf>
    <xf numFmtId="0" fontId="3" fillId="0" borderId="32" xfId="0" applyFont="1" applyBorder="1" applyAlignment="1">
      <alignment horizontal="left" vertical="top" wrapText="1"/>
    </xf>
    <xf numFmtId="0" fontId="3" fillId="0" borderId="36" xfId="0" applyFont="1"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6" xfId="0" applyFill="1" applyBorder="1" applyAlignment="1" applyProtection="1">
      <alignment horizontal="left" vertical="center"/>
      <protection locked="0"/>
    </xf>
    <xf numFmtId="0" fontId="0" fillId="3" borderId="117" xfId="0" applyFill="1" applyBorder="1" applyAlignment="1" applyProtection="1">
      <alignment horizontal="left" vertical="center"/>
      <protection locked="0"/>
    </xf>
    <xf numFmtId="0" fontId="0" fillId="3" borderId="118" xfId="0" applyFill="1" applyBorder="1" applyAlignment="1" applyProtection="1">
      <alignment horizontal="left" vertical="center"/>
      <protection locked="0"/>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7" fillId="5" borderId="0" xfId="0" applyNumberFormat="1" applyFont="1" applyFill="1" applyAlignment="1">
      <alignment horizontal="center" vertical="center" wrapText="1"/>
    </xf>
    <xf numFmtId="0" fontId="2" fillId="5" borderId="27"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165" fontId="16" fillId="5" borderId="13" xfId="0" applyNumberFormat="1" applyFont="1" applyFill="1" applyBorder="1" applyAlignment="1">
      <alignment horizontal="left" vertical="center" wrapText="1"/>
    </xf>
    <xf numFmtId="165" fontId="16" fillId="5" borderId="0" xfId="0" applyNumberFormat="1" applyFont="1" applyFill="1" applyAlignment="1">
      <alignment horizontal="left" vertical="center" wrapText="1"/>
    </xf>
    <xf numFmtId="0" fontId="18" fillId="4" borderId="14" xfId="0" applyFont="1" applyFill="1" applyBorder="1" applyAlignment="1">
      <alignment horizontal="left" vertical="center" wrapText="1" indent="2"/>
    </xf>
    <xf numFmtId="0" fontId="18" fillId="4" borderId="13" xfId="0" applyFont="1" applyFill="1" applyBorder="1" applyAlignment="1">
      <alignment horizontal="left" vertical="center" wrapText="1" indent="2"/>
    </xf>
    <xf numFmtId="0" fontId="18" fillId="4" borderId="15" xfId="0" applyFont="1" applyFill="1" applyBorder="1" applyAlignment="1">
      <alignment horizontal="left" vertical="center" wrapText="1" indent="2"/>
    </xf>
    <xf numFmtId="0" fontId="18" fillId="4" borderId="18" xfId="0" applyFont="1" applyFill="1" applyBorder="1" applyAlignment="1">
      <alignment horizontal="left" vertical="center" wrapText="1" indent="2"/>
    </xf>
    <xf numFmtId="0" fontId="18" fillId="4" borderId="6" xfId="0" applyFont="1" applyFill="1" applyBorder="1" applyAlignment="1">
      <alignment horizontal="left" vertical="center" wrapText="1" indent="2"/>
    </xf>
    <xf numFmtId="0" fontId="18" fillId="4" borderId="19" xfId="0" applyFont="1" applyFill="1" applyBorder="1" applyAlignment="1">
      <alignment horizontal="left" vertical="center" wrapText="1" indent="2"/>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22" fillId="5" borderId="0" xfId="0" applyFont="1" applyFill="1" applyAlignment="1">
      <alignment horizontal="center" vertical="center" wrapText="1"/>
    </xf>
    <xf numFmtId="0" fontId="22" fillId="5" borderId="30" xfId="0" applyFont="1" applyFill="1" applyBorder="1" applyAlignment="1">
      <alignment horizontal="center" vertical="center" wrapText="1"/>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88" xfId="0" applyBorder="1" applyAlignment="1">
      <alignment horizontal="center" vertical="center" wrapText="1"/>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0" fillId="0" borderId="54" xfId="0" applyBorder="1" applyAlignment="1">
      <alignment horizontal="center" vertical="center" wrapText="1"/>
    </xf>
    <xf numFmtId="0" fontId="18" fillId="4" borderId="50" xfId="0" applyFont="1" applyFill="1" applyBorder="1" applyAlignment="1">
      <alignment horizontal="left" vertical="center" wrapText="1" indent="2"/>
    </xf>
    <xf numFmtId="0" fontId="18" fillId="4" borderId="51" xfId="0" applyFont="1" applyFill="1" applyBorder="1" applyAlignment="1">
      <alignment horizontal="left" vertical="center" wrapText="1" indent="2"/>
    </xf>
    <xf numFmtId="0" fontId="18" fillId="4" borderId="70" xfId="0" applyFont="1" applyFill="1" applyBorder="1" applyAlignment="1">
      <alignment horizontal="left" vertical="center" wrapText="1" indent="2"/>
    </xf>
    <xf numFmtId="0" fontId="22" fillId="5" borderId="114" xfId="0" applyFont="1" applyFill="1" applyBorder="1" applyAlignment="1">
      <alignment horizontal="right" vertical="center" wrapText="1"/>
    </xf>
    <xf numFmtId="0" fontId="22" fillId="5" borderId="0" xfId="0" applyFont="1" applyFill="1" applyAlignment="1">
      <alignment horizontal="right" vertical="center" wrapText="1"/>
    </xf>
    <xf numFmtId="0" fontId="22" fillId="5" borderId="30" xfId="0" applyFont="1" applyFill="1" applyBorder="1" applyAlignment="1">
      <alignment horizontal="right" vertical="center" wrapText="1"/>
    </xf>
    <xf numFmtId="3" fontId="22" fillId="5" borderId="119" xfId="0" applyNumberFormat="1" applyFont="1" applyFill="1" applyBorder="1" applyAlignment="1">
      <alignment horizontal="right" vertical="top" wrapText="1"/>
    </xf>
    <xf numFmtId="3" fontId="22" fillId="5" borderId="3" xfId="0" applyNumberFormat="1" applyFont="1" applyFill="1" applyBorder="1" applyAlignment="1">
      <alignment horizontal="right" vertical="top" wrapText="1"/>
    </xf>
    <xf numFmtId="3" fontId="22" fillId="5" borderId="120" xfId="0" applyNumberFormat="1" applyFont="1" applyFill="1" applyBorder="1" applyAlignment="1">
      <alignment horizontal="right" vertical="top" wrapText="1"/>
    </xf>
    <xf numFmtId="3" fontId="22" fillId="5" borderId="0" xfId="0" applyNumberFormat="1" applyFont="1" applyFill="1" applyAlignment="1">
      <alignment horizontal="center" vertical="center" wrapText="1"/>
    </xf>
    <xf numFmtId="3" fontId="22" fillId="5" borderId="28" xfId="0" applyNumberFormat="1" applyFont="1" applyFill="1" applyBorder="1" applyAlignment="1">
      <alignment horizontal="center" vertical="center" wrapText="1"/>
    </xf>
    <xf numFmtId="3" fontId="1" fillId="5" borderId="99" xfId="0" applyNumberFormat="1" applyFont="1" applyFill="1" applyBorder="1" applyAlignment="1">
      <alignment horizontal="center" vertical="center" wrapText="1"/>
    </xf>
    <xf numFmtId="3" fontId="1" fillId="5" borderId="100" xfId="0" applyNumberFormat="1" applyFont="1" applyFill="1" applyBorder="1" applyAlignment="1">
      <alignment horizontal="center" vertical="center" wrapText="1"/>
    </xf>
    <xf numFmtId="3" fontId="1" fillId="5" borderId="101" xfId="0" applyNumberFormat="1" applyFont="1" applyFill="1" applyBorder="1" applyAlignment="1">
      <alignment horizontal="center" vertical="center" wrapText="1"/>
    </xf>
    <xf numFmtId="0" fontId="18" fillId="4" borderId="50" xfId="0" applyFont="1" applyFill="1" applyBorder="1" applyAlignment="1">
      <alignment horizontal="left" vertical="center" wrapText="1" indent="3"/>
    </xf>
    <xf numFmtId="0" fontId="18" fillId="4" borderId="51" xfId="0" applyFont="1" applyFill="1" applyBorder="1" applyAlignment="1">
      <alignment horizontal="left" vertical="center" wrapText="1" indent="3"/>
    </xf>
    <xf numFmtId="0" fontId="0" fillId="0" borderId="75" xfId="0" applyBorder="1" applyAlignment="1">
      <alignment horizontal="center" vertical="center" wrapText="1"/>
    </xf>
    <xf numFmtId="0" fontId="0" fillId="0" borderId="2"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3" fillId="0" borderId="110" xfId="0" applyFont="1" applyBorder="1" applyAlignment="1">
      <alignment horizontal="center" vertical="center" wrapText="1"/>
    </xf>
    <xf numFmtId="0" fontId="3" fillId="0" borderId="95" xfId="0" applyFont="1" applyBorder="1" applyAlignment="1">
      <alignment horizontal="center" vertical="center" wrapText="1"/>
    </xf>
    <xf numFmtId="3" fontId="1" fillId="3" borderId="99" xfId="0" applyNumberFormat="1" applyFont="1" applyFill="1" applyBorder="1" applyAlignment="1" applyProtection="1">
      <alignment horizontal="center" vertical="center" wrapText="1"/>
      <protection locked="0"/>
    </xf>
    <xf numFmtId="3" fontId="1" fillId="3" borderId="100" xfId="0" applyNumberFormat="1" applyFont="1" applyFill="1" applyBorder="1" applyAlignment="1" applyProtection="1">
      <alignment horizontal="center" vertical="center" wrapText="1"/>
      <protection locked="0"/>
    </xf>
    <xf numFmtId="3" fontId="1" fillId="3" borderId="101" xfId="0" applyNumberFormat="1" applyFont="1" applyFill="1" applyBorder="1" applyAlignment="1" applyProtection="1">
      <alignment horizontal="center" vertical="center" wrapText="1"/>
      <protection locked="0"/>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0" fillId="0" borderId="110" xfId="0" applyBorder="1" applyAlignment="1">
      <alignment horizontal="center" vertical="center" wrapText="1"/>
    </xf>
    <xf numFmtId="0" fontId="0" fillId="0" borderId="95"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3" fillId="0" borderId="102"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108" xfId="0" applyFont="1" applyBorder="1" applyAlignment="1">
      <alignment horizontal="center" vertical="center" wrapText="1"/>
    </xf>
    <xf numFmtId="0" fontId="3" fillId="0" borderId="109" xfId="0" applyFont="1" applyBorder="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8" fillId="4" borderId="16" xfId="0" applyFont="1" applyFill="1" applyBorder="1" applyAlignment="1">
      <alignment horizontal="left" vertical="center" wrapText="1" indent="2"/>
    </xf>
    <xf numFmtId="0" fontId="18" fillId="4" borderId="0" xfId="0" applyFont="1" applyFill="1" applyAlignment="1">
      <alignment horizontal="left" vertical="center" wrapText="1" indent="2"/>
    </xf>
    <xf numFmtId="0" fontId="18" fillId="4" borderId="17" xfId="0" applyFont="1" applyFill="1" applyBorder="1" applyAlignment="1">
      <alignment horizontal="left" vertical="center" wrapText="1" indent="2"/>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cellXfs>
  <cellStyles count="3">
    <cellStyle name="Prozent" xfId="2" builtinId="5"/>
    <cellStyle name="Standard" xfId="0" builtinId="0"/>
    <cellStyle name="Standard 2" xfId="1" xr:uid="{00000000-0005-0000-0000-000002000000}"/>
  </cellStyles>
  <dxfs count="4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auto="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EDB3"/>
      <color rgb="FFFFCC99"/>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1</xdr:row>
      <xdr:rowOff>133350</xdr:rowOff>
    </xdr:from>
    <xdr:to>
      <xdr:col>4</xdr:col>
      <xdr:colOff>838869</xdr:colOff>
      <xdr:row>3</xdr:row>
      <xdr:rowOff>400132</xdr:rowOff>
    </xdr:to>
    <xdr:pic>
      <xdr:nvPicPr>
        <xdr:cNvPr id="2" name="Grafik 1">
          <a:extLst>
            <a:ext uri="{FF2B5EF4-FFF2-40B4-BE49-F238E27FC236}">
              <a16:creationId xmlns:a16="http://schemas.microsoft.com/office/drawing/2014/main" id="{245816F4-F3C7-4A2A-0DAA-732CB072F681}"/>
            </a:ext>
          </a:extLst>
        </xdr:cNvPr>
        <xdr:cNvPicPr>
          <a:picLocks noChangeAspect="1"/>
        </xdr:cNvPicPr>
      </xdr:nvPicPr>
      <xdr:blipFill>
        <a:blip xmlns:r="http://schemas.openxmlformats.org/officeDocument/2006/relationships" r:embed="rId1"/>
        <a:stretch>
          <a:fillRect/>
        </a:stretch>
      </xdr:blipFill>
      <xdr:spPr>
        <a:xfrm>
          <a:off x="657225" y="428625"/>
          <a:ext cx="4791744" cy="5906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44" dataDxfId="43">
  <tableColumns count="2">
    <tableColumn id="1" xr3:uid="{C4907B8D-F2E7-4D79-9CEA-2B4C867B7A01}" name="Möglichkeiten Gesuch um Finanzhilfe für die Umsetzung der neuartigen Technologie" dataDxfId="42"/>
    <tableColumn id="2" xr3:uid="{C5D9C20D-E111-47C5-9DB8-20E7F99566AA}" name="Ausfüllen der Tabellen" dataDxfId="41"/>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B2" sqref="B2"/>
    </sheetView>
  </sheetViews>
  <sheetFormatPr baseColWidth="10" defaultColWidth="0" defaultRowHeight="12.75" zeroHeight="1" x14ac:dyDescent="0.2"/>
  <cols>
    <col min="1" max="1" width="3.140625" style="19" customWidth="1"/>
    <col min="2" max="2" width="92" customWidth="1"/>
    <col min="3" max="3" width="124.85546875" customWidth="1"/>
    <col min="4" max="4" width="11.42578125" style="19" customWidth="1"/>
    <col min="5" max="24" width="0" style="19" hidden="1" customWidth="1"/>
    <col min="25" max="16384" width="11.42578125" hidden="1"/>
  </cols>
  <sheetData>
    <row r="1" spans="1:24" s="19" customFormat="1" ht="18" customHeight="1" x14ac:dyDescent="0.2"/>
    <row r="2" spans="1:24" s="23" customFormat="1" ht="27.75" customHeight="1" x14ac:dyDescent="0.2">
      <c r="B2" s="24" t="s">
        <v>47</v>
      </c>
    </row>
    <row r="3" spans="1:24" s="20" customFormat="1" ht="24.75" customHeight="1" x14ac:dyDescent="0.2">
      <c r="A3" s="18"/>
      <c r="B3" s="21" t="s">
        <v>46</v>
      </c>
      <c r="C3" s="21" t="s">
        <v>42</v>
      </c>
      <c r="D3" s="18"/>
      <c r="E3" s="18"/>
      <c r="F3" s="18"/>
      <c r="G3" s="18"/>
      <c r="H3" s="18"/>
      <c r="I3" s="18"/>
      <c r="J3" s="18"/>
      <c r="K3" s="18"/>
      <c r="L3" s="18"/>
      <c r="M3" s="18"/>
      <c r="N3" s="18"/>
      <c r="O3" s="18"/>
      <c r="P3" s="18"/>
      <c r="Q3" s="18"/>
      <c r="R3" s="18"/>
      <c r="S3" s="18"/>
      <c r="T3" s="18"/>
      <c r="U3" s="18"/>
      <c r="V3" s="18"/>
      <c r="W3" s="18"/>
      <c r="X3" s="18"/>
    </row>
    <row r="4" spans="1:24" s="20" customFormat="1" ht="60" customHeight="1" x14ac:dyDescent="0.2">
      <c r="A4" s="18"/>
      <c r="B4" s="22" t="s">
        <v>48</v>
      </c>
      <c r="C4" s="43" t="s">
        <v>78</v>
      </c>
      <c r="D4" s="18"/>
      <c r="E4" s="18"/>
      <c r="F4" s="18"/>
      <c r="G4" s="18"/>
      <c r="H4" s="18"/>
      <c r="I4" s="18"/>
      <c r="J4" s="18"/>
      <c r="K4" s="18"/>
      <c r="L4" s="18"/>
      <c r="M4" s="18"/>
      <c r="N4" s="18"/>
      <c r="O4" s="18"/>
      <c r="P4" s="18"/>
      <c r="Q4" s="18"/>
      <c r="R4" s="18"/>
      <c r="S4" s="18"/>
      <c r="T4" s="18"/>
      <c r="U4" s="18"/>
      <c r="V4" s="18"/>
      <c r="W4" s="18"/>
      <c r="X4" s="18"/>
    </row>
    <row r="5" spans="1:24" s="20" customFormat="1" ht="63.75" customHeight="1" x14ac:dyDescent="0.2">
      <c r="A5" s="18"/>
      <c r="B5" s="25" t="s">
        <v>49</v>
      </c>
      <c r="C5" s="44" t="s">
        <v>79</v>
      </c>
      <c r="D5" s="18"/>
      <c r="E5" s="18"/>
      <c r="F5" s="18"/>
      <c r="G5" s="18"/>
      <c r="H5" s="18"/>
      <c r="I5" s="18"/>
      <c r="J5" s="18"/>
      <c r="K5" s="18"/>
      <c r="L5" s="18"/>
      <c r="M5" s="18"/>
      <c r="N5" s="18"/>
      <c r="O5" s="18"/>
      <c r="P5" s="18"/>
      <c r="Q5" s="18"/>
      <c r="R5" s="18"/>
      <c r="S5" s="18"/>
      <c r="T5" s="18"/>
      <c r="U5" s="18"/>
      <c r="V5" s="18"/>
      <c r="W5" s="18"/>
      <c r="X5" s="18"/>
    </row>
    <row r="6" spans="1:24" ht="54.75" customHeight="1" x14ac:dyDescent="0.2">
      <c r="B6" s="22" t="s">
        <v>50</v>
      </c>
      <c r="C6" s="43" t="s">
        <v>80</v>
      </c>
    </row>
    <row r="7" spans="1:24" ht="63.75" customHeight="1" x14ac:dyDescent="0.2">
      <c r="B7" s="25" t="s">
        <v>51</v>
      </c>
      <c r="C7" s="44" t="s">
        <v>81</v>
      </c>
    </row>
    <row r="8" spans="1:24" ht="63.75" customHeight="1" x14ac:dyDescent="0.2">
      <c r="B8" s="46" t="s">
        <v>64</v>
      </c>
      <c r="C8" s="45" t="s">
        <v>82</v>
      </c>
    </row>
    <row r="9" spans="1:24" s="19" customFormat="1" x14ac:dyDescent="0.2">
      <c r="C9" s="47"/>
    </row>
    <row r="10" spans="1:24" s="19" customFormat="1" hidden="1" x14ac:dyDescent="0.2">
      <c r="B10" s="27"/>
    </row>
    <row r="11" spans="1:24" s="19" customFormat="1" hidden="1" x14ac:dyDescent="0.2"/>
    <row r="12" spans="1:24" s="19" customFormat="1" hidden="1" x14ac:dyDescent="0.2"/>
    <row r="13" spans="1:24" s="19" customFormat="1" hidden="1" x14ac:dyDescent="0.2"/>
    <row r="14" spans="1:24" s="19" customFormat="1" hidden="1" x14ac:dyDescent="0.2"/>
    <row r="15" spans="1:24" s="19" customFormat="1" hidden="1" x14ac:dyDescent="0.2">
      <c r="B15" s="23"/>
    </row>
    <row r="16" spans="1:24" s="19" customFormat="1" hidden="1" x14ac:dyDescent="0.2"/>
    <row r="17" s="19" customFormat="1" hidden="1" x14ac:dyDescent="0.2"/>
    <row r="18" s="19" customFormat="1" hidden="1" x14ac:dyDescent="0.2"/>
    <row r="19" s="19" customFormat="1" hidden="1" x14ac:dyDescent="0.2"/>
    <row r="20" s="19" customFormat="1" hidden="1" x14ac:dyDescent="0.2"/>
    <row r="21" s="19" customFormat="1" hidden="1" x14ac:dyDescent="0.2"/>
    <row r="22" s="19" customFormat="1" hidden="1" x14ac:dyDescent="0.2"/>
    <row r="23" s="19" customFormat="1" hidden="1" x14ac:dyDescent="0.2"/>
    <row r="24" s="19" customFormat="1" hidden="1" x14ac:dyDescent="0.2"/>
    <row r="25" s="19" customFormat="1" hidden="1" x14ac:dyDescent="0.2"/>
    <row r="26" s="19" customFormat="1" hidden="1" x14ac:dyDescent="0.2"/>
    <row r="27" s="19" customFormat="1" hidden="1" x14ac:dyDescent="0.2"/>
    <row r="28" s="19" customFormat="1" hidden="1" x14ac:dyDescent="0.2"/>
    <row r="29" s="19" customFormat="1" hidden="1" x14ac:dyDescent="0.2"/>
    <row r="30" s="19" customFormat="1" hidden="1" x14ac:dyDescent="0.2"/>
    <row r="31" s="19" customFormat="1" hidden="1" x14ac:dyDescent="0.2"/>
    <row r="32" s="19" customFormat="1" hidden="1" x14ac:dyDescent="0.2"/>
    <row r="33" s="19" customFormat="1" hidden="1" x14ac:dyDescent="0.2"/>
    <row r="34" s="19" customFormat="1" hidden="1" x14ac:dyDescent="0.2"/>
    <row r="35" s="19" customFormat="1" hidden="1" x14ac:dyDescent="0.2"/>
    <row r="36" s="19" customFormat="1" hidden="1" x14ac:dyDescent="0.2"/>
    <row r="37" s="19" customFormat="1" hidden="1" x14ac:dyDescent="0.2"/>
    <row r="38" s="19" customFormat="1" hidden="1" x14ac:dyDescent="0.2"/>
    <row r="39" s="19" customFormat="1" hidden="1" x14ac:dyDescent="0.2"/>
  </sheetData>
  <sheetProtection algorithmName="SHA-512" hashValue="EJGH83HPXYq/TuVd/tn3nFJPHO+YWOFbZZO+fUzjmBYlkmgNZXhkU9jNALCc1Umt2FWWlNNlsFDWwGJpetC9dw==" saltValue="h5n0aSinV/CEjh137ii0cw==" spinCount="100000" sheet="1" selectLockedCells="1"/>
  <pageMargins left="0.7" right="0.7" top="0.75" bottom="0.75" header="0.3" footer="0.3"/>
  <pageSetup scale="39" orientation="portrait" horizontalDpi="90" verticalDpi="90" r:id="rId1"/>
  <colBreaks count="1" manualBreakCount="1">
    <brk id="4" max="1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4"/>
  <sheetViews>
    <sheetView tabSelected="1" zoomScaleNormal="100" workbookViewId="0">
      <selection activeCell="E13" sqref="E13"/>
    </sheetView>
  </sheetViews>
  <sheetFormatPr baseColWidth="10" defaultColWidth="0" defaultRowHeight="12.75" zeroHeight="1" x14ac:dyDescent="0.2"/>
  <cols>
    <col min="1" max="1" width="10.42578125" customWidth="1"/>
    <col min="2" max="2" width="2.42578125" customWidth="1"/>
    <col min="3" max="3" width="11.42578125" customWidth="1"/>
    <col min="4" max="4" width="44.85546875" customWidth="1"/>
    <col min="5" max="5" width="22" customWidth="1"/>
    <col min="6" max="7" width="11.42578125" customWidth="1"/>
    <col min="8" max="8" width="6.5703125" style="19" customWidth="1"/>
    <col min="9" max="9" width="11.42578125" customWidth="1"/>
    <col min="10" max="10" width="7" style="19" customWidth="1"/>
    <col min="11" max="11" width="11.42578125" customWidth="1"/>
    <col min="12" max="12" width="7.28515625" style="19" customWidth="1"/>
    <col min="13" max="13" width="11.42578125" customWidth="1"/>
    <col min="14" max="14" width="8.7109375" style="19" customWidth="1"/>
    <col min="15" max="15" width="11.42578125" customWidth="1"/>
    <col min="16" max="16" width="8.42578125" style="19" customWidth="1"/>
    <col min="17" max="17" width="11.42578125" customWidth="1"/>
    <col min="18" max="18" width="7.5703125" style="19" customWidth="1"/>
    <col min="19" max="20" width="11.42578125" customWidth="1"/>
    <col min="21" max="21" width="2.42578125" style="19" customWidth="1"/>
    <col min="22" max="22" width="4.28515625" customWidth="1"/>
    <col min="23" max="23" width="4.28515625" style="19" customWidth="1"/>
    <col min="24" max="24" width="6" customWidth="1"/>
    <col min="25" max="25" width="6.5703125" style="19" hidden="1" customWidth="1"/>
    <col min="26" max="114" width="13.42578125" hidden="1" customWidth="1"/>
    <col min="115" max="16384" width="11.42578125" hidden="1"/>
  </cols>
  <sheetData>
    <row r="1" spans="1:24" ht="23.25" x14ac:dyDescent="0.2">
      <c r="A1" s="19"/>
      <c r="B1" s="19"/>
      <c r="C1" s="19"/>
      <c r="D1" s="19"/>
      <c r="E1" s="19"/>
      <c r="F1" s="19"/>
      <c r="G1" s="19"/>
      <c r="I1" s="19"/>
      <c r="K1" s="19"/>
      <c r="M1" s="19"/>
      <c r="O1" s="19"/>
      <c r="Q1" s="19"/>
      <c r="S1" s="19"/>
      <c r="T1" s="19"/>
      <c r="V1" s="19"/>
      <c r="X1" s="82"/>
    </row>
    <row r="2" spans="1:24" x14ac:dyDescent="0.2">
      <c r="A2" s="19"/>
      <c r="B2" s="19"/>
      <c r="C2" s="19"/>
      <c r="D2" s="19"/>
      <c r="E2" s="19"/>
      <c r="F2" s="19"/>
      <c r="G2" s="19"/>
      <c r="I2" s="19"/>
      <c r="K2" s="19"/>
      <c r="M2" s="19"/>
      <c r="O2" s="19"/>
      <c r="Q2" s="19"/>
      <c r="S2" s="19"/>
      <c r="T2" s="19"/>
      <c r="V2" s="19"/>
      <c r="X2" s="19"/>
    </row>
    <row r="3" spans="1:24" x14ac:dyDescent="0.2">
      <c r="A3" s="19"/>
      <c r="B3" s="19"/>
      <c r="C3" s="19"/>
      <c r="D3" s="19"/>
      <c r="E3" s="19"/>
      <c r="F3" s="19"/>
      <c r="G3" s="19"/>
      <c r="I3" s="19"/>
      <c r="K3" s="19"/>
      <c r="M3" s="19"/>
      <c r="O3" s="19"/>
      <c r="Q3" s="19"/>
      <c r="S3" s="19"/>
      <c r="T3" s="19"/>
      <c r="V3" s="19"/>
      <c r="X3" s="19"/>
    </row>
    <row r="4" spans="1:24" ht="48" customHeight="1" x14ac:dyDescent="0.2">
      <c r="A4" s="121"/>
      <c r="B4" s="19"/>
      <c r="C4" s="19"/>
      <c r="D4" s="19"/>
      <c r="E4" s="19"/>
      <c r="F4" s="19"/>
      <c r="G4" s="19"/>
      <c r="I4" s="19"/>
      <c r="K4" s="19"/>
      <c r="M4" s="19"/>
      <c r="O4" s="19"/>
      <c r="Q4" s="19"/>
      <c r="S4" s="19"/>
      <c r="T4" s="19"/>
      <c r="V4" s="19"/>
      <c r="X4" s="19"/>
    </row>
    <row r="5" spans="1:24" ht="28.5" customHeight="1" x14ac:dyDescent="0.2">
      <c r="A5" s="377" t="s">
        <v>43</v>
      </c>
      <c r="B5" s="377"/>
      <c r="C5" s="377"/>
      <c r="D5" s="377"/>
      <c r="E5" s="377"/>
      <c r="F5" s="377"/>
      <c r="G5" s="377"/>
      <c r="H5" s="377"/>
      <c r="I5" s="377"/>
      <c r="J5" s="377"/>
      <c r="K5" s="377"/>
      <c r="L5" s="377"/>
      <c r="M5" s="377"/>
      <c r="N5" s="377"/>
      <c r="O5" s="377"/>
      <c r="P5" s="377"/>
      <c r="Q5" s="377"/>
      <c r="R5" s="377"/>
      <c r="S5" s="377"/>
      <c r="T5" s="377"/>
      <c r="U5" s="377"/>
      <c r="V5" s="377"/>
      <c r="W5" s="83"/>
      <c r="X5" s="19"/>
    </row>
    <row r="6" spans="1:24" ht="12.75" customHeight="1" x14ac:dyDescent="0.2">
      <c r="A6" s="377"/>
      <c r="B6" s="377"/>
      <c r="C6" s="377"/>
      <c r="D6" s="377"/>
      <c r="E6" s="377"/>
      <c r="F6" s="377"/>
      <c r="G6" s="377"/>
      <c r="H6" s="377"/>
      <c r="I6" s="377"/>
      <c r="J6" s="377"/>
      <c r="K6" s="377"/>
      <c r="L6" s="377"/>
      <c r="M6" s="377"/>
      <c r="N6" s="377"/>
      <c r="O6" s="377"/>
      <c r="P6" s="377"/>
      <c r="Q6" s="377"/>
      <c r="R6" s="377"/>
      <c r="S6" s="377"/>
      <c r="T6" s="377"/>
      <c r="U6" s="377"/>
      <c r="V6" s="377"/>
      <c r="W6" s="83"/>
      <c r="X6" s="82"/>
    </row>
    <row r="7" spans="1:24" ht="12.75" customHeight="1" x14ac:dyDescent="0.2">
      <c r="A7" s="377"/>
      <c r="B7" s="377"/>
      <c r="C7" s="377"/>
      <c r="D7" s="377"/>
      <c r="E7" s="377"/>
      <c r="F7" s="377"/>
      <c r="G7" s="377"/>
      <c r="H7" s="377"/>
      <c r="I7" s="377"/>
      <c r="J7" s="377"/>
      <c r="K7" s="377"/>
      <c r="L7" s="377"/>
      <c r="M7" s="377"/>
      <c r="N7" s="377"/>
      <c r="O7" s="377"/>
      <c r="P7" s="377"/>
      <c r="Q7" s="377"/>
      <c r="R7" s="377"/>
      <c r="S7" s="377"/>
      <c r="T7" s="377"/>
      <c r="U7" s="377"/>
      <c r="V7" s="377"/>
      <c r="W7" s="83"/>
      <c r="X7" s="82"/>
    </row>
    <row r="8" spans="1:24" ht="6.75" customHeight="1" x14ac:dyDescent="0.2">
      <c r="A8" s="378"/>
      <c r="B8" s="378"/>
      <c r="C8" s="378"/>
      <c r="D8" s="378"/>
      <c r="E8" s="378"/>
      <c r="F8" s="378"/>
      <c r="G8" s="378"/>
      <c r="H8" s="378"/>
      <c r="I8" s="378"/>
      <c r="J8" s="378"/>
      <c r="K8" s="378"/>
      <c r="L8" s="378"/>
      <c r="M8" s="378"/>
      <c r="N8" s="378"/>
      <c r="O8" s="378"/>
      <c r="P8" s="378"/>
      <c r="Q8" s="378"/>
      <c r="R8" s="378"/>
      <c r="S8" s="378"/>
      <c r="T8" s="378"/>
      <c r="U8" s="378"/>
      <c r="V8" s="378"/>
      <c r="W8" s="84"/>
      <c r="X8" s="85"/>
    </row>
    <row r="9" spans="1:24" ht="3.75" customHeight="1" x14ac:dyDescent="0.2">
      <c r="A9" s="122"/>
      <c r="B9" s="80"/>
      <c r="C9" s="79"/>
      <c r="D9" s="79"/>
      <c r="E9" s="79"/>
      <c r="F9" s="79"/>
      <c r="G9" s="79"/>
      <c r="H9" s="80"/>
      <c r="I9" s="79"/>
      <c r="J9" s="80"/>
      <c r="K9" s="79"/>
      <c r="L9" s="80"/>
      <c r="M9" s="79"/>
      <c r="N9" s="80"/>
      <c r="O9" s="79"/>
      <c r="P9" s="80"/>
      <c r="Q9" s="79"/>
      <c r="R9" s="80"/>
      <c r="S9" s="79"/>
      <c r="T9" s="79"/>
      <c r="U9" s="80"/>
      <c r="V9" s="79"/>
      <c r="W9" s="80"/>
      <c r="X9" s="81"/>
    </row>
    <row r="10" spans="1:24" ht="12.75" customHeight="1" x14ac:dyDescent="0.2">
      <c r="A10" s="123"/>
      <c r="B10" s="18"/>
      <c r="C10" s="356" t="s">
        <v>65</v>
      </c>
      <c r="D10" s="357"/>
      <c r="E10" s="357"/>
      <c r="F10" s="357"/>
      <c r="G10" s="357"/>
      <c r="H10" s="357"/>
      <c r="I10" s="357"/>
      <c r="J10" s="357"/>
      <c r="K10" s="357"/>
      <c r="L10" s="357"/>
      <c r="M10" s="357"/>
      <c r="N10" s="357"/>
      <c r="O10" s="357"/>
      <c r="P10" s="357"/>
      <c r="Q10" s="357"/>
      <c r="R10" s="357"/>
      <c r="S10" s="357"/>
      <c r="T10" s="357"/>
      <c r="U10" s="357"/>
      <c r="V10" s="358"/>
      <c r="W10" s="86"/>
      <c r="X10" s="87"/>
    </row>
    <row r="11" spans="1:24" ht="69" customHeight="1" x14ac:dyDescent="0.2">
      <c r="A11" s="123"/>
      <c r="B11" s="18"/>
      <c r="C11" s="359"/>
      <c r="D11" s="360"/>
      <c r="E11" s="360"/>
      <c r="F11" s="360"/>
      <c r="G11" s="360"/>
      <c r="H11" s="360"/>
      <c r="I11" s="360"/>
      <c r="J11" s="360"/>
      <c r="K11" s="360"/>
      <c r="L11" s="360"/>
      <c r="M11" s="360"/>
      <c r="N11" s="360"/>
      <c r="O11" s="360"/>
      <c r="P11" s="360"/>
      <c r="Q11" s="360"/>
      <c r="R11" s="360"/>
      <c r="S11" s="360"/>
      <c r="T11" s="360"/>
      <c r="U11" s="360"/>
      <c r="V11" s="361"/>
      <c r="W11" s="86"/>
      <c r="X11" s="87"/>
    </row>
    <row r="12" spans="1:24" x14ac:dyDescent="0.2">
      <c r="A12" s="122"/>
      <c r="B12" s="66"/>
      <c r="C12" s="67"/>
      <c r="D12" s="67"/>
      <c r="E12" s="67"/>
      <c r="F12" s="67"/>
      <c r="G12" s="67"/>
      <c r="H12" s="66"/>
      <c r="I12" s="67"/>
      <c r="J12" s="66"/>
      <c r="K12" s="67"/>
      <c r="L12" s="66"/>
      <c r="M12" s="67"/>
      <c r="N12" s="66"/>
      <c r="O12" s="67"/>
      <c r="P12" s="66"/>
      <c r="Q12" s="67"/>
      <c r="R12" s="66"/>
      <c r="S12" s="67"/>
      <c r="T12" s="67"/>
      <c r="U12" s="66"/>
      <c r="V12" s="67"/>
      <c r="W12" s="68"/>
      <c r="X12" s="69"/>
    </row>
    <row r="13" spans="1:24" x14ac:dyDescent="0.2">
      <c r="A13" s="122"/>
      <c r="B13" s="66"/>
      <c r="C13" s="67" t="s">
        <v>6</v>
      </c>
      <c r="D13" s="124"/>
      <c r="E13" s="26"/>
      <c r="F13" s="70"/>
      <c r="G13" s="70"/>
      <c r="H13" s="68"/>
      <c r="I13" s="68"/>
      <c r="J13" s="68"/>
      <c r="K13" s="70"/>
      <c r="L13" s="68"/>
      <c r="M13" s="70"/>
      <c r="N13" s="68"/>
      <c r="O13" s="62" t="s">
        <v>5</v>
      </c>
      <c r="P13" s="68"/>
      <c r="Q13" s="70"/>
      <c r="R13" s="68"/>
      <c r="S13" s="68"/>
      <c r="T13" s="68"/>
      <c r="U13" s="68"/>
      <c r="X13" s="379"/>
    </row>
    <row r="14" spans="1:24" ht="12.95" customHeight="1" x14ac:dyDescent="0.2">
      <c r="A14" s="122"/>
      <c r="B14" s="78"/>
      <c r="C14" s="77"/>
      <c r="D14" s="77"/>
      <c r="E14" s="71"/>
      <c r="F14" s="71"/>
      <c r="G14" s="71"/>
      <c r="H14" s="68"/>
      <c r="I14" s="71"/>
      <c r="J14" s="68"/>
      <c r="K14" s="71"/>
      <c r="L14" s="68"/>
      <c r="M14" s="71"/>
      <c r="N14" s="68"/>
      <c r="O14" s="71"/>
      <c r="P14" s="68"/>
      <c r="Q14" s="71"/>
      <c r="R14" s="68"/>
      <c r="S14" s="71"/>
      <c r="T14" s="71"/>
      <c r="U14" s="68"/>
      <c r="V14" s="72"/>
      <c r="W14" s="72"/>
      <c r="X14" s="379"/>
    </row>
    <row r="15" spans="1:24" ht="16.5" customHeight="1" x14ac:dyDescent="0.2">
      <c r="A15" s="122"/>
      <c r="B15" s="78"/>
      <c r="C15" s="77" t="s">
        <v>57</v>
      </c>
      <c r="D15" s="75"/>
      <c r="E15" s="386"/>
      <c r="F15" s="387"/>
      <c r="G15" s="387"/>
      <c r="H15" s="387"/>
      <c r="I15" s="388"/>
      <c r="J15" s="18"/>
      <c r="K15" s="18"/>
      <c r="L15" s="18"/>
      <c r="M15" s="18"/>
      <c r="N15" s="18"/>
      <c r="O15" s="371" t="str">
        <f>IF('(4) Finanzierung &amp; Finanzhilfe'!K24&lt;&gt;'(4) Finanzierung &amp; Finanzhilfe'!K52,"ACHTUNG: Summen Projektkosten und Finanzierung stimmen in Blatt (4) nicht überein",IF('(4) Finanzierung &amp; Finanzhilfe'!K79&lt;&gt;'(4) Finanzierung &amp; Finanzhilfe'!K108,"ACHTUNG: Summen Projektkosten und Finanzierung stimmen in Blatt (4) nicht überein",""))</f>
        <v/>
      </c>
      <c r="P15" s="372"/>
      <c r="Q15" s="372"/>
      <c r="R15" s="372"/>
      <c r="S15" s="372"/>
      <c r="T15" s="373"/>
      <c r="U15" s="18"/>
      <c r="V15" s="72"/>
      <c r="W15" s="73"/>
      <c r="X15" s="379"/>
    </row>
    <row r="16" spans="1:24" ht="16.5" customHeight="1" x14ac:dyDescent="0.2">
      <c r="A16" s="122"/>
      <c r="B16" s="125"/>
      <c r="C16" s="380" t="s">
        <v>58</v>
      </c>
      <c r="D16" s="381"/>
      <c r="E16" s="389"/>
      <c r="F16" s="390"/>
      <c r="G16" s="390"/>
      <c r="H16" s="390"/>
      <c r="I16" s="391"/>
      <c r="J16" s="18"/>
      <c r="K16" s="18"/>
      <c r="L16" s="18"/>
      <c r="M16" s="18"/>
      <c r="N16" s="18"/>
      <c r="O16" s="374"/>
      <c r="P16" s="375"/>
      <c r="Q16" s="375"/>
      <c r="R16" s="375"/>
      <c r="S16" s="375"/>
      <c r="T16" s="376"/>
      <c r="U16" s="18"/>
      <c r="V16" s="72"/>
      <c r="W16" s="73"/>
      <c r="X16" s="379"/>
    </row>
    <row r="17" spans="1:25" ht="12.6" customHeight="1" x14ac:dyDescent="0.2">
      <c r="A17" s="122"/>
      <c r="B17" s="126"/>
      <c r="C17" s="382"/>
      <c r="D17" s="383"/>
      <c r="E17" s="365"/>
      <c r="F17" s="366"/>
      <c r="G17" s="366"/>
      <c r="H17" s="366"/>
      <c r="I17" s="367"/>
      <c r="J17" s="18"/>
      <c r="K17" s="18"/>
      <c r="L17" s="18"/>
      <c r="M17" s="18"/>
      <c r="N17" s="18"/>
      <c r="O17" s="374"/>
      <c r="P17" s="375"/>
      <c r="Q17" s="375"/>
      <c r="R17" s="375"/>
      <c r="S17" s="375"/>
      <c r="T17" s="376"/>
      <c r="U17" s="18"/>
      <c r="V17" s="72"/>
      <c r="W17" s="73"/>
      <c r="X17" s="74"/>
    </row>
    <row r="18" spans="1:25" x14ac:dyDescent="0.2">
      <c r="A18" s="122"/>
      <c r="B18" s="126"/>
      <c r="C18" s="382"/>
      <c r="D18" s="383"/>
      <c r="E18" s="365"/>
      <c r="F18" s="366"/>
      <c r="G18" s="366"/>
      <c r="H18" s="366"/>
      <c r="I18" s="367"/>
      <c r="J18" s="18"/>
      <c r="K18" s="18"/>
      <c r="L18" s="18"/>
      <c r="M18" s="18"/>
      <c r="N18" s="18"/>
      <c r="O18" s="374"/>
      <c r="P18" s="375"/>
      <c r="Q18" s="375"/>
      <c r="R18" s="375"/>
      <c r="S18" s="375"/>
      <c r="T18" s="376"/>
      <c r="U18" s="18"/>
      <c r="V18" s="67"/>
      <c r="W18" s="66"/>
      <c r="X18" s="75"/>
    </row>
    <row r="19" spans="1:25" x14ac:dyDescent="0.2">
      <c r="A19" s="122"/>
      <c r="B19" s="127"/>
      <c r="C19" s="382"/>
      <c r="D19" s="383"/>
      <c r="E19" s="365"/>
      <c r="F19" s="366"/>
      <c r="G19" s="366"/>
      <c r="H19" s="366"/>
      <c r="I19" s="367"/>
      <c r="J19" s="18"/>
      <c r="K19" s="18"/>
      <c r="L19" s="18"/>
      <c r="M19" s="18"/>
      <c r="N19" s="18"/>
      <c r="O19" s="76"/>
      <c r="P19" s="76"/>
      <c r="Q19" s="76"/>
      <c r="R19" s="76"/>
      <c r="S19" s="76"/>
      <c r="T19" s="76"/>
      <c r="U19" s="18"/>
      <c r="V19" s="77"/>
      <c r="W19" s="78"/>
      <c r="X19" s="75"/>
    </row>
    <row r="20" spans="1:25" x14ac:dyDescent="0.2">
      <c r="A20" s="122"/>
      <c r="B20" s="78"/>
      <c r="C20" s="382"/>
      <c r="D20" s="383"/>
      <c r="E20" s="365"/>
      <c r="F20" s="366"/>
      <c r="G20" s="366"/>
      <c r="H20" s="366"/>
      <c r="I20" s="367"/>
      <c r="J20" s="18"/>
      <c r="K20" s="18"/>
      <c r="L20" s="18"/>
      <c r="M20" s="18"/>
      <c r="N20" s="18"/>
      <c r="O20" s="72"/>
      <c r="P20" s="72"/>
      <c r="Q20" s="72"/>
      <c r="R20" s="72"/>
      <c r="S20" s="72"/>
      <c r="T20" s="72"/>
      <c r="U20" s="18"/>
      <c r="V20" s="77"/>
      <c r="W20" s="78"/>
      <c r="X20" s="75"/>
    </row>
    <row r="21" spans="1:25" x14ac:dyDescent="0.2">
      <c r="A21" s="122"/>
      <c r="B21" s="126"/>
      <c r="C21" s="382"/>
      <c r="D21" s="383"/>
      <c r="E21" s="365"/>
      <c r="F21" s="366"/>
      <c r="G21" s="366"/>
      <c r="H21" s="366"/>
      <c r="I21" s="367"/>
      <c r="J21" s="18"/>
      <c r="K21" s="18"/>
      <c r="L21" s="18"/>
      <c r="M21" s="18"/>
      <c r="N21" s="18"/>
      <c r="O21" s="72"/>
      <c r="P21" s="72"/>
      <c r="Q21" s="72"/>
      <c r="R21" s="72"/>
      <c r="S21" s="72"/>
      <c r="T21" s="72"/>
      <c r="U21" s="18"/>
      <c r="V21" s="67"/>
      <c r="W21" s="66"/>
      <c r="X21" s="75"/>
    </row>
    <row r="22" spans="1:25" x14ac:dyDescent="0.2">
      <c r="A22" s="122"/>
      <c r="B22" s="127"/>
      <c r="C22" s="384"/>
      <c r="D22" s="385"/>
      <c r="E22" s="365"/>
      <c r="F22" s="366"/>
      <c r="G22" s="366"/>
      <c r="H22" s="366"/>
      <c r="I22" s="367"/>
      <c r="J22" s="18"/>
      <c r="K22" s="18"/>
      <c r="L22" s="18"/>
      <c r="M22" s="18"/>
      <c r="N22" s="18"/>
      <c r="O22" s="72"/>
      <c r="P22" s="72"/>
      <c r="Q22" s="72"/>
      <c r="R22" s="72"/>
      <c r="S22" s="72"/>
      <c r="T22" s="72"/>
      <c r="U22" s="18"/>
      <c r="V22" s="77"/>
      <c r="W22" s="78"/>
      <c r="X22" s="75"/>
    </row>
    <row r="23" spans="1:25" x14ac:dyDescent="0.2">
      <c r="A23" s="122"/>
      <c r="B23" s="78"/>
      <c r="C23" s="77"/>
      <c r="D23" s="75"/>
      <c r="E23" s="365"/>
      <c r="F23" s="366"/>
      <c r="G23" s="366"/>
      <c r="H23" s="366"/>
      <c r="I23" s="367"/>
      <c r="J23" s="18"/>
      <c r="K23" s="18"/>
      <c r="L23" s="18"/>
      <c r="M23" s="18"/>
      <c r="N23" s="18"/>
      <c r="O23" s="72"/>
      <c r="P23" s="72"/>
      <c r="Q23" s="72"/>
      <c r="R23" s="72"/>
      <c r="S23" s="72"/>
      <c r="T23" s="72"/>
      <c r="U23" s="18"/>
      <c r="V23" s="77"/>
      <c r="W23" s="78"/>
      <c r="X23" s="75"/>
    </row>
    <row r="24" spans="1:25" x14ac:dyDescent="0.2">
      <c r="A24" s="100"/>
      <c r="B24" s="77"/>
      <c r="C24" s="77"/>
      <c r="D24" s="75"/>
      <c r="E24" s="365"/>
      <c r="F24" s="366"/>
      <c r="G24" s="366"/>
      <c r="H24" s="366"/>
      <c r="I24" s="367"/>
      <c r="J24" s="18"/>
      <c r="K24" s="18"/>
      <c r="L24" s="18"/>
      <c r="M24" s="18"/>
      <c r="N24" s="18"/>
      <c r="O24" s="72"/>
      <c r="P24" s="72"/>
      <c r="Q24" s="72"/>
      <c r="R24" s="72"/>
      <c r="S24" s="72"/>
      <c r="T24" s="72"/>
      <c r="U24" s="18"/>
      <c r="V24" s="77"/>
      <c r="W24" s="78"/>
      <c r="X24" s="75"/>
    </row>
    <row r="25" spans="1:25" x14ac:dyDescent="0.2">
      <c r="A25" s="100"/>
      <c r="B25" s="77"/>
      <c r="C25" s="77"/>
      <c r="D25" s="75"/>
      <c r="E25" s="362"/>
      <c r="F25" s="363"/>
      <c r="G25" s="363"/>
      <c r="H25" s="363"/>
      <c r="I25" s="364"/>
      <c r="J25" s="18"/>
      <c r="K25" s="18"/>
      <c r="L25" s="18"/>
      <c r="M25" s="18"/>
      <c r="N25" s="18"/>
      <c r="O25" s="72"/>
      <c r="P25" s="72"/>
      <c r="Q25" s="72"/>
      <c r="R25" s="72"/>
      <c r="S25" s="72"/>
      <c r="T25" s="72"/>
      <c r="U25" s="18"/>
      <c r="V25" s="77"/>
      <c r="W25" s="78"/>
      <c r="X25" s="75"/>
    </row>
    <row r="26" spans="1:25" x14ac:dyDescent="0.2">
      <c r="A26" s="100"/>
      <c r="B26" s="77"/>
      <c r="C26" s="77"/>
      <c r="D26" s="77"/>
      <c r="E26" s="71"/>
      <c r="F26" s="71"/>
      <c r="G26" s="71"/>
      <c r="H26" s="68"/>
      <c r="I26" s="71"/>
      <c r="J26" s="68"/>
      <c r="K26" s="71"/>
      <c r="L26" s="68"/>
      <c r="M26" s="71"/>
      <c r="N26" s="68"/>
      <c r="O26" s="71"/>
      <c r="P26" s="68"/>
      <c r="Q26" s="71"/>
      <c r="R26" s="68"/>
      <c r="S26" s="71"/>
      <c r="T26" s="71"/>
      <c r="U26" s="68"/>
      <c r="V26" s="79"/>
      <c r="W26" s="80"/>
      <c r="X26" s="81"/>
    </row>
    <row r="27" spans="1:25" x14ac:dyDescent="0.2">
      <c r="A27" s="100"/>
      <c r="B27" s="77"/>
      <c r="C27" s="128" t="s">
        <v>18</v>
      </c>
      <c r="D27" s="129"/>
      <c r="E27" s="368"/>
      <c r="F27" s="369"/>
      <c r="G27" s="369"/>
      <c r="H27" s="369"/>
      <c r="I27" s="369"/>
      <c r="J27" s="369"/>
      <c r="K27" s="369"/>
      <c r="L27" s="369"/>
      <c r="M27" s="369"/>
      <c r="N27" s="369"/>
      <c r="O27" s="369"/>
      <c r="P27" s="369"/>
      <c r="Q27" s="369"/>
      <c r="R27" s="369"/>
      <c r="S27" s="369"/>
      <c r="T27" s="369"/>
      <c r="U27" s="369"/>
      <c r="V27" s="370"/>
      <c r="W27" s="88"/>
      <c r="X27" s="89"/>
    </row>
    <row r="28" spans="1:25" s="7" customFormat="1" ht="15.75" customHeight="1" x14ac:dyDescent="0.25">
      <c r="A28" s="100"/>
      <c r="B28" s="79"/>
      <c r="C28" s="130"/>
      <c r="D28" s="131"/>
      <c r="E28" s="132"/>
      <c r="F28" s="132"/>
      <c r="G28" s="133"/>
      <c r="H28" s="19"/>
      <c r="I28" s="133"/>
      <c r="J28" s="19"/>
      <c r="K28" s="133"/>
      <c r="L28" s="19"/>
      <c r="M28" s="133"/>
      <c r="N28" s="19"/>
      <c r="O28" s="133"/>
      <c r="P28" s="19"/>
      <c r="Q28" s="133"/>
      <c r="R28" s="19"/>
      <c r="S28" s="133"/>
      <c r="T28" s="133"/>
      <c r="U28" s="19"/>
      <c r="V28" s="19"/>
      <c r="W28" s="19"/>
      <c r="X28" s="90"/>
      <c r="Y28" s="47"/>
    </row>
    <row r="29" spans="1:25" s="7" customFormat="1" ht="14.25" customHeight="1" x14ac:dyDescent="0.2">
      <c r="A29" s="100"/>
      <c r="B29" s="79"/>
      <c r="C29" s="134" t="s">
        <v>83</v>
      </c>
      <c r="D29" s="135"/>
      <c r="E29" s="58">
        <v>0.5</v>
      </c>
      <c r="F29" s="136"/>
      <c r="G29" s="137"/>
      <c r="H29" s="19"/>
      <c r="I29" s="137"/>
      <c r="J29" s="19"/>
      <c r="K29" s="137"/>
      <c r="L29" s="19"/>
      <c r="M29" s="137"/>
      <c r="N29" s="19"/>
      <c r="O29" s="137"/>
      <c r="P29" s="19"/>
      <c r="Q29" s="137"/>
      <c r="R29" s="19"/>
      <c r="S29" s="137"/>
      <c r="T29" s="137"/>
      <c r="U29" s="19"/>
      <c r="V29" s="19"/>
      <c r="W29" s="19"/>
      <c r="X29" s="90"/>
      <c r="Y29" s="47"/>
    </row>
    <row r="30" spans="1:25" s="7" customFormat="1" ht="15.75" customHeight="1" x14ac:dyDescent="0.25">
      <c r="A30" s="100"/>
      <c r="B30" s="79"/>
      <c r="C30" s="130"/>
      <c r="D30" s="131"/>
      <c r="E30" s="132"/>
      <c r="F30" s="132"/>
      <c r="G30" s="133"/>
      <c r="H30" s="19"/>
      <c r="I30" s="133"/>
      <c r="J30" s="19"/>
      <c r="K30" s="133"/>
      <c r="L30" s="19"/>
      <c r="M30" s="133"/>
      <c r="N30" s="19"/>
      <c r="O30" s="133"/>
      <c r="P30" s="19"/>
      <c r="Q30" s="133"/>
      <c r="R30" s="19"/>
      <c r="S30" s="133"/>
      <c r="T30" s="133"/>
      <c r="U30" s="19"/>
      <c r="V30" s="19"/>
      <c r="W30" s="19"/>
      <c r="X30" s="90"/>
      <c r="Y30" s="47"/>
    </row>
    <row r="31" spans="1:25" s="7" customFormat="1" ht="9.9499999999999993" customHeight="1" x14ac:dyDescent="0.2">
      <c r="A31" s="138"/>
      <c r="B31" s="139"/>
      <c r="C31" s="140"/>
      <c r="D31" s="140"/>
      <c r="E31" s="140"/>
      <c r="F31" s="140"/>
      <c r="G31" s="140"/>
      <c r="H31" s="140"/>
      <c r="I31" s="140"/>
      <c r="J31" s="140"/>
      <c r="K31" s="140"/>
      <c r="L31" s="140"/>
      <c r="M31" s="140"/>
      <c r="N31" s="140"/>
      <c r="O31" s="140"/>
      <c r="P31" s="140"/>
      <c r="Q31" s="140"/>
      <c r="R31" s="140"/>
      <c r="S31" s="140"/>
      <c r="T31" s="140"/>
      <c r="U31" s="140"/>
      <c r="V31" s="141"/>
      <c r="W31" s="19"/>
      <c r="X31" s="90"/>
      <c r="Y31" s="47"/>
    </row>
    <row r="32" spans="1:25" s="19" customFormat="1" x14ac:dyDescent="0.2">
      <c r="A32" s="138"/>
      <c r="B32" s="142"/>
      <c r="C32" s="143" t="s">
        <v>9</v>
      </c>
      <c r="D32" s="18"/>
      <c r="E32" s="62" t="s">
        <v>20</v>
      </c>
      <c r="F32" s="144"/>
      <c r="G32" s="145" t="s">
        <v>69</v>
      </c>
      <c r="H32" s="144"/>
      <c r="I32" s="144"/>
      <c r="J32" s="144"/>
      <c r="K32" s="144"/>
      <c r="L32" s="144"/>
      <c r="M32" s="144"/>
      <c r="N32" s="144"/>
      <c r="O32" s="144"/>
      <c r="P32" s="144"/>
      <c r="Q32" s="144"/>
      <c r="R32" s="144"/>
      <c r="S32" s="144"/>
      <c r="T32" s="144"/>
      <c r="U32" s="144"/>
      <c r="V32" s="146"/>
      <c r="W32" s="18"/>
      <c r="X32" s="91"/>
    </row>
    <row r="33" spans="1:24" s="19" customFormat="1" ht="6" customHeight="1" x14ac:dyDescent="0.2">
      <c r="A33" s="138"/>
      <c r="B33" s="142"/>
      <c r="C33" s="143"/>
      <c r="D33" s="18"/>
      <c r="E33" s="62"/>
      <c r="F33" s="144"/>
      <c r="G33" s="62"/>
      <c r="H33" s="144"/>
      <c r="I33" s="144"/>
      <c r="J33" s="144"/>
      <c r="K33" s="144"/>
      <c r="L33" s="144"/>
      <c r="M33" s="144"/>
      <c r="N33" s="144"/>
      <c r="O33" s="144"/>
      <c r="P33" s="144"/>
      <c r="Q33" s="144"/>
      <c r="R33" s="144"/>
      <c r="S33" s="144"/>
      <c r="T33" s="144"/>
      <c r="U33" s="144"/>
      <c r="V33" s="146"/>
      <c r="W33" s="18"/>
      <c r="X33" s="91"/>
    </row>
    <row r="34" spans="1:24" s="19" customFormat="1" x14ac:dyDescent="0.2">
      <c r="A34" s="138"/>
      <c r="B34" s="147"/>
      <c r="C34" s="18"/>
      <c r="D34" s="18"/>
      <c r="E34" s="18"/>
      <c r="F34" s="18"/>
      <c r="G34" s="144" t="str">
        <f>'(4) Finanzierung &amp; Finanzhilfe'!D67</f>
        <v>20xx</v>
      </c>
      <c r="H34" s="144"/>
      <c r="I34" s="144" t="str">
        <f>'(4) Finanzierung &amp; Finanzhilfe'!E67</f>
        <v>20xx</v>
      </c>
      <c r="J34" s="144"/>
      <c r="K34" s="144" t="str">
        <f>'(4) Finanzierung &amp; Finanzhilfe'!F67</f>
        <v>20xx</v>
      </c>
      <c r="L34" s="144"/>
      <c r="M34" s="144" t="str">
        <f>'(4) Finanzierung &amp; Finanzhilfe'!G67</f>
        <v>20xx</v>
      </c>
      <c r="N34" s="144"/>
      <c r="O34" s="144" t="str">
        <f>'(4) Finanzierung &amp; Finanzhilfe'!I67</f>
        <v>20xx</v>
      </c>
      <c r="P34" s="144"/>
      <c r="Q34" s="144" t="str">
        <f>'(4) Finanzierung &amp; Finanzhilfe'!I67</f>
        <v>20xx</v>
      </c>
      <c r="R34" s="144"/>
      <c r="S34" s="144" t="str">
        <f>'(4) Finanzierung &amp; Finanzhilfe'!J67</f>
        <v>20xx</v>
      </c>
      <c r="T34" s="18"/>
      <c r="U34" s="18"/>
      <c r="V34" s="148"/>
      <c r="W34" s="18"/>
      <c r="X34" s="91"/>
    </row>
    <row r="35" spans="1:24" s="62" customFormat="1" x14ac:dyDescent="0.2">
      <c r="A35" s="59"/>
      <c r="B35" s="149"/>
      <c r="C35" s="62" t="s">
        <v>29</v>
      </c>
      <c r="E35" s="150">
        <f>'(2) Investitionskosten'!D6</f>
        <v>0</v>
      </c>
      <c r="F35" s="151" t="s">
        <v>21</v>
      </c>
      <c r="G35" s="152">
        <f>'(3) Betriebskosten fix'!I49+'(3) Betriebskosten variabel'!I49</f>
        <v>0</v>
      </c>
      <c r="H35" s="151" t="s">
        <v>21</v>
      </c>
      <c r="I35" s="153">
        <f>'(3) Betriebskosten fix'!I49+'(3) Betriebskosten variabel'!L49</f>
        <v>0</v>
      </c>
      <c r="J35" s="151" t="s">
        <v>21</v>
      </c>
      <c r="K35" s="152">
        <f>'(3) Betriebskosten fix'!I49+'(3) Betriebskosten variabel'!O49</f>
        <v>0</v>
      </c>
      <c r="L35" s="151" t="s">
        <v>21</v>
      </c>
      <c r="M35" s="152">
        <f>'(3) Betriebskosten fix'!I49+'(3) Betriebskosten variabel'!R49</f>
        <v>0</v>
      </c>
      <c r="N35" s="151" t="s">
        <v>21</v>
      </c>
      <c r="O35" s="153">
        <f>'(3) Betriebskosten fix'!I49+'(3) Betriebskosten variabel'!U49</f>
        <v>0</v>
      </c>
      <c r="P35" s="151" t="s">
        <v>21</v>
      </c>
      <c r="Q35" s="152">
        <f>'(3) Betriebskosten fix'!I49+'(3) Betriebskosten variabel'!X49</f>
        <v>0</v>
      </c>
      <c r="R35" s="151" t="s">
        <v>21</v>
      </c>
      <c r="S35" s="153">
        <f>'(3) Betriebskosten fix'!I49+'(3) Betriebskosten variabel'!AA49</f>
        <v>0</v>
      </c>
      <c r="T35" s="151" t="s">
        <v>21</v>
      </c>
      <c r="U35" s="154"/>
      <c r="V35" s="155"/>
      <c r="W35" s="19"/>
      <c r="X35" s="92"/>
    </row>
    <row r="36" spans="1:24" s="19" customFormat="1" x14ac:dyDescent="0.2">
      <c r="A36" s="138"/>
      <c r="B36" s="156"/>
      <c r="E36" s="157"/>
      <c r="F36" s="151"/>
      <c r="G36" s="151"/>
      <c r="H36" s="151"/>
      <c r="I36" s="151"/>
      <c r="J36" s="151"/>
      <c r="K36" s="151"/>
      <c r="L36" s="151"/>
      <c r="M36" s="151"/>
      <c r="N36" s="151"/>
      <c r="O36" s="151"/>
      <c r="P36" s="151"/>
      <c r="Q36" s="151"/>
      <c r="R36" s="151"/>
      <c r="S36" s="151"/>
      <c r="T36" s="151"/>
      <c r="U36" s="151"/>
      <c r="V36" s="155"/>
      <c r="X36" s="91"/>
    </row>
    <row r="37" spans="1:24" s="19" customFormat="1" x14ac:dyDescent="0.2">
      <c r="A37" s="138"/>
      <c r="B37" s="156"/>
      <c r="C37" s="62" t="s">
        <v>22</v>
      </c>
      <c r="E37" s="150">
        <f>'(2) Investitionskosten'!E6</f>
        <v>0</v>
      </c>
      <c r="F37" s="151" t="s">
        <v>21</v>
      </c>
      <c r="G37" s="152">
        <f>'(3) Betriebskosten fix'!I74+'(3) Betriebskosten variabel'!I85</f>
        <v>0</v>
      </c>
      <c r="H37" s="151" t="s">
        <v>21</v>
      </c>
      <c r="I37" s="153">
        <f>'(3) Betriebskosten fix'!I74+'(3) Betriebskosten variabel'!L85</f>
        <v>0</v>
      </c>
      <c r="J37" s="151" t="s">
        <v>21</v>
      </c>
      <c r="K37" s="152">
        <f>'(3) Betriebskosten fix'!I74+'(3) Betriebskosten variabel'!O85</f>
        <v>0</v>
      </c>
      <c r="L37" s="151" t="s">
        <v>21</v>
      </c>
      <c r="M37" s="152">
        <f>'(3) Betriebskosten fix'!I74+'(3) Betriebskosten variabel'!R85</f>
        <v>0</v>
      </c>
      <c r="N37" s="151" t="s">
        <v>21</v>
      </c>
      <c r="O37" s="153">
        <f>'(3) Betriebskosten fix'!I74+'(3) Betriebskosten variabel'!U85</f>
        <v>0</v>
      </c>
      <c r="P37" s="151" t="s">
        <v>21</v>
      </c>
      <c r="Q37" s="152">
        <f>'(3) Betriebskosten fix'!I74+'(3) Betriebskosten variabel'!X85</f>
        <v>0</v>
      </c>
      <c r="R37" s="151" t="s">
        <v>21</v>
      </c>
      <c r="S37" s="153">
        <f>'(3) Betriebskosten fix'!I74+'(3) Betriebskosten variabel'!AA85</f>
        <v>0</v>
      </c>
      <c r="T37" s="151" t="s">
        <v>21</v>
      </c>
      <c r="U37" s="154"/>
      <c r="V37" s="155"/>
      <c r="X37" s="91"/>
    </row>
    <row r="38" spans="1:24" s="19" customFormat="1" x14ac:dyDescent="0.2">
      <c r="A38" s="138"/>
      <c r="B38" s="64"/>
      <c r="C38" s="158"/>
      <c r="D38" s="158"/>
      <c r="E38" s="159"/>
      <c r="F38" s="160"/>
      <c r="G38" s="160"/>
      <c r="H38" s="160"/>
      <c r="I38" s="160"/>
      <c r="J38" s="160"/>
      <c r="K38" s="160"/>
      <c r="L38" s="160"/>
      <c r="M38" s="160"/>
      <c r="N38" s="160"/>
      <c r="O38" s="160"/>
      <c r="P38" s="160"/>
      <c r="Q38" s="160"/>
      <c r="R38" s="160"/>
      <c r="S38" s="160"/>
      <c r="T38" s="160"/>
      <c r="U38" s="160"/>
      <c r="V38" s="161"/>
      <c r="X38" s="91"/>
    </row>
    <row r="39" spans="1:24" x14ac:dyDescent="0.2">
      <c r="B39" s="19"/>
      <c r="C39" s="19"/>
      <c r="D39" s="19"/>
      <c r="E39" s="19"/>
      <c r="F39" s="19"/>
      <c r="G39" s="19"/>
      <c r="I39" s="19"/>
      <c r="K39" s="19"/>
      <c r="M39" s="19"/>
      <c r="O39" s="19"/>
      <c r="Q39" s="19"/>
      <c r="S39" s="19"/>
      <c r="T39" s="19"/>
    </row>
    <row r="40" spans="1:24" s="19" customFormat="1" x14ac:dyDescent="0.2">
      <c r="A40" s="138"/>
      <c r="B40" s="162"/>
      <c r="C40" s="140"/>
      <c r="D40" s="140"/>
      <c r="E40" s="163"/>
      <c r="F40" s="164"/>
      <c r="G40" s="164"/>
      <c r="H40" s="164"/>
      <c r="I40" s="164"/>
      <c r="J40" s="164"/>
      <c r="K40" s="164"/>
      <c r="L40" s="164"/>
      <c r="M40" s="164"/>
      <c r="N40" s="164"/>
      <c r="O40" s="164"/>
      <c r="P40" s="164"/>
      <c r="Q40" s="164"/>
      <c r="R40" s="164"/>
      <c r="S40" s="164"/>
      <c r="T40" s="164"/>
      <c r="U40" s="164"/>
      <c r="V40" s="141"/>
      <c r="X40" s="91"/>
    </row>
    <row r="41" spans="1:24" s="19" customFormat="1" ht="12.95" customHeight="1" x14ac:dyDescent="0.2">
      <c r="A41" s="138"/>
      <c r="B41" s="156"/>
      <c r="C41" s="355" t="s">
        <v>68</v>
      </c>
      <c r="D41" s="355"/>
      <c r="E41" s="150">
        <f>E35-E37</f>
        <v>0</v>
      </c>
      <c r="F41" s="151" t="s">
        <v>21</v>
      </c>
      <c r="G41" s="152">
        <f>G35-G37</f>
        <v>0</v>
      </c>
      <c r="H41" s="151" t="s">
        <v>21</v>
      </c>
      <c r="I41" s="153">
        <f>I35-I37</f>
        <v>0</v>
      </c>
      <c r="J41" s="151" t="s">
        <v>21</v>
      </c>
      <c r="K41" s="152">
        <f>K35-K37</f>
        <v>0</v>
      </c>
      <c r="L41" s="151" t="s">
        <v>21</v>
      </c>
      <c r="M41" s="152">
        <f>M35-M37</f>
        <v>0</v>
      </c>
      <c r="N41" s="151" t="s">
        <v>21</v>
      </c>
      <c r="O41" s="153">
        <f>O35-O37</f>
        <v>0</v>
      </c>
      <c r="P41" s="151" t="s">
        <v>21</v>
      </c>
      <c r="Q41" s="152">
        <f>Q35-Q37</f>
        <v>0</v>
      </c>
      <c r="R41" s="151" t="s">
        <v>21</v>
      </c>
      <c r="S41" s="153">
        <f>S35-S37</f>
        <v>0</v>
      </c>
      <c r="T41" s="151" t="s">
        <v>21</v>
      </c>
      <c r="U41" s="154"/>
      <c r="V41" s="155"/>
      <c r="X41" s="91"/>
    </row>
    <row r="42" spans="1:24" s="19" customFormat="1" ht="21.75" customHeight="1" x14ac:dyDescent="0.2">
      <c r="A42" s="138"/>
      <c r="B42" s="156"/>
      <c r="C42" s="355"/>
      <c r="D42" s="355"/>
      <c r="F42" s="151"/>
      <c r="G42" s="151"/>
      <c r="H42" s="154"/>
      <c r="I42" s="154"/>
      <c r="J42" s="154"/>
      <c r="K42" s="151"/>
      <c r="L42" s="154"/>
      <c r="M42" s="151"/>
      <c r="N42" s="154"/>
      <c r="O42" s="154"/>
      <c r="P42" s="154"/>
      <c r="Q42" s="151"/>
      <c r="R42" s="154"/>
      <c r="S42" s="154"/>
      <c r="T42" s="154"/>
      <c r="U42" s="154"/>
      <c r="V42" s="155"/>
      <c r="X42" s="91"/>
    </row>
    <row r="43" spans="1:24" s="62" customFormat="1" x14ac:dyDescent="0.2">
      <c r="A43" s="59"/>
      <c r="B43" s="149"/>
      <c r="C43" s="62" t="s">
        <v>30</v>
      </c>
      <c r="E43" s="165">
        <f>E35</f>
        <v>0</v>
      </c>
      <c r="F43" s="166" t="s">
        <v>21</v>
      </c>
      <c r="G43" s="167">
        <f>G41</f>
        <v>0</v>
      </c>
      <c r="H43" s="166" t="s">
        <v>21</v>
      </c>
      <c r="I43" s="168">
        <f>I41</f>
        <v>0</v>
      </c>
      <c r="J43" s="166" t="s">
        <v>21</v>
      </c>
      <c r="K43" s="167">
        <f>K41</f>
        <v>0</v>
      </c>
      <c r="L43" s="166" t="s">
        <v>21</v>
      </c>
      <c r="M43" s="167">
        <f>M41</f>
        <v>0</v>
      </c>
      <c r="N43" s="166" t="s">
        <v>21</v>
      </c>
      <c r="O43" s="168">
        <f>O41</f>
        <v>0</v>
      </c>
      <c r="P43" s="166" t="s">
        <v>21</v>
      </c>
      <c r="Q43" s="167">
        <f>Q41</f>
        <v>0</v>
      </c>
      <c r="R43" s="166" t="s">
        <v>21</v>
      </c>
      <c r="S43" s="168">
        <f>S41</f>
        <v>0</v>
      </c>
      <c r="T43" s="166" t="s">
        <v>21</v>
      </c>
      <c r="U43" s="169"/>
      <c r="V43" s="170"/>
      <c r="X43" s="92"/>
    </row>
    <row r="44" spans="1:24" s="19" customFormat="1" x14ac:dyDescent="0.2">
      <c r="A44" s="138"/>
      <c r="B44" s="171"/>
      <c r="C44" s="172"/>
      <c r="D44" s="172"/>
      <c r="E44" s="173"/>
      <c r="F44" s="173"/>
      <c r="G44" s="173"/>
      <c r="H44" s="173"/>
      <c r="I44" s="174"/>
      <c r="J44" s="173"/>
      <c r="K44" s="173"/>
      <c r="L44" s="173"/>
      <c r="M44" s="173"/>
      <c r="N44" s="173"/>
      <c r="O44" s="174"/>
      <c r="P44" s="173"/>
      <c r="Q44" s="173"/>
      <c r="R44" s="173"/>
      <c r="S44" s="173"/>
      <c r="T44" s="173"/>
      <c r="U44" s="173"/>
      <c r="V44" s="175"/>
      <c r="W44" s="18"/>
      <c r="X44" s="93"/>
    </row>
    <row r="45" spans="1:24" s="19" customFormat="1" ht="18" customHeight="1" x14ac:dyDescent="0.2">
      <c r="A45" s="138"/>
      <c r="B45" s="18"/>
      <c r="C45" s="18"/>
      <c r="D45" s="18"/>
      <c r="E45" s="176"/>
      <c r="F45" s="176"/>
      <c r="G45" s="176"/>
      <c r="H45" s="176"/>
      <c r="I45" s="177"/>
      <c r="J45" s="176"/>
      <c r="K45" s="176"/>
      <c r="L45" s="176"/>
      <c r="M45" s="176"/>
      <c r="N45" s="176"/>
      <c r="O45" s="177"/>
      <c r="P45" s="176"/>
      <c r="Q45" s="176"/>
      <c r="R45" s="176"/>
      <c r="S45" s="176"/>
      <c r="T45" s="176"/>
      <c r="U45" s="176"/>
      <c r="V45" s="18"/>
      <c r="W45" s="18"/>
      <c r="X45" s="93"/>
    </row>
    <row r="46" spans="1:24" s="19" customFormat="1" ht="12.6" customHeight="1" x14ac:dyDescent="0.2">
      <c r="A46" s="138"/>
      <c r="B46" s="178"/>
      <c r="C46" s="179"/>
      <c r="D46" s="180"/>
      <c r="E46" s="181"/>
      <c r="F46" s="182"/>
      <c r="G46" s="182"/>
      <c r="H46" s="182"/>
      <c r="I46" s="182"/>
      <c r="J46" s="182"/>
      <c r="K46" s="182"/>
      <c r="L46" s="182"/>
      <c r="M46" s="182"/>
      <c r="N46" s="182"/>
      <c r="O46" s="182"/>
      <c r="P46" s="182"/>
      <c r="Q46" s="182"/>
      <c r="R46" s="182"/>
      <c r="S46" s="182"/>
      <c r="T46" s="182"/>
      <c r="U46" s="182"/>
      <c r="V46" s="392"/>
      <c r="W46" s="94"/>
      <c r="X46" s="91"/>
    </row>
    <row r="47" spans="1:24" s="19" customFormat="1" x14ac:dyDescent="0.2">
      <c r="A47" s="138"/>
      <c r="B47" s="183"/>
      <c r="C47" s="184" t="s">
        <v>44</v>
      </c>
      <c r="D47" s="18"/>
      <c r="E47" s="166" t="s">
        <v>34</v>
      </c>
      <c r="F47" s="185"/>
      <c r="G47" s="185" t="s">
        <v>70</v>
      </c>
      <c r="H47" s="185"/>
      <c r="I47" s="185"/>
      <c r="J47" s="185"/>
      <c r="K47" s="185"/>
      <c r="L47" s="185"/>
      <c r="M47" s="185"/>
      <c r="N47" s="185"/>
      <c r="O47" s="185"/>
      <c r="P47" s="185"/>
      <c r="Q47" s="185"/>
      <c r="R47" s="185"/>
      <c r="S47" s="185"/>
      <c r="T47" s="185"/>
      <c r="U47" s="185"/>
      <c r="V47" s="393"/>
      <c r="W47" s="94"/>
      <c r="X47" s="91"/>
    </row>
    <row r="48" spans="1:24" s="19" customFormat="1" x14ac:dyDescent="0.2">
      <c r="A48" s="138"/>
      <c r="B48" s="186"/>
      <c r="C48" s="78"/>
      <c r="D48" s="66"/>
      <c r="E48" s="187"/>
      <c r="F48" s="188"/>
      <c r="G48" s="189"/>
      <c r="H48" s="189"/>
      <c r="I48" s="189"/>
      <c r="J48" s="189"/>
      <c r="K48" s="189"/>
      <c r="L48" s="189"/>
      <c r="M48" s="189"/>
      <c r="N48" s="189"/>
      <c r="O48" s="189"/>
      <c r="P48" s="189"/>
      <c r="Q48" s="189"/>
      <c r="R48" s="189"/>
      <c r="S48" s="189"/>
      <c r="T48" s="189"/>
      <c r="U48" s="189"/>
      <c r="V48" s="393"/>
      <c r="W48" s="94"/>
      <c r="X48" s="91"/>
    </row>
    <row r="49" spans="1:24" s="19" customFormat="1" ht="12.95" customHeight="1" x14ac:dyDescent="0.2">
      <c r="A49" s="138"/>
      <c r="B49" s="186"/>
      <c r="C49" s="397" t="s">
        <v>74</v>
      </c>
      <c r="D49" s="398"/>
      <c r="E49" s="190">
        <f>IF($E$43&gt;40000000,MIN($E$41,E29*$E$43),E29*$E$43)</f>
        <v>0</v>
      </c>
      <c r="F49" s="157" t="s">
        <v>21</v>
      </c>
      <c r="G49" s="191">
        <f>E29*G43</f>
        <v>0</v>
      </c>
      <c r="H49" s="151" t="s">
        <v>21</v>
      </c>
      <c r="I49" s="191">
        <f>E29*I43</f>
        <v>0</v>
      </c>
      <c r="J49" s="151" t="s">
        <v>21</v>
      </c>
      <c r="K49" s="191">
        <f>E29*K43</f>
        <v>0</v>
      </c>
      <c r="L49" s="151" t="s">
        <v>21</v>
      </c>
      <c r="M49" s="191">
        <f>E29*M43</f>
        <v>0</v>
      </c>
      <c r="N49" s="151" t="s">
        <v>21</v>
      </c>
      <c r="O49" s="191">
        <f>E29*O43</f>
        <v>0</v>
      </c>
      <c r="P49" s="151" t="s">
        <v>21</v>
      </c>
      <c r="Q49" s="191">
        <f>E29*Q43</f>
        <v>0</v>
      </c>
      <c r="R49" s="151" t="s">
        <v>21</v>
      </c>
      <c r="S49" s="191">
        <f>E29*S43</f>
        <v>0</v>
      </c>
      <c r="T49" s="151" t="s">
        <v>21</v>
      </c>
      <c r="U49" s="154"/>
      <c r="V49" s="192"/>
      <c r="W49" s="95"/>
      <c r="X49" s="91"/>
    </row>
    <row r="50" spans="1:24" s="19" customFormat="1" ht="12.6" customHeight="1" x14ac:dyDescent="0.2">
      <c r="A50" s="138"/>
      <c r="B50" s="186"/>
      <c r="C50" s="399"/>
      <c r="D50" s="400"/>
      <c r="E50" s="401" t="s">
        <v>31</v>
      </c>
      <c r="F50" s="193"/>
      <c r="G50" s="193"/>
      <c r="H50" s="193"/>
      <c r="I50" s="193"/>
      <c r="J50" s="193"/>
      <c r="K50" s="193"/>
      <c r="L50" s="193"/>
      <c r="M50" s="193"/>
      <c r="N50" s="193"/>
      <c r="O50" s="193"/>
      <c r="P50" s="193"/>
      <c r="Q50" s="193"/>
      <c r="R50" s="193"/>
      <c r="S50" s="193"/>
      <c r="T50" s="193"/>
      <c r="U50" s="193"/>
      <c r="V50" s="192"/>
      <c r="W50" s="95"/>
      <c r="X50" s="91"/>
    </row>
    <row r="51" spans="1:24" s="19" customFormat="1" ht="21" customHeight="1" x14ac:dyDescent="0.2">
      <c r="A51" s="138"/>
      <c r="B51" s="186"/>
      <c r="C51" s="399"/>
      <c r="D51" s="400"/>
      <c r="E51" s="402"/>
      <c r="F51" s="193"/>
      <c r="G51" s="193"/>
      <c r="H51" s="193"/>
      <c r="I51" s="193"/>
      <c r="J51" s="193"/>
      <c r="K51" s="193"/>
      <c r="L51" s="193"/>
      <c r="M51" s="193"/>
      <c r="N51" s="193"/>
      <c r="O51" s="193"/>
      <c r="P51" s="193"/>
      <c r="Q51" s="193"/>
      <c r="R51" s="193"/>
      <c r="S51" s="193"/>
      <c r="T51" s="193"/>
      <c r="U51" s="193"/>
      <c r="V51" s="192"/>
      <c r="W51" s="95"/>
      <c r="X51" s="91"/>
    </row>
    <row r="52" spans="1:24" s="62" customFormat="1" x14ac:dyDescent="0.2">
      <c r="A52" s="59"/>
      <c r="B52" s="60"/>
      <c r="C52" s="61" t="s">
        <v>45</v>
      </c>
      <c r="E52" s="194">
        <f>'(4) Finanzierung &amp; Finanzhilfe'!K29</f>
        <v>0</v>
      </c>
      <c r="F52" s="166" t="s">
        <v>21</v>
      </c>
      <c r="G52" s="195">
        <f>'(4) Finanzierung &amp; Finanzhilfe'!D84</f>
        <v>0</v>
      </c>
      <c r="H52" s="166" t="s">
        <v>21</v>
      </c>
      <c r="I52" s="196">
        <f>'(4) Finanzierung &amp; Finanzhilfe'!E84</f>
        <v>0</v>
      </c>
      <c r="J52" s="166" t="s">
        <v>21</v>
      </c>
      <c r="K52" s="195">
        <f>'(4) Finanzierung &amp; Finanzhilfe'!F84</f>
        <v>0</v>
      </c>
      <c r="L52" s="166" t="s">
        <v>21</v>
      </c>
      <c r="M52" s="195">
        <f>'(4) Finanzierung &amp; Finanzhilfe'!G84</f>
        <v>0</v>
      </c>
      <c r="N52" s="166" t="s">
        <v>21</v>
      </c>
      <c r="O52" s="196">
        <f>'(4) Finanzierung &amp; Finanzhilfe'!H84</f>
        <v>0</v>
      </c>
      <c r="P52" s="166" t="s">
        <v>21</v>
      </c>
      <c r="Q52" s="195">
        <f>'(4) Finanzierung &amp; Finanzhilfe'!I84</f>
        <v>0</v>
      </c>
      <c r="R52" s="166" t="s">
        <v>21</v>
      </c>
      <c r="S52" s="196">
        <f>'(4) Finanzierung &amp; Finanzhilfe'!J84</f>
        <v>0</v>
      </c>
      <c r="T52" s="166" t="s">
        <v>21</v>
      </c>
      <c r="U52" s="169"/>
      <c r="V52" s="197"/>
      <c r="W52" s="96"/>
      <c r="X52" s="92"/>
    </row>
    <row r="53" spans="1:24" s="62" customFormat="1" ht="27" customHeight="1" x14ac:dyDescent="0.2">
      <c r="A53" s="59"/>
      <c r="B53" s="60"/>
      <c r="C53" s="61"/>
      <c r="E53" s="396" t="str">
        <f>IF(OR(E52&gt;E49,AND(G49&gt;0,G52&gt;G49),AND(I49&gt;0,I52&gt;I49),AND(K49&gt;0,K52&gt;K49),AND(M49&gt;0,M52&gt;M49),AND(O49&gt;0,O52&gt;O49),AND(Q49&gt;0,Q52&gt;Q49),AND(S49&gt;0,S52&gt;S49)),"Beantragter Förderbeitrag darf nicht grösser sein als Maximal möglicher Förderbeitrag","")</f>
        <v/>
      </c>
      <c r="F53" s="396"/>
      <c r="G53" s="396"/>
      <c r="H53" s="396"/>
      <c r="I53" s="396"/>
      <c r="J53" s="396"/>
      <c r="K53" s="396"/>
      <c r="L53" s="396"/>
      <c r="M53" s="396"/>
      <c r="N53" s="396"/>
      <c r="O53" s="396"/>
      <c r="P53" s="396"/>
      <c r="Q53" s="396"/>
      <c r="R53" s="396"/>
      <c r="S53" s="396"/>
      <c r="T53" s="396"/>
      <c r="U53" s="396"/>
      <c r="V53" s="63"/>
      <c r="W53" s="97"/>
      <c r="X53" s="92"/>
    </row>
    <row r="54" spans="1:24" s="19" customFormat="1" ht="24.75" customHeight="1" x14ac:dyDescent="0.2">
      <c r="A54" s="20"/>
      <c r="B54" s="64"/>
      <c r="C54" s="394"/>
      <c r="D54" s="394"/>
      <c r="E54" s="394"/>
      <c r="F54" s="394"/>
      <c r="G54" s="394"/>
      <c r="H54" s="394"/>
      <c r="I54" s="394"/>
      <c r="J54" s="394"/>
      <c r="K54" s="394"/>
      <c r="L54" s="394"/>
      <c r="M54" s="394"/>
      <c r="N54" s="394"/>
      <c r="O54" s="394"/>
      <c r="P54" s="394"/>
      <c r="Q54" s="394"/>
      <c r="R54" s="394"/>
      <c r="S54" s="394"/>
      <c r="T54" s="394"/>
      <c r="U54" s="394"/>
      <c r="V54" s="395"/>
      <c r="W54" s="98"/>
      <c r="X54"/>
    </row>
    <row r="55" spans="1:24" s="19" customFormat="1" x14ac:dyDescent="0.2"/>
    <row r="56" spans="1:24" s="19" customFormat="1" x14ac:dyDescent="0.2">
      <c r="B56" s="65" t="s">
        <v>93</v>
      </c>
    </row>
    <row r="57" spans="1:24" s="19" customFormat="1" x14ac:dyDescent="0.2"/>
    <row r="58" spans="1:24" s="19" customFormat="1" hidden="1" x14ac:dyDescent="0.2"/>
    <row r="59" spans="1:24" s="19" customFormat="1" hidden="1" x14ac:dyDescent="0.2"/>
    <row r="60" spans="1:24" s="19" customFormat="1" hidden="1" x14ac:dyDescent="0.2"/>
    <row r="61" spans="1:24" s="19" customFormat="1" hidden="1" x14ac:dyDescent="0.2"/>
    <row r="62" spans="1:24" s="19" customFormat="1" hidden="1" x14ac:dyDescent="0.2"/>
    <row r="63" spans="1:24" s="19" customFormat="1" hidden="1" x14ac:dyDescent="0.2"/>
    <row r="64" spans="1:24" s="19" customFormat="1" hidden="1" x14ac:dyDescent="0.2"/>
    <row r="65" s="19" customFormat="1" hidden="1" x14ac:dyDescent="0.2"/>
    <row r="66" s="19" customFormat="1" hidden="1" x14ac:dyDescent="0.2"/>
    <row r="67" s="19" customFormat="1" hidden="1" x14ac:dyDescent="0.2"/>
    <row r="68" s="19" customFormat="1" hidden="1" x14ac:dyDescent="0.2"/>
    <row r="69" s="19" customFormat="1" hidden="1" x14ac:dyDescent="0.2"/>
    <row r="70" s="19" customFormat="1" hidden="1" x14ac:dyDescent="0.2"/>
    <row r="71" s="19" customFormat="1" hidden="1" x14ac:dyDescent="0.2"/>
    <row r="72" s="19" customFormat="1" hidden="1" x14ac:dyDescent="0.2"/>
    <row r="73" s="19" customFormat="1" hidden="1" x14ac:dyDescent="0.2"/>
    <row r="74" s="19" customFormat="1" hidden="1" x14ac:dyDescent="0.2"/>
    <row r="75" s="19" customFormat="1" hidden="1" x14ac:dyDescent="0.2"/>
    <row r="76" s="19" customFormat="1" hidden="1" x14ac:dyDescent="0.2"/>
    <row r="77" s="19" customFormat="1" hidden="1" x14ac:dyDescent="0.2"/>
    <row r="78" s="19" customFormat="1" hidden="1" x14ac:dyDescent="0.2"/>
    <row r="79" s="19" customFormat="1" hidden="1" x14ac:dyDescent="0.2"/>
    <row r="80" s="19" customFormat="1" hidden="1" x14ac:dyDescent="0.2"/>
    <row r="81" s="19" customFormat="1" hidden="1" x14ac:dyDescent="0.2"/>
    <row r="82" s="19" customFormat="1" hidden="1" x14ac:dyDescent="0.2"/>
    <row r="83" s="19" customFormat="1" hidden="1" x14ac:dyDescent="0.2"/>
    <row r="84" s="19" customFormat="1" hidden="1" x14ac:dyDescent="0.2"/>
    <row r="85" s="19" customFormat="1" hidden="1" x14ac:dyDescent="0.2"/>
    <row r="86" s="19" customFormat="1" hidden="1" x14ac:dyDescent="0.2"/>
    <row r="87" s="19" customFormat="1" hidden="1" x14ac:dyDescent="0.2"/>
    <row r="88" s="19" customFormat="1" hidden="1" x14ac:dyDescent="0.2"/>
    <row r="89" s="19" customFormat="1" hidden="1" x14ac:dyDescent="0.2"/>
    <row r="90" s="19" customFormat="1" hidden="1" x14ac:dyDescent="0.2"/>
    <row r="91" s="19" customFormat="1" hidden="1" x14ac:dyDescent="0.2"/>
    <row r="92" s="19" customFormat="1" hidden="1" x14ac:dyDescent="0.2"/>
    <row r="93" s="19" customFormat="1" hidden="1" x14ac:dyDescent="0.2"/>
    <row r="94" s="19" customFormat="1" hidden="1" x14ac:dyDescent="0.2"/>
    <row r="95" s="19" customFormat="1" hidden="1" x14ac:dyDescent="0.2"/>
    <row r="96" s="19" customFormat="1" hidden="1" x14ac:dyDescent="0.2"/>
    <row r="97" s="19" customFormat="1" hidden="1" x14ac:dyDescent="0.2"/>
    <row r="98" s="19" customFormat="1" hidden="1" x14ac:dyDescent="0.2"/>
    <row r="99" s="19" customFormat="1" hidden="1" x14ac:dyDescent="0.2"/>
    <row r="100" s="19" customFormat="1" hidden="1" x14ac:dyDescent="0.2"/>
    <row r="101" s="19" customFormat="1" hidden="1" x14ac:dyDescent="0.2"/>
    <row r="102" s="19" customFormat="1" hidden="1" x14ac:dyDescent="0.2"/>
    <row r="103" s="19" customFormat="1" hidden="1" x14ac:dyDescent="0.2"/>
    <row r="104" s="19" customFormat="1" hidden="1" x14ac:dyDescent="0.2"/>
    <row r="105" s="19" customFormat="1" hidden="1" x14ac:dyDescent="0.2"/>
    <row r="106" s="19" customFormat="1" hidden="1" x14ac:dyDescent="0.2"/>
    <row r="107" s="19" customFormat="1" hidden="1" x14ac:dyDescent="0.2"/>
    <row r="108" s="19" customFormat="1" hidden="1" x14ac:dyDescent="0.2"/>
    <row r="109" s="19" customFormat="1" hidden="1" x14ac:dyDescent="0.2"/>
    <row r="110" s="19" customFormat="1" hidden="1" x14ac:dyDescent="0.2"/>
    <row r="111" s="19" customFormat="1" hidden="1" x14ac:dyDescent="0.2"/>
    <row r="112" s="19" customFormat="1" hidden="1" x14ac:dyDescent="0.2"/>
    <row r="113" s="19" customFormat="1" hidden="1" x14ac:dyDescent="0.2"/>
    <row r="114" s="19" customFormat="1" hidden="1" x14ac:dyDescent="0.2"/>
    <row r="115" s="19" customFormat="1" hidden="1" x14ac:dyDescent="0.2"/>
    <row r="116" s="19" customFormat="1" hidden="1" x14ac:dyDescent="0.2"/>
    <row r="117" s="19" customFormat="1" hidden="1" x14ac:dyDescent="0.2"/>
    <row r="118" s="19" customFormat="1" hidden="1" x14ac:dyDescent="0.2"/>
    <row r="119" s="19" customFormat="1" hidden="1" x14ac:dyDescent="0.2"/>
    <row r="120" s="19" customFormat="1" hidden="1" x14ac:dyDescent="0.2"/>
    <row r="121" s="19" customFormat="1" hidden="1" x14ac:dyDescent="0.2"/>
    <row r="122" s="19" customFormat="1" hidden="1" x14ac:dyDescent="0.2"/>
    <row r="123" s="19" customFormat="1" hidden="1" x14ac:dyDescent="0.2"/>
    <row r="124" s="19" customFormat="1" hidden="1" x14ac:dyDescent="0.2"/>
    <row r="125" s="19" customFormat="1" hidden="1" x14ac:dyDescent="0.2"/>
    <row r="126" s="19" customFormat="1" hidden="1" x14ac:dyDescent="0.2"/>
    <row r="127" s="19" customFormat="1" hidden="1" x14ac:dyDescent="0.2"/>
    <row r="128" s="19" customFormat="1" hidden="1" x14ac:dyDescent="0.2"/>
    <row r="129" s="19" customFormat="1" hidden="1" x14ac:dyDescent="0.2"/>
    <row r="130" s="19" customFormat="1" hidden="1" x14ac:dyDescent="0.2"/>
    <row r="131" s="19" customFormat="1" hidden="1" x14ac:dyDescent="0.2"/>
    <row r="132" s="19" customFormat="1" hidden="1" x14ac:dyDescent="0.2"/>
    <row r="133" s="19" customFormat="1" hidden="1" x14ac:dyDescent="0.2"/>
    <row r="134" s="19" customFormat="1" hidden="1" x14ac:dyDescent="0.2"/>
    <row r="135" s="19" customFormat="1" hidden="1" x14ac:dyDescent="0.2"/>
    <row r="136" s="19" customFormat="1" hidden="1" x14ac:dyDescent="0.2"/>
    <row r="137" s="19" customFormat="1" hidden="1" x14ac:dyDescent="0.2"/>
    <row r="138" s="19" customFormat="1" hidden="1" x14ac:dyDescent="0.2"/>
    <row r="139" s="19" customFormat="1" hidden="1" x14ac:dyDescent="0.2"/>
    <row r="140" s="19" customFormat="1" hidden="1" x14ac:dyDescent="0.2"/>
    <row r="141" s="19" customFormat="1" hidden="1" x14ac:dyDescent="0.2"/>
    <row r="142" s="19" customFormat="1" hidden="1" x14ac:dyDescent="0.2"/>
    <row r="143" s="19" customFormat="1" hidden="1" x14ac:dyDescent="0.2"/>
    <row r="144" s="19" customFormat="1" hidden="1" x14ac:dyDescent="0.2"/>
    <row r="145" s="19" customFormat="1" hidden="1" x14ac:dyDescent="0.2"/>
    <row r="146" s="19" customFormat="1" hidden="1" x14ac:dyDescent="0.2"/>
    <row r="147" s="19" customFormat="1" hidden="1" x14ac:dyDescent="0.2"/>
    <row r="148" s="19" customFormat="1" hidden="1" x14ac:dyDescent="0.2"/>
    <row r="149" s="19" customFormat="1" hidden="1" x14ac:dyDescent="0.2"/>
    <row r="150" s="19" customFormat="1" hidden="1" x14ac:dyDescent="0.2"/>
    <row r="151" s="19" customFormat="1" hidden="1" x14ac:dyDescent="0.2"/>
    <row r="152" s="19" customFormat="1" hidden="1" x14ac:dyDescent="0.2"/>
    <row r="153" s="19" customFormat="1" hidden="1" x14ac:dyDescent="0.2"/>
    <row r="154" s="19" customFormat="1" hidden="1" x14ac:dyDescent="0.2"/>
    <row r="155" s="19" customFormat="1" hidden="1" x14ac:dyDescent="0.2"/>
    <row r="156" s="19" customFormat="1" hidden="1" x14ac:dyDescent="0.2"/>
    <row r="157" s="19" customFormat="1" hidden="1" x14ac:dyDescent="0.2"/>
    <row r="158" s="19" customFormat="1" hidden="1" x14ac:dyDescent="0.2"/>
    <row r="159" s="19" customFormat="1" hidden="1" x14ac:dyDescent="0.2"/>
    <row r="160" s="19" customFormat="1" hidden="1" x14ac:dyDescent="0.2"/>
    <row r="161" s="19" customFormat="1" hidden="1" x14ac:dyDescent="0.2"/>
    <row r="162" s="19" customFormat="1" hidden="1" x14ac:dyDescent="0.2"/>
    <row r="163" s="19" customFormat="1" hidden="1" x14ac:dyDescent="0.2"/>
    <row r="164" s="19" customFormat="1" hidden="1" x14ac:dyDescent="0.2"/>
    <row r="165" s="19" customFormat="1" hidden="1" x14ac:dyDescent="0.2"/>
    <row r="166" s="19" customFormat="1" hidden="1" x14ac:dyDescent="0.2"/>
    <row r="167" s="19" customFormat="1" hidden="1" x14ac:dyDescent="0.2"/>
    <row r="168" s="19" customFormat="1" hidden="1" x14ac:dyDescent="0.2"/>
    <row r="169" s="19" customFormat="1" hidden="1" x14ac:dyDescent="0.2"/>
    <row r="170" s="19" customFormat="1" hidden="1" x14ac:dyDescent="0.2"/>
    <row r="171" s="19" customFormat="1" hidden="1" x14ac:dyDescent="0.2"/>
    <row r="172" s="19" customFormat="1" hidden="1" x14ac:dyDescent="0.2"/>
    <row r="173" s="19" customFormat="1" hidden="1" x14ac:dyDescent="0.2"/>
    <row r="174" s="19" customFormat="1" hidden="1" x14ac:dyDescent="0.2"/>
    <row r="175" s="19" customFormat="1" hidden="1" x14ac:dyDescent="0.2"/>
    <row r="176" s="19" customFormat="1" hidden="1" x14ac:dyDescent="0.2"/>
    <row r="177" spans="1:24" s="19" customFormat="1" hidden="1" x14ac:dyDescent="0.2"/>
    <row r="178" spans="1:24" s="19" customFormat="1" hidden="1" x14ac:dyDescent="0.2"/>
    <row r="179" spans="1:24" s="19" customFormat="1" hidden="1" x14ac:dyDescent="0.2"/>
    <row r="180" spans="1:24" s="19" customFormat="1" hidden="1" x14ac:dyDescent="0.2"/>
    <row r="181" spans="1:24" s="19" customFormat="1" hidden="1" x14ac:dyDescent="0.2"/>
    <row r="182" spans="1:24" s="19" customFormat="1" hidden="1" x14ac:dyDescent="0.2"/>
    <row r="183" spans="1:24" hidden="1" x14ac:dyDescent="0.2">
      <c r="B183" s="19"/>
      <c r="C183" s="19"/>
      <c r="D183" s="19"/>
      <c r="E183" s="19"/>
      <c r="F183" s="19"/>
      <c r="G183" s="19"/>
      <c r="I183" s="19"/>
      <c r="K183" s="19"/>
      <c r="M183" s="19"/>
      <c r="O183" s="19"/>
      <c r="Q183" s="19"/>
      <c r="S183" s="19"/>
      <c r="T183" s="19"/>
      <c r="V183" s="19"/>
      <c r="X183" s="19"/>
    </row>
    <row r="184" spans="1:24" x14ac:dyDescent="0.2">
      <c r="A184" s="19"/>
      <c r="B184" s="19"/>
      <c r="C184" s="19"/>
      <c r="D184" s="19"/>
      <c r="E184" s="19"/>
      <c r="F184" s="19"/>
      <c r="G184" s="19"/>
      <c r="I184" s="19"/>
      <c r="K184" s="19"/>
      <c r="M184" s="19"/>
      <c r="O184" s="19"/>
      <c r="Q184" s="19"/>
      <c r="S184" s="19"/>
      <c r="T184" s="19"/>
      <c r="V184" s="19"/>
      <c r="X184" s="19"/>
    </row>
  </sheetData>
  <sheetProtection algorithmName="SHA-512" hashValue="p4e76GzeUD5aEPZL0jvCuo42edM0PrnpQ/A5J/mKDEYnaBtM7iQanlRg3U9uwEibp0jjCDzZbFjEeS4LVixFWw==" saltValue="LgWylIlL7bcwrqdME0Q63w==" spinCount="100000" sheet="1" selectLockedCells="1"/>
  <mergeCells count="23">
    <mergeCell ref="V46:V48"/>
    <mergeCell ref="C54:V54"/>
    <mergeCell ref="E53:U53"/>
    <mergeCell ref="C49:D51"/>
    <mergeCell ref="E50:E51"/>
    <mergeCell ref="A5:V8"/>
    <mergeCell ref="X13:X16"/>
    <mergeCell ref="C16:D22"/>
    <mergeCell ref="E15:I15"/>
    <mergeCell ref="E16:I16"/>
    <mergeCell ref="E17:I17"/>
    <mergeCell ref="E21:I21"/>
    <mergeCell ref="E22:I22"/>
    <mergeCell ref="E18:I18"/>
    <mergeCell ref="E19:I19"/>
    <mergeCell ref="E20:I20"/>
    <mergeCell ref="C41:D42"/>
    <mergeCell ref="C10:V11"/>
    <mergeCell ref="E25:I25"/>
    <mergeCell ref="E24:I24"/>
    <mergeCell ref="E23:I23"/>
    <mergeCell ref="E27:V27"/>
    <mergeCell ref="O15:T18"/>
  </mergeCells>
  <conditionalFormatting sqref="E52">
    <cfRule type="expression" dxfId="40" priority="10">
      <formula>$E$52&gt;#REF!</formula>
    </cfRule>
  </conditionalFormatting>
  <conditionalFormatting sqref="G52">
    <cfRule type="expression" dxfId="39" priority="7">
      <formula>$G$52&gt;$G$49</formula>
    </cfRule>
  </conditionalFormatting>
  <conditionalFormatting sqref="I52">
    <cfRule type="expression" dxfId="38" priority="6">
      <formula>$I$52&gt;$I$49</formula>
    </cfRule>
  </conditionalFormatting>
  <conditionalFormatting sqref="K52">
    <cfRule type="expression" dxfId="37" priority="5">
      <formula>$K$52&gt;$K$49</formula>
    </cfRule>
  </conditionalFormatting>
  <conditionalFormatting sqref="M52">
    <cfRule type="expression" dxfId="36" priority="4">
      <formula>$M$52&gt;$M$49</formula>
    </cfRule>
  </conditionalFormatting>
  <conditionalFormatting sqref="O52">
    <cfRule type="expression" dxfId="35" priority="3">
      <formula>$O$52&gt;$O$49</formula>
    </cfRule>
  </conditionalFormatting>
  <conditionalFormatting sqref="Q52">
    <cfRule type="expression" dxfId="34" priority="2">
      <formula>$Q$52&gt;$Q$49</formula>
    </cfRule>
  </conditionalFormatting>
  <conditionalFormatting sqref="S52">
    <cfRule type="expression" dxfId="33" priority="1">
      <formula>$S$52&gt;$S$49</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customProperties>
    <customPr name="EpmWorksheetKeyString_GU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88"/>
  <sheetViews>
    <sheetView zoomScaleNormal="100" workbookViewId="0">
      <selection activeCell="B10" sqref="B10"/>
    </sheetView>
  </sheetViews>
  <sheetFormatPr baseColWidth="10" defaultColWidth="0" defaultRowHeight="0" customHeight="1" zeroHeight="1" x14ac:dyDescent="0.2"/>
  <cols>
    <col min="1" max="1" width="2.7109375" customWidth="1"/>
    <col min="2" max="2" width="35.28515625" customWidth="1"/>
    <col min="3" max="3" width="40.5703125" customWidth="1"/>
    <col min="4" max="4" width="21.5703125" customWidth="1"/>
    <col min="5" max="5" width="25.42578125" customWidth="1"/>
    <col min="6" max="6" width="18.5703125" bestFit="1" customWidth="1"/>
    <col min="7" max="7" width="1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9" customHeight="1" x14ac:dyDescent="0.2">
      <c r="A1" s="77"/>
      <c r="B1" s="102"/>
      <c r="C1" s="79"/>
      <c r="D1" s="79"/>
      <c r="E1" s="79"/>
      <c r="F1" s="79"/>
      <c r="G1" s="79"/>
      <c r="H1" s="79"/>
      <c r="I1" s="79"/>
      <c r="J1" s="79"/>
      <c r="K1" s="79"/>
      <c r="L1" s="77"/>
    </row>
    <row r="2" spans="1:15" ht="18.75" customHeight="1" x14ac:dyDescent="0.2">
      <c r="A2" s="75"/>
      <c r="B2" s="403" t="s">
        <v>94</v>
      </c>
      <c r="C2" s="404"/>
      <c r="D2" s="404"/>
      <c r="E2" s="404"/>
      <c r="F2" s="404"/>
      <c r="G2" s="404"/>
      <c r="H2" s="404"/>
      <c r="I2" s="405"/>
      <c r="J2" s="198"/>
      <c r="K2" s="199"/>
      <c r="L2" s="100"/>
    </row>
    <row r="3" spans="1:15" ht="160.5" customHeight="1" x14ac:dyDescent="0.2">
      <c r="A3" s="75"/>
      <c r="B3" s="406"/>
      <c r="C3" s="407"/>
      <c r="D3" s="407"/>
      <c r="E3" s="407"/>
      <c r="F3" s="407"/>
      <c r="G3" s="407"/>
      <c r="H3" s="407"/>
      <c r="I3" s="408"/>
      <c r="J3" s="200"/>
      <c r="K3" s="201"/>
      <c r="L3" s="100"/>
    </row>
    <row r="4" spans="1:15" ht="13.5" thickBot="1" x14ac:dyDescent="0.25">
      <c r="A4" s="77"/>
      <c r="B4" s="110"/>
      <c r="C4" s="202"/>
      <c r="D4" s="108"/>
      <c r="E4" s="108"/>
      <c r="F4" s="108"/>
      <c r="G4" s="202"/>
      <c r="H4" s="202"/>
      <c r="I4" s="202"/>
      <c r="J4" s="202"/>
      <c r="K4" s="202"/>
      <c r="L4" s="77"/>
    </row>
    <row r="5" spans="1:15" ht="45.75" customHeight="1" x14ac:dyDescent="0.2">
      <c r="A5" s="75"/>
      <c r="B5" s="19"/>
      <c r="C5" s="203"/>
      <c r="D5" s="204" t="s">
        <v>40</v>
      </c>
      <c r="E5" s="205" t="s">
        <v>55</v>
      </c>
      <c r="F5" s="206" t="s">
        <v>41</v>
      </c>
      <c r="G5" s="19"/>
      <c r="H5" s="412" t="str">
        <f>IF(MAX(G10:G49)&gt;=100000, "Bitte Kostenpositionen über CHF 100'000 im Annex mit Offerten oder quellenbasierten Erläuterungen plausibilisieren", "")</f>
        <v/>
      </c>
      <c r="I5" s="412"/>
      <c r="J5" s="412"/>
      <c r="K5" s="413"/>
      <c r="L5" s="77"/>
    </row>
    <row r="6" spans="1:15" ht="27.95" customHeight="1" thickBot="1" x14ac:dyDescent="0.25">
      <c r="A6" s="75"/>
      <c r="B6" s="109"/>
      <c r="C6" s="109"/>
      <c r="D6" s="207">
        <f>$I$50</f>
        <v>0</v>
      </c>
      <c r="E6" s="208">
        <f>$I$76</f>
        <v>0</v>
      </c>
      <c r="F6" s="209">
        <f>D6-E6</f>
        <v>0</v>
      </c>
      <c r="G6" s="109"/>
      <c r="H6" s="412"/>
      <c r="I6" s="412"/>
      <c r="J6" s="412"/>
      <c r="K6" s="413"/>
      <c r="L6" s="77"/>
    </row>
    <row r="7" spans="1:15" ht="13.5" thickBot="1" x14ac:dyDescent="0.25">
      <c r="A7" s="75"/>
      <c r="B7" s="109"/>
      <c r="C7" s="109"/>
      <c r="D7" s="109"/>
      <c r="E7" s="109"/>
      <c r="F7" s="109"/>
      <c r="G7" s="109"/>
      <c r="H7" s="109"/>
      <c r="I7" s="109"/>
      <c r="J7" s="109"/>
      <c r="K7" s="109"/>
      <c r="L7" s="77"/>
    </row>
    <row r="8" spans="1:15" ht="34.5" customHeight="1" thickBot="1" x14ac:dyDescent="0.25">
      <c r="A8" s="75"/>
      <c r="B8" s="414" t="s">
        <v>66</v>
      </c>
      <c r="C8" s="415"/>
      <c r="D8" s="415"/>
      <c r="E8" s="415"/>
      <c r="F8" s="415"/>
      <c r="G8" s="415"/>
      <c r="H8" s="415"/>
      <c r="I8" s="415"/>
      <c r="J8" s="415"/>
      <c r="K8" s="416"/>
      <c r="L8" s="77"/>
    </row>
    <row r="9" spans="1:15" ht="57.6" customHeight="1" thickBot="1" x14ac:dyDescent="0.25">
      <c r="A9" s="75"/>
      <c r="B9" s="210" t="s">
        <v>62</v>
      </c>
      <c r="C9" s="211" t="s">
        <v>61</v>
      </c>
      <c r="D9" s="212" t="s">
        <v>63</v>
      </c>
      <c r="E9" s="213" t="s">
        <v>3</v>
      </c>
      <c r="F9" s="214" t="s">
        <v>1</v>
      </c>
      <c r="G9" s="214" t="s">
        <v>59</v>
      </c>
      <c r="H9" s="214" t="s">
        <v>35</v>
      </c>
      <c r="I9" s="214" t="s">
        <v>36</v>
      </c>
      <c r="J9" s="214" t="s">
        <v>17</v>
      </c>
      <c r="K9" s="214" t="s">
        <v>16</v>
      </c>
      <c r="L9" s="77"/>
    </row>
    <row r="10" spans="1:15" ht="12.75" customHeight="1" x14ac:dyDescent="0.2">
      <c r="A10" s="75"/>
      <c r="B10" s="32"/>
      <c r="C10" s="34"/>
      <c r="D10" s="33"/>
      <c r="E10" s="1"/>
      <c r="F10" s="15"/>
      <c r="G10" s="4"/>
      <c r="H10" s="2"/>
      <c r="I10" s="215">
        <f>G10*H10</f>
        <v>0</v>
      </c>
      <c r="J10" s="215" t="str">
        <f>IF(E10="Interne Kosten",I10,"-")</f>
        <v>-</v>
      </c>
      <c r="K10" s="215" t="str">
        <f>IF(E10="Externe Kosten",I10,"-")</f>
        <v>-</v>
      </c>
      <c r="L10" s="100"/>
    </row>
    <row r="11" spans="1:15" ht="12.75" x14ac:dyDescent="0.2">
      <c r="A11" s="75"/>
      <c r="B11" s="28"/>
      <c r="C11" s="35"/>
      <c r="D11" s="29"/>
      <c r="E11" s="3"/>
      <c r="F11" s="3"/>
      <c r="G11" s="4"/>
      <c r="H11" s="4"/>
      <c r="I11" s="216">
        <f t="shared" ref="I11:I40" si="0">G11*H11</f>
        <v>0</v>
      </c>
      <c r="J11" s="216" t="str">
        <f t="shared" ref="J11:J49" si="1">IF(E11="Interne Kosten",I11,"-")</f>
        <v>-</v>
      </c>
      <c r="K11" s="216" t="str">
        <f t="shared" ref="K11:K49" si="2">IF(E11="Externe Kosten",I11,"-")</f>
        <v>-</v>
      </c>
      <c r="L11" s="100"/>
    </row>
    <row r="12" spans="1:15" ht="12.75" x14ac:dyDescent="0.2">
      <c r="A12" s="75"/>
      <c r="B12" s="28"/>
      <c r="C12" s="35"/>
      <c r="D12" s="29"/>
      <c r="E12" s="3"/>
      <c r="F12" s="3"/>
      <c r="G12" s="4"/>
      <c r="H12" s="4"/>
      <c r="I12" s="216">
        <f t="shared" ref="I12:I29" si="3">G12*H12</f>
        <v>0</v>
      </c>
      <c r="J12" s="216" t="str">
        <f t="shared" ref="J12:J29" si="4">IF(E12="Interne Kosten",I12,"-")</f>
        <v>-</v>
      </c>
      <c r="K12" s="216" t="str">
        <f t="shared" ref="K12:K29" si="5">IF(E12="Externe Kosten",I12,"-")</f>
        <v>-</v>
      </c>
      <c r="L12" s="100"/>
    </row>
    <row r="13" spans="1:15" ht="12.75" x14ac:dyDescent="0.2">
      <c r="A13" s="75"/>
      <c r="B13" s="28"/>
      <c r="C13" s="35"/>
      <c r="D13" s="29"/>
      <c r="E13" s="3"/>
      <c r="F13" s="3"/>
      <c r="G13" s="4"/>
      <c r="H13" s="4"/>
      <c r="I13" s="216">
        <f t="shared" si="3"/>
        <v>0</v>
      </c>
      <c r="J13" s="216" t="str">
        <f t="shared" si="4"/>
        <v>-</v>
      </c>
      <c r="K13" s="216" t="str">
        <f t="shared" si="5"/>
        <v>-</v>
      </c>
      <c r="L13" s="101"/>
      <c r="M13" s="217"/>
      <c r="N13" s="217"/>
      <c r="O13" s="217"/>
    </row>
    <row r="14" spans="1:15" ht="12.75" x14ac:dyDescent="0.2">
      <c r="A14" s="75"/>
      <c r="B14" s="28"/>
      <c r="C14" s="35"/>
      <c r="D14" s="29"/>
      <c r="E14" s="3"/>
      <c r="F14" s="15"/>
      <c r="G14" s="4"/>
      <c r="H14" s="4"/>
      <c r="I14" s="216">
        <f t="shared" si="3"/>
        <v>0</v>
      </c>
      <c r="J14" s="216" t="str">
        <f t="shared" si="4"/>
        <v>-</v>
      </c>
      <c r="K14" s="216" t="str">
        <f t="shared" si="5"/>
        <v>-</v>
      </c>
      <c r="L14" s="100"/>
    </row>
    <row r="15" spans="1:15" ht="12.75" x14ac:dyDescent="0.2">
      <c r="A15" s="75"/>
      <c r="B15" s="28"/>
      <c r="C15" s="35"/>
      <c r="D15" s="29"/>
      <c r="E15" s="3"/>
      <c r="F15" s="3"/>
      <c r="G15" s="4"/>
      <c r="H15" s="4"/>
      <c r="I15" s="216">
        <f t="shared" si="3"/>
        <v>0</v>
      </c>
      <c r="J15" s="216" t="str">
        <f t="shared" si="4"/>
        <v>-</v>
      </c>
      <c r="K15" s="216" t="str">
        <f t="shared" si="5"/>
        <v>-</v>
      </c>
      <c r="L15" s="100"/>
    </row>
    <row r="16" spans="1:15" ht="12.75" x14ac:dyDescent="0.2">
      <c r="A16" s="75"/>
      <c r="B16" s="28"/>
      <c r="C16" s="35"/>
      <c r="D16" s="29"/>
      <c r="E16" s="3"/>
      <c r="F16" s="3"/>
      <c r="G16" s="4"/>
      <c r="H16" s="4"/>
      <c r="I16" s="216">
        <f t="shared" si="3"/>
        <v>0</v>
      </c>
      <c r="J16" s="216" t="str">
        <f t="shared" si="4"/>
        <v>-</v>
      </c>
      <c r="K16" s="216" t="str">
        <f t="shared" si="5"/>
        <v>-</v>
      </c>
      <c r="L16" s="100"/>
    </row>
    <row r="17" spans="1:15" ht="12.75" x14ac:dyDescent="0.2">
      <c r="A17" s="75"/>
      <c r="B17" s="28"/>
      <c r="C17" s="35"/>
      <c r="D17" s="29"/>
      <c r="E17" s="3"/>
      <c r="F17" s="3"/>
      <c r="G17" s="4"/>
      <c r="H17" s="4"/>
      <c r="I17" s="216">
        <f t="shared" si="3"/>
        <v>0</v>
      </c>
      <c r="J17" s="216" t="str">
        <f t="shared" si="4"/>
        <v>-</v>
      </c>
      <c r="K17" s="216" t="str">
        <f t="shared" si="5"/>
        <v>-</v>
      </c>
      <c r="L17" s="100"/>
    </row>
    <row r="18" spans="1:15" ht="12.75" x14ac:dyDescent="0.2">
      <c r="A18" s="75"/>
      <c r="B18" s="28"/>
      <c r="C18" s="35"/>
      <c r="D18" s="29"/>
      <c r="E18" s="3"/>
      <c r="F18" s="3"/>
      <c r="G18" s="4"/>
      <c r="H18" s="4"/>
      <c r="I18" s="216">
        <f t="shared" si="3"/>
        <v>0</v>
      </c>
      <c r="J18" s="216" t="str">
        <f t="shared" si="4"/>
        <v>-</v>
      </c>
      <c r="K18" s="216" t="str">
        <f t="shared" si="5"/>
        <v>-</v>
      </c>
      <c r="L18" s="100"/>
    </row>
    <row r="19" spans="1:15" ht="12.75" x14ac:dyDescent="0.2">
      <c r="A19" s="75"/>
      <c r="B19" s="28"/>
      <c r="C19" s="35"/>
      <c r="D19" s="29"/>
      <c r="E19" s="3"/>
      <c r="F19" s="3"/>
      <c r="G19" s="4"/>
      <c r="H19" s="4"/>
      <c r="I19" s="216">
        <f t="shared" si="3"/>
        <v>0</v>
      </c>
      <c r="J19" s="216" t="str">
        <f t="shared" si="4"/>
        <v>-</v>
      </c>
      <c r="K19" s="216" t="str">
        <f t="shared" si="5"/>
        <v>-</v>
      </c>
      <c r="L19" s="100"/>
    </row>
    <row r="20" spans="1:15" ht="12.75" x14ac:dyDescent="0.2">
      <c r="A20" s="75"/>
      <c r="B20" s="28"/>
      <c r="C20" s="35"/>
      <c r="D20" s="29"/>
      <c r="E20" s="3"/>
      <c r="F20" s="3"/>
      <c r="G20" s="4"/>
      <c r="H20" s="4"/>
      <c r="I20" s="216">
        <f t="shared" si="3"/>
        <v>0</v>
      </c>
      <c r="J20" s="216" t="str">
        <f t="shared" si="4"/>
        <v>-</v>
      </c>
      <c r="K20" s="216" t="str">
        <f t="shared" si="5"/>
        <v>-</v>
      </c>
      <c r="L20" s="100"/>
    </row>
    <row r="21" spans="1:15" ht="12.75" x14ac:dyDescent="0.2">
      <c r="A21" s="75"/>
      <c r="B21" s="28"/>
      <c r="C21" s="35"/>
      <c r="D21" s="29"/>
      <c r="E21" s="3"/>
      <c r="F21" s="3"/>
      <c r="G21" s="4"/>
      <c r="H21" s="4"/>
      <c r="I21" s="216">
        <f t="shared" si="3"/>
        <v>0</v>
      </c>
      <c r="J21" s="216" t="str">
        <f t="shared" si="4"/>
        <v>-</v>
      </c>
      <c r="K21" s="216" t="str">
        <f t="shared" si="5"/>
        <v>-</v>
      </c>
      <c r="L21" s="100"/>
    </row>
    <row r="22" spans="1:15" ht="12.75" x14ac:dyDescent="0.2">
      <c r="A22" s="75"/>
      <c r="B22" s="28"/>
      <c r="C22" s="35"/>
      <c r="D22" s="29"/>
      <c r="E22" s="3"/>
      <c r="F22" s="3"/>
      <c r="G22" s="4"/>
      <c r="H22" s="4"/>
      <c r="I22" s="216">
        <f t="shared" si="3"/>
        <v>0</v>
      </c>
      <c r="J22" s="216" t="str">
        <f t="shared" si="4"/>
        <v>-</v>
      </c>
      <c r="K22" s="216" t="str">
        <f t="shared" si="5"/>
        <v>-</v>
      </c>
      <c r="L22" s="100"/>
    </row>
    <row r="23" spans="1:15" ht="12.75" x14ac:dyDescent="0.2">
      <c r="A23" s="75"/>
      <c r="B23" s="28"/>
      <c r="C23" s="35"/>
      <c r="D23" s="29"/>
      <c r="E23" s="3"/>
      <c r="F23" s="3"/>
      <c r="G23" s="4"/>
      <c r="H23" s="4"/>
      <c r="I23" s="216">
        <f t="shared" si="3"/>
        <v>0</v>
      </c>
      <c r="J23" s="216" t="str">
        <f t="shared" si="4"/>
        <v>-</v>
      </c>
      <c r="K23" s="216" t="str">
        <f t="shared" si="5"/>
        <v>-</v>
      </c>
      <c r="L23" s="100"/>
    </row>
    <row r="24" spans="1:15" ht="12.75" x14ac:dyDescent="0.2">
      <c r="A24" s="75"/>
      <c r="B24" s="28"/>
      <c r="C24" s="35"/>
      <c r="D24" s="29"/>
      <c r="E24" s="3"/>
      <c r="F24" s="3"/>
      <c r="G24" s="4"/>
      <c r="H24" s="4"/>
      <c r="I24" s="216">
        <f t="shared" si="3"/>
        <v>0</v>
      </c>
      <c r="J24" s="216" t="str">
        <f t="shared" si="4"/>
        <v>-</v>
      </c>
      <c r="K24" s="216" t="str">
        <f t="shared" si="5"/>
        <v>-</v>
      </c>
      <c r="L24" s="101"/>
      <c r="M24" s="217"/>
      <c r="N24" s="217"/>
      <c r="O24" s="217"/>
    </row>
    <row r="25" spans="1:15" ht="12.75" x14ac:dyDescent="0.2">
      <c r="A25" s="75"/>
      <c r="B25" s="28"/>
      <c r="C25" s="35"/>
      <c r="D25" s="29"/>
      <c r="E25" s="3"/>
      <c r="F25" s="15"/>
      <c r="G25" s="4"/>
      <c r="H25" s="4"/>
      <c r="I25" s="216">
        <f t="shared" si="3"/>
        <v>0</v>
      </c>
      <c r="J25" s="216" t="str">
        <f t="shared" si="4"/>
        <v>-</v>
      </c>
      <c r="K25" s="216" t="str">
        <f t="shared" si="5"/>
        <v>-</v>
      </c>
      <c r="L25" s="100"/>
    </row>
    <row r="26" spans="1:15" ht="12.75" x14ac:dyDescent="0.2">
      <c r="A26" s="75"/>
      <c r="B26" s="28"/>
      <c r="C26" s="35"/>
      <c r="D26" s="29"/>
      <c r="E26" s="3"/>
      <c r="F26" s="3"/>
      <c r="G26" s="4"/>
      <c r="H26" s="4"/>
      <c r="I26" s="216">
        <f t="shared" si="3"/>
        <v>0</v>
      </c>
      <c r="J26" s="216" t="str">
        <f t="shared" si="4"/>
        <v>-</v>
      </c>
      <c r="K26" s="216" t="str">
        <f t="shared" si="5"/>
        <v>-</v>
      </c>
      <c r="L26" s="100"/>
    </row>
    <row r="27" spans="1:15" ht="12.75" x14ac:dyDescent="0.2">
      <c r="A27" s="75"/>
      <c r="B27" s="28"/>
      <c r="C27" s="35"/>
      <c r="D27" s="29"/>
      <c r="E27" s="3"/>
      <c r="F27" s="3"/>
      <c r="G27" s="4"/>
      <c r="H27" s="4"/>
      <c r="I27" s="216">
        <f t="shared" si="3"/>
        <v>0</v>
      </c>
      <c r="J27" s="216" t="str">
        <f t="shared" si="4"/>
        <v>-</v>
      </c>
      <c r="K27" s="216" t="str">
        <f t="shared" si="5"/>
        <v>-</v>
      </c>
      <c r="L27" s="100"/>
    </row>
    <row r="28" spans="1:15" ht="12.75" x14ac:dyDescent="0.2">
      <c r="A28" s="75"/>
      <c r="B28" s="28"/>
      <c r="C28" s="35"/>
      <c r="D28" s="29"/>
      <c r="E28" s="3"/>
      <c r="F28" s="3"/>
      <c r="G28" s="4"/>
      <c r="H28" s="4"/>
      <c r="I28" s="216">
        <f t="shared" si="3"/>
        <v>0</v>
      </c>
      <c r="J28" s="216" t="str">
        <f t="shared" si="4"/>
        <v>-</v>
      </c>
      <c r="K28" s="216" t="str">
        <f t="shared" si="5"/>
        <v>-</v>
      </c>
      <c r="L28" s="100"/>
    </row>
    <row r="29" spans="1:15" ht="12.75" x14ac:dyDescent="0.2">
      <c r="A29" s="75"/>
      <c r="B29" s="28"/>
      <c r="C29" s="35"/>
      <c r="D29" s="29"/>
      <c r="E29" s="3"/>
      <c r="F29" s="3"/>
      <c r="G29" s="4"/>
      <c r="H29" s="4"/>
      <c r="I29" s="216">
        <f t="shared" si="3"/>
        <v>0</v>
      </c>
      <c r="J29" s="216" t="str">
        <f t="shared" si="4"/>
        <v>-</v>
      </c>
      <c r="K29" s="216" t="str">
        <f t="shared" si="5"/>
        <v>-</v>
      </c>
      <c r="L29" s="100"/>
    </row>
    <row r="30" spans="1:15" ht="12.75" x14ac:dyDescent="0.2">
      <c r="A30" s="75"/>
      <c r="B30" s="28"/>
      <c r="C30" s="35"/>
      <c r="D30" s="29"/>
      <c r="E30" s="3"/>
      <c r="F30" s="3"/>
      <c r="G30" s="4"/>
      <c r="H30" s="4"/>
      <c r="I30" s="216">
        <f t="shared" si="0"/>
        <v>0</v>
      </c>
      <c r="J30" s="216" t="str">
        <f t="shared" si="1"/>
        <v>-</v>
      </c>
      <c r="K30" s="216" t="str">
        <f t="shared" si="2"/>
        <v>-</v>
      </c>
      <c r="L30" s="100"/>
    </row>
    <row r="31" spans="1:15" ht="12.75" x14ac:dyDescent="0.2">
      <c r="A31" s="75"/>
      <c r="B31" s="28"/>
      <c r="C31" s="35"/>
      <c r="D31" s="29"/>
      <c r="E31" s="3"/>
      <c r="F31" s="3"/>
      <c r="G31" s="4"/>
      <c r="H31" s="4"/>
      <c r="I31" s="216">
        <f t="shared" si="0"/>
        <v>0</v>
      </c>
      <c r="J31" s="216" t="str">
        <f t="shared" si="1"/>
        <v>-</v>
      </c>
      <c r="K31" s="216" t="str">
        <f t="shared" si="2"/>
        <v>-</v>
      </c>
      <c r="L31" s="101"/>
      <c r="M31" s="217"/>
      <c r="N31" s="217"/>
      <c r="O31" s="217"/>
    </row>
    <row r="32" spans="1:15" ht="12.75" x14ac:dyDescent="0.2">
      <c r="A32" s="75"/>
      <c r="B32" s="28"/>
      <c r="C32" s="35"/>
      <c r="D32" s="29"/>
      <c r="E32" s="3"/>
      <c r="F32" s="15"/>
      <c r="G32" s="4"/>
      <c r="H32" s="4"/>
      <c r="I32" s="216">
        <f t="shared" si="0"/>
        <v>0</v>
      </c>
      <c r="J32" s="216" t="str">
        <f t="shared" si="1"/>
        <v>-</v>
      </c>
      <c r="K32" s="216" t="str">
        <f t="shared" si="2"/>
        <v>-</v>
      </c>
      <c r="L32" s="100"/>
    </row>
    <row r="33" spans="1:12" ht="12.75" x14ac:dyDescent="0.2">
      <c r="A33" s="75"/>
      <c r="B33" s="28"/>
      <c r="C33" s="35"/>
      <c r="D33" s="29"/>
      <c r="E33" s="3"/>
      <c r="F33" s="3"/>
      <c r="G33" s="4"/>
      <c r="H33" s="4"/>
      <c r="I33" s="216">
        <f t="shared" si="0"/>
        <v>0</v>
      </c>
      <c r="J33" s="216" t="str">
        <f t="shared" si="1"/>
        <v>-</v>
      </c>
      <c r="K33" s="216" t="str">
        <f t="shared" si="2"/>
        <v>-</v>
      </c>
      <c r="L33" s="100"/>
    </row>
    <row r="34" spans="1:12" ht="12.75" x14ac:dyDescent="0.2">
      <c r="A34" s="75"/>
      <c r="B34" s="28"/>
      <c r="C34" s="35"/>
      <c r="D34" s="29"/>
      <c r="E34" s="3"/>
      <c r="F34" s="3"/>
      <c r="G34" s="4"/>
      <c r="H34" s="4"/>
      <c r="I34" s="216">
        <f t="shared" si="0"/>
        <v>0</v>
      </c>
      <c r="J34" s="216" t="str">
        <f t="shared" si="1"/>
        <v>-</v>
      </c>
      <c r="K34" s="216" t="str">
        <f t="shared" si="2"/>
        <v>-</v>
      </c>
      <c r="L34" s="100"/>
    </row>
    <row r="35" spans="1:12" ht="12.75" x14ac:dyDescent="0.2">
      <c r="A35" s="75"/>
      <c r="B35" s="28"/>
      <c r="C35" s="35"/>
      <c r="D35" s="29"/>
      <c r="E35" s="3"/>
      <c r="F35" s="3"/>
      <c r="G35" s="4"/>
      <c r="H35" s="4"/>
      <c r="I35" s="216">
        <f t="shared" si="0"/>
        <v>0</v>
      </c>
      <c r="J35" s="216" t="str">
        <f t="shared" si="1"/>
        <v>-</v>
      </c>
      <c r="K35" s="216" t="str">
        <f t="shared" si="2"/>
        <v>-</v>
      </c>
      <c r="L35" s="100"/>
    </row>
    <row r="36" spans="1:12" ht="12.75" x14ac:dyDescent="0.2">
      <c r="A36" s="75"/>
      <c r="B36" s="28"/>
      <c r="C36" s="35"/>
      <c r="D36" s="29"/>
      <c r="E36" s="3"/>
      <c r="F36" s="3"/>
      <c r="G36" s="4"/>
      <c r="H36" s="4"/>
      <c r="I36" s="216">
        <f t="shared" si="0"/>
        <v>0</v>
      </c>
      <c r="J36" s="216" t="str">
        <f t="shared" si="1"/>
        <v>-</v>
      </c>
      <c r="K36" s="216" t="str">
        <f t="shared" si="2"/>
        <v>-</v>
      </c>
      <c r="L36" s="100"/>
    </row>
    <row r="37" spans="1:12" ht="12.75" x14ac:dyDescent="0.2">
      <c r="A37" s="75"/>
      <c r="B37" s="28"/>
      <c r="C37" s="35"/>
      <c r="D37" s="29"/>
      <c r="E37" s="3"/>
      <c r="F37" s="3"/>
      <c r="G37" s="4"/>
      <c r="H37" s="4"/>
      <c r="I37" s="216">
        <f t="shared" si="0"/>
        <v>0</v>
      </c>
      <c r="J37" s="216" t="str">
        <f t="shared" ref="J37:J40" si="6">IF(E37="Interne Kosten",I37,"-")</f>
        <v>-</v>
      </c>
      <c r="K37" s="216" t="str">
        <f t="shared" ref="K37:K40" si="7">IF(E37="Externe Kosten",I37,"-")</f>
        <v>-</v>
      </c>
      <c r="L37" s="100"/>
    </row>
    <row r="38" spans="1:12" ht="12.75" x14ac:dyDescent="0.2">
      <c r="A38" s="75"/>
      <c r="B38" s="28"/>
      <c r="C38" s="35"/>
      <c r="D38" s="29"/>
      <c r="E38" s="3"/>
      <c r="F38" s="3"/>
      <c r="G38" s="4"/>
      <c r="H38" s="4"/>
      <c r="I38" s="216">
        <f t="shared" si="0"/>
        <v>0</v>
      </c>
      <c r="J38" s="216" t="str">
        <f t="shared" si="6"/>
        <v>-</v>
      </c>
      <c r="K38" s="216" t="str">
        <f t="shared" si="7"/>
        <v>-</v>
      </c>
      <c r="L38" s="100"/>
    </row>
    <row r="39" spans="1:12" ht="12.75" x14ac:dyDescent="0.2">
      <c r="A39" s="75"/>
      <c r="B39" s="28"/>
      <c r="C39" s="35"/>
      <c r="D39" s="29"/>
      <c r="E39" s="3"/>
      <c r="F39" s="3"/>
      <c r="G39" s="4"/>
      <c r="H39" s="4"/>
      <c r="I39" s="216">
        <f t="shared" si="0"/>
        <v>0</v>
      </c>
      <c r="J39" s="216" t="str">
        <f t="shared" si="6"/>
        <v>-</v>
      </c>
      <c r="K39" s="216" t="str">
        <f t="shared" si="7"/>
        <v>-</v>
      </c>
      <c r="L39" s="100"/>
    </row>
    <row r="40" spans="1:12" ht="12.75" x14ac:dyDescent="0.2">
      <c r="A40" s="75"/>
      <c r="B40" s="28"/>
      <c r="C40" s="35"/>
      <c r="D40" s="29"/>
      <c r="E40" s="3"/>
      <c r="F40" s="3"/>
      <c r="G40" s="4"/>
      <c r="H40" s="4"/>
      <c r="I40" s="216">
        <f t="shared" si="0"/>
        <v>0</v>
      </c>
      <c r="J40" s="216" t="str">
        <f t="shared" si="6"/>
        <v>-</v>
      </c>
      <c r="K40" s="216" t="str">
        <f t="shared" si="7"/>
        <v>-</v>
      </c>
      <c r="L40" s="100"/>
    </row>
    <row r="41" spans="1:12" ht="12.75" x14ac:dyDescent="0.2">
      <c r="A41" s="75"/>
      <c r="B41" s="28"/>
      <c r="C41" s="35"/>
      <c r="D41" s="29"/>
      <c r="E41" s="3"/>
      <c r="F41" s="3"/>
      <c r="G41" s="4"/>
      <c r="H41" s="4"/>
      <c r="I41" s="216">
        <f t="shared" ref="I41:I49" si="8">G41*H41</f>
        <v>0</v>
      </c>
      <c r="J41" s="216" t="str">
        <f t="shared" si="1"/>
        <v>-</v>
      </c>
      <c r="K41" s="216" t="str">
        <f t="shared" si="2"/>
        <v>-</v>
      </c>
      <c r="L41" s="100"/>
    </row>
    <row r="42" spans="1:12" ht="12.75" x14ac:dyDescent="0.2">
      <c r="A42" s="75"/>
      <c r="B42" s="28"/>
      <c r="C42" s="35"/>
      <c r="D42" s="29"/>
      <c r="E42" s="3"/>
      <c r="F42" s="3"/>
      <c r="G42" s="4"/>
      <c r="H42" s="4"/>
      <c r="I42" s="216">
        <f t="shared" si="8"/>
        <v>0</v>
      </c>
      <c r="J42" s="216" t="str">
        <f t="shared" si="1"/>
        <v>-</v>
      </c>
      <c r="K42" s="216" t="str">
        <f t="shared" si="2"/>
        <v>-</v>
      </c>
      <c r="L42" s="100"/>
    </row>
    <row r="43" spans="1:12" ht="12.75" x14ac:dyDescent="0.2">
      <c r="A43" s="75"/>
      <c r="B43" s="28"/>
      <c r="C43" s="35"/>
      <c r="D43" s="29"/>
      <c r="E43" s="3"/>
      <c r="F43" s="3"/>
      <c r="G43" s="4"/>
      <c r="H43" s="4"/>
      <c r="I43" s="216">
        <f t="shared" si="8"/>
        <v>0</v>
      </c>
      <c r="J43" s="216" t="str">
        <f t="shared" si="1"/>
        <v>-</v>
      </c>
      <c r="K43" s="216" t="str">
        <f t="shared" si="2"/>
        <v>-</v>
      </c>
      <c r="L43" s="100"/>
    </row>
    <row r="44" spans="1:12" ht="12.75" x14ac:dyDescent="0.2">
      <c r="A44" s="75"/>
      <c r="B44" s="28"/>
      <c r="C44" s="35"/>
      <c r="D44" s="29"/>
      <c r="E44" s="3"/>
      <c r="F44" s="3"/>
      <c r="G44" s="4"/>
      <c r="H44" s="4"/>
      <c r="I44" s="216">
        <f t="shared" si="8"/>
        <v>0</v>
      </c>
      <c r="J44" s="216" t="str">
        <f t="shared" si="1"/>
        <v>-</v>
      </c>
      <c r="K44" s="216" t="str">
        <f t="shared" si="2"/>
        <v>-</v>
      </c>
      <c r="L44" s="100"/>
    </row>
    <row r="45" spans="1:12" ht="12.75" x14ac:dyDescent="0.2">
      <c r="A45" s="75"/>
      <c r="B45" s="28"/>
      <c r="C45" s="35"/>
      <c r="D45" s="29"/>
      <c r="E45" s="3"/>
      <c r="F45" s="3"/>
      <c r="G45" s="4"/>
      <c r="H45" s="4"/>
      <c r="I45" s="216">
        <f t="shared" si="8"/>
        <v>0</v>
      </c>
      <c r="J45" s="216" t="str">
        <f t="shared" si="1"/>
        <v>-</v>
      </c>
      <c r="K45" s="216" t="str">
        <f t="shared" si="2"/>
        <v>-</v>
      </c>
      <c r="L45" s="100"/>
    </row>
    <row r="46" spans="1:12" ht="12.75" x14ac:dyDescent="0.2">
      <c r="A46" s="75"/>
      <c r="B46" s="28"/>
      <c r="C46" s="35"/>
      <c r="D46" s="29"/>
      <c r="E46" s="3"/>
      <c r="F46" s="3"/>
      <c r="G46" s="4"/>
      <c r="H46" s="4"/>
      <c r="I46" s="216">
        <f t="shared" si="8"/>
        <v>0</v>
      </c>
      <c r="J46" s="216" t="str">
        <f t="shared" si="1"/>
        <v>-</v>
      </c>
      <c r="K46" s="216" t="str">
        <f t="shared" si="2"/>
        <v>-</v>
      </c>
      <c r="L46" s="100"/>
    </row>
    <row r="47" spans="1:12" ht="12.75" x14ac:dyDescent="0.2">
      <c r="A47" s="75"/>
      <c r="B47" s="28"/>
      <c r="C47" s="35"/>
      <c r="D47" s="29"/>
      <c r="E47" s="3"/>
      <c r="F47" s="3"/>
      <c r="G47" s="4"/>
      <c r="H47" s="4"/>
      <c r="I47" s="216">
        <f t="shared" si="8"/>
        <v>0</v>
      </c>
      <c r="J47" s="216" t="str">
        <f t="shared" si="1"/>
        <v>-</v>
      </c>
      <c r="K47" s="216" t="str">
        <f t="shared" si="2"/>
        <v>-</v>
      </c>
      <c r="L47" s="100"/>
    </row>
    <row r="48" spans="1:12" ht="12.75" x14ac:dyDescent="0.2">
      <c r="A48" s="75"/>
      <c r="B48" s="28"/>
      <c r="C48" s="35"/>
      <c r="D48" s="29"/>
      <c r="E48" s="3"/>
      <c r="F48" s="3"/>
      <c r="G48" s="4"/>
      <c r="H48" s="4"/>
      <c r="I48" s="216">
        <f t="shared" si="8"/>
        <v>0</v>
      </c>
      <c r="J48" s="216" t="str">
        <f t="shared" si="1"/>
        <v>-</v>
      </c>
      <c r="K48" s="216" t="str">
        <f t="shared" si="2"/>
        <v>-</v>
      </c>
      <c r="L48" s="100"/>
    </row>
    <row r="49" spans="1:12" ht="13.5" thickBot="1" x14ac:dyDescent="0.25">
      <c r="A49" s="75"/>
      <c r="B49" s="30"/>
      <c r="C49" s="36"/>
      <c r="D49" s="31"/>
      <c r="E49" s="5"/>
      <c r="F49" s="5"/>
      <c r="G49" s="4"/>
      <c r="H49" s="6"/>
      <c r="I49" s="218">
        <f t="shared" si="8"/>
        <v>0</v>
      </c>
      <c r="J49" s="218" t="str">
        <f t="shared" si="1"/>
        <v>-</v>
      </c>
      <c r="K49" s="218" t="str">
        <f t="shared" si="2"/>
        <v>-</v>
      </c>
      <c r="L49" s="100"/>
    </row>
    <row r="50" spans="1:12" ht="12.75" x14ac:dyDescent="0.2">
      <c r="A50" s="77"/>
      <c r="B50" s="219"/>
      <c r="C50" s="220"/>
      <c r="D50" s="220"/>
      <c r="E50" s="220"/>
      <c r="F50" s="220"/>
      <c r="G50" s="220"/>
      <c r="H50" s="221" t="s">
        <v>0</v>
      </c>
      <c r="I50" s="222">
        <f>ROUND(SUM(I10:I49),0)</f>
        <v>0</v>
      </c>
      <c r="J50" s="223">
        <f>ROUND(SUM(J10:J49),0)</f>
        <v>0</v>
      </c>
      <c r="K50" s="223">
        <f>ROUND(SUM(K10:K49),0)</f>
        <v>0</v>
      </c>
      <c r="L50" s="77"/>
    </row>
    <row r="51" spans="1:12" ht="12.75" x14ac:dyDescent="0.2">
      <c r="A51" s="77"/>
      <c r="B51" s="224"/>
      <c r="C51" s="224"/>
      <c r="D51" s="224"/>
      <c r="E51" s="224"/>
      <c r="F51" s="224"/>
      <c r="G51" s="225"/>
      <c r="H51" s="224"/>
      <c r="I51" s="226"/>
      <c r="J51" s="225"/>
      <c r="K51" s="225"/>
      <c r="L51" s="77"/>
    </row>
    <row r="52" spans="1:12" ht="67.5" customHeight="1" x14ac:dyDescent="0.2">
      <c r="A52" s="77"/>
      <c r="B52" s="227"/>
      <c r="C52" s="227"/>
      <c r="D52" s="227"/>
      <c r="E52" s="227"/>
      <c r="F52" s="227"/>
      <c r="G52" s="412" t="str">
        <f>IF(MAX(G56:G75)&gt;=100000, "Bitte Kostenpositionen über CHF 100'000 im Annex mit quellenbasierten Erläuterungen oder wenn möglich Offerten plausibilisieren", "")</f>
        <v/>
      </c>
      <c r="H52" s="412"/>
      <c r="I52" s="412"/>
      <c r="J52" s="412"/>
      <c r="K52" s="412"/>
      <c r="L52" s="100"/>
    </row>
    <row r="53" spans="1:12" ht="11.25" customHeight="1" thickBot="1" x14ac:dyDescent="0.25">
      <c r="A53" s="77"/>
      <c r="B53" s="227"/>
      <c r="C53" s="227"/>
      <c r="D53" s="227"/>
      <c r="E53" s="227"/>
      <c r="F53" s="227"/>
      <c r="G53" s="225"/>
      <c r="H53" s="227"/>
      <c r="I53" s="228"/>
      <c r="J53" s="228"/>
      <c r="K53" s="228"/>
      <c r="L53" s="77"/>
    </row>
    <row r="54" spans="1:12" ht="34.5" customHeight="1" thickBot="1" x14ac:dyDescent="0.25">
      <c r="A54" s="77"/>
      <c r="B54" s="414" t="s">
        <v>67</v>
      </c>
      <c r="C54" s="415"/>
      <c r="D54" s="415"/>
      <c r="E54" s="415"/>
      <c r="F54" s="415"/>
      <c r="G54" s="415"/>
      <c r="H54" s="415"/>
      <c r="I54" s="415"/>
      <c r="J54" s="415"/>
      <c r="K54" s="416"/>
      <c r="L54" s="77"/>
    </row>
    <row r="55" spans="1:12" ht="51.95" customHeight="1" thickBot="1" x14ac:dyDescent="0.25">
      <c r="A55" s="77"/>
      <c r="B55" s="417" t="s">
        <v>54</v>
      </c>
      <c r="C55" s="418"/>
      <c r="D55" s="419"/>
      <c r="E55" s="213" t="s">
        <v>3</v>
      </c>
      <c r="F55" s="214" t="s">
        <v>1</v>
      </c>
      <c r="G55" s="214" t="s">
        <v>59</v>
      </c>
      <c r="H55" s="214" t="s">
        <v>35</v>
      </c>
      <c r="I55" s="214" t="s">
        <v>36</v>
      </c>
      <c r="J55" s="214" t="s">
        <v>17</v>
      </c>
      <c r="K55" s="214" t="s">
        <v>16</v>
      </c>
      <c r="L55" s="77"/>
    </row>
    <row r="56" spans="1:12" ht="12.75" x14ac:dyDescent="0.2">
      <c r="A56" s="77"/>
      <c r="B56" s="420" t="s">
        <v>52</v>
      </c>
      <c r="C56" s="421"/>
      <c r="D56" s="422"/>
      <c r="E56" s="1"/>
      <c r="F56" s="3"/>
      <c r="G56" s="4"/>
      <c r="H56" s="2"/>
      <c r="I56" s="215">
        <f>G56*H56</f>
        <v>0</v>
      </c>
      <c r="J56" s="215" t="str">
        <f>IF(E56="Interne Kosten",I56,"-")</f>
        <v>-</v>
      </c>
      <c r="K56" s="215" t="str">
        <f>IF(E56="Externe Kosten",I56,"-")</f>
        <v>-</v>
      </c>
      <c r="L56" s="77"/>
    </row>
    <row r="57" spans="1:12" ht="12.75" x14ac:dyDescent="0.2">
      <c r="A57" s="77"/>
      <c r="B57" s="409"/>
      <c r="C57" s="410"/>
      <c r="D57" s="411"/>
      <c r="E57" s="3"/>
      <c r="F57" s="3"/>
      <c r="G57" s="4"/>
      <c r="H57" s="4"/>
      <c r="I57" s="216">
        <f t="shared" ref="I57:I74" si="9">G57*H57</f>
        <v>0</v>
      </c>
      <c r="J57" s="216" t="str">
        <f t="shared" ref="J57:J75" si="10">IF(E57="Interne Kosten",I57,"-")</f>
        <v>-</v>
      </c>
      <c r="K57" s="216" t="str">
        <f t="shared" ref="K57:K75" si="11">IF(E57="Externe Kosten",I57,"-")</f>
        <v>-</v>
      </c>
      <c r="L57" s="77"/>
    </row>
    <row r="58" spans="1:12" ht="12.75" x14ac:dyDescent="0.2">
      <c r="A58" s="77"/>
      <c r="B58" s="409"/>
      <c r="C58" s="410"/>
      <c r="D58" s="411"/>
      <c r="E58" s="3"/>
      <c r="F58" s="3"/>
      <c r="G58" s="4"/>
      <c r="H58" s="4"/>
      <c r="I58" s="216">
        <f t="shared" si="9"/>
        <v>0</v>
      </c>
      <c r="J58" s="216" t="str">
        <f t="shared" si="10"/>
        <v>-</v>
      </c>
      <c r="K58" s="216" t="str">
        <f t="shared" si="11"/>
        <v>-</v>
      </c>
      <c r="L58" s="77"/>
    </row>
    <row r="59" spans="1:12" ht="12.75" x14ac:dyDescent="0.2">
      <c r="A59" s="77"/>
      <c r="B59" s="409"/>
      <c r="C59" s="410"/>
      <c r="D59" s="411"/>
      <c r="E59" s="3"/>
      <c r="F59" s="3"/>
      <c r="G59" s="4"/>
      <c r="H59" s="4"/>
      <c r="I59" s="216">
        <f t="shared" si="9"/>
        <v>0</v>
      </c>
      <c r="J59" s="216" t="str">
        <f t="shared" si="10"/>
        <v>-</v>
      </c>
      <c r="K59" s="216" t="str">
        <f t="shared" si="11"/>
        <v>-</v>
      </c>
      <c r="L59" s="77"/>
    </row>
    <row r="60" spans="1:12" ht="12.75" x14ac:dyDescent="0.2">
      <c r="A60" s="77"/>
      <c r="B60" s="409"/>
      <c r="C60" s="410"/>
      <c r="D60" s="411"/>
      <c r="E60" s="3"/>
      <c r="F60" s="3"/>
      <c r="G60" s="4"/>
      <c r="H60" s="4"/>
      <c r="I60" s="216">
        <f t="shared" si="9"/>
        <v>0</v>
      </c>
      <c r="J60" s="216" t="str">
        <f t="shared" si="10"/>
        <v>-</v>
      </c>
      <c r="K60" s="216" t="str">
        <f t="shared" si="11"/>
        <v>-</v>
      </c>
      <c r="L60" s="77"/>
    </row>
    <row r="61" spans="1:12" ht="12.75" x14ac:dyDescent="0.2">
      <c r="A61" s="77"/>
      <c r="B61" s="409"/>
      <c r="C61" s="410"/>
      <c r="D61" s="411"/>
      <c r="E61" s="3"/>
      <c r="F61" s="3"/>
      <c r="G61" s="4"/>
      <c r="H61" s="4"/>
      <c r="I61" s="216">
        <f t="shared" si="9"/>
        <v>0</v>
      </c>
      <c r="J61" s="216" t="str">
        <f t="shared" si="10"/>
        <v>-</v>
      </c>
      <c r="K61" s="216" t="str">
        <f t="shared" si="11"/>
        <v>-</v>
      </c>
      <c r="L61" s="77"/>
    </row>
    <row r="62" spans="1:12" ht="12.75" x14ac:dyDescent="0.2">
      <c r="A62" s="77"/>
      <c r="B62" s="409"/>
      <c r="C62" s="410"/>
      <c r="D62" s="411"/>
      <c r="E62" s="3"/>
      <c r="F62" s="3"/>
      <c r="G62" s="4"/>
      <c r="H62" s="4"/>
      <c r="I62" s="216">
        <f t="shared" si="9"/>
        <v>0</v>
      </c>
      <c r="J62" s="216" t="str">
        <f t="shared" si="10"/>
        <v>-</v>
      </c>
      <c r="K62" s="216" t="str">
        <f t="shared" si="11"/>
        <v>-</v>
      </c>
      <c r="L62" s="77"/>
    </row>
    <row r="63" spans="1:12" ht="12.75" x14ac:dyDescent="0.2">
      <c r="A63" s="77"/>
      <c r="B63" s="409"/>
      <c r="C63" s="410"/>
      <c r="D63" s="411"/>
      <c r="E63" s="3"/>
      <c r="F63" s="3"/>
      <c r="G63" s="4"/>
      <c r="H63" s="4"/>
      <c r="I63" s="216">
        <f t="shared" ref="I63:I71" si="12">G63*H63</f>
        <v>0</v>
      </c>
      <c r="J63" s="216" t="str">
        <f t="shared" ref="J63:J71" si="13">IF(E63="Interne Kosten",I63,"-")</f>
        <v>-</v>
      </c>
      <c r="K63" s="216" t="str">
        <f t="shared" ref="K63:K71" si="14">IF(E63="Externe Kosten",I63,"-")</f>
        <v>-</v>
      </c>
      <c r="L63" s="77"/>
    </row>
    <row r="64" spans="1:12" ht="12.75" x14ac:dyDescent="0.2">
      <c r="A64" s="77"/>
      <c r="B64" s="409"/>
      <c r="C64" s="410"/>
      <c r="D64" s="411"/>
      <c r="E64" s="3"/>
      <c r="F64" s="3"/>
      <c r="G64" s="4"/>
      <c r="H64" s="4"/>
      <c r="I64" s="216">
        <f t="shared" si="12"/>
        <v>0</v>
      </c>
      <c r="J64" s="216" t="str">
        <f t="shared" si="13"/>
        <v>-</v>
      </c>
      <c r="K64" s="216" t="str">
        <f t="shared" si="14"/>
        <v>-</v>
      </c>
      <c r="L64" s="77"/>
    </row>
    <row r="65" spans="1:12" ht="12.75" x14ac:dyDescent="0.2">
      <c r="A65" s="77"/>
      <c r="B65" s="409"/>
      <c r="C65" s="410"/>
      <c r="D65" s="411"/>
      <c r="E65" s="3"/>
      <c r="F65" s="3"/>
      <c r="G65" s="4"/>
      <c r="H65" s="4"/>
      <c r="I65" s="216">
        <f t="shared" si="12"/>
        <v>0</v>
      </c>
      <c r="J65" s="216" t="str">
        <f t="shared" si="13"/>
        <v>-</v>
      </c>
      <c r="K65" s="216" t="str">
        <f t="shared" si="14"/>
        <v>-</v>
      </c>
      <c r="L65" s="77"/>
    </row>
    <row r="66" spans="1:12" ht="12.75" x14ac:dyDescent="0.2">
      <c r="A66" s="77"/>
      <c r="B66" s="409"/>
      <c r="C66" s="410"/>
      <c r="D66" s="411"/>
      <c r="E66" s="3"/>
      <c r="F66" s="3"/>
      <c r="G66" s="4"/>
      <c r="H66" s="4"/>
      <c r="I66" s="216">
        <f t="shared" si="12"/>
        <v>0</v>
      </c>
      <c r="J66" s="216" t="str">
        <f t="shared" si="13"/>
        <v>-</v>
      </c>
      <c r="K66" s="216" t="str">
        <f t="shared" si="14"/>
        <v>-</v>
      </c>
      <c r="L66" s="77"/>
    </row>
    <row r="67" spans="1:12" ht="12.75" x14ac:dyDescent="0.2">
      <c r="A67" s="77"/>
      <c r="B67" s="409"/>
      <c r="C67" s="410"/>
      <c r="D67" s="411"/>
      <c r="E67" s="3"/>
      <c r="F67" s="3"/>
      <c r="G67" s="4"/>
      <c r="H67" s="4"/>
      <c r="I67" s="216">
        <f t="shared" si="12"/>
        <v>0</v>
      </c>
      <c r="J67" s="216" t="str">
        <f t="shared" si="13"/>
        <v>-</v>
      </c>
      <c r="K67" s="216" t="str">
        <f t="shared" si="14"/>
        <v>-</v>
      </c>
      <c r="L67" s="77"/>
    </row>
    <row r="68" spans="1:12" ht="12.75" x14ac:dyDescent="0.2">
      <c r="A68" s="77"/>
      <c r="B68" s="409"/>
      <c r="C68" s="410"/>
      <c r="D68" s="411"/>
      <c r="E68" s="3"/>
      <c r="F68" s="3"/>
      <c r="G68" s="4"/>
      <c r="H68" s="4"/>
      <c r="I68" s="216">
        <f t="shared" si="12"/>
        <v>0</v>
      </c>
      <c r="J68" s="216" t="str">
        <f t="shared" si="13"/>
        <v>-</v>
      </c>
      <c r="K68" s="216" t="str">
        <f t="shared" si="14"/>
        <v>-</v>
      </c>
      <c r="L68" s="77"/>
    </row>
    <row r="69" spans="1:12" ht="12.75" x14ac:dyDescent="0.2">
      <c r="A69" s="77"/>
      <c r="B69" s="409"/>
      <c r="C69" s="410"/>
      <c r="D69" s="411"/>
      <c r="E69" s="3"/>
      <c r="F69" s="3"/>
      <c r="G69" s="4"/>
      <c r="H69" s="4"/>
      <c r="I69" s="216">
        <f t="shared" si="12"/>
        <v>0</v>
      </c>
      <c r="J69" s="216" t="str">
        <f t="shared" si="13"/>
        <v>-</v>
      </c>
      <c r="K69" s="216" t="str">
        <f t="shared" si="14"/>
        <v>-</v>
      </c>
      <c r="L69" s="77"/>
    </row>
    <row r="70" spans="1:12" ht="12.75" x14ac:dyDescent="0.2">
      <c r="A70" s="77"/>
      <c r="B70" s="409"/>
      <c r="C70" s="410"/>
      <c r="D70" s="411"/>
      <c r="E70" s="3"/>
      <c r="F70" s="3"/>
      <c r="G70" s="4"/>
      <c r="H70" s="4"/>
      <c r="I70" s="216">
        <f t="shared" si="12"/>
        <v>0</v>
      </c>
      <c r="J70" s="216" t="str">
        <f t="shared" si="13"/>
        <v>-</v>
      </c>
      <c r="K70" s="216" t="str">
        <f t="shared" si="14"/>
        <v>-</v>
      </c>
      <c r="L70" s="77"/>
    </row>
    <row r="71" spans="1:12" ht="12.75" x14ac:dyDescent="0.2">
      <c r="A71" s="77"/>
      <c r="B71" s="409"/>
      <c r="C71" s="410"/>
      <c r="D71" s="411"/>
      <c r="E71" s="3"/>
      <c r="F71" s="3"/>
      <c r="G71" s="4"/>
      <c r="H71" s="4"/>
      <c r="I71" s="216">
        <f t="shared" si="12"/>
        <v>0</v>
      </c>
      <c r="J71" s="216" t="str">
        <f t="shared" si="13"/>
        <v>-</v>
      </c>
      <c r="K71" s="216" t="str">
        <f t="shared" si="14"/>
        <v>-</v>
      </c>
      <c r="L71" s="77"/>
    </row>
    <row r="72" spans="1:12" ht="12.75" x14ac:dyDescent="0.2">
      <c r="A72" s="77"/>
      <c r="B72" s="409"/>
      <c r="C72" s="410"/>
      <c r="D72" s="411"/>
      <c r="E72" s="3"/>
      <c r="F72" s="3"/>
      <c r="G72" s="4"/>
      <c r="H72" s="4"/>
      <c r="I72" s="216">
        <f t="shared" si="9"/>
        <v>0</v>
      </c>
      <c r="J72" s="216" t="str">
        <f t="shared" si="10"/>
        <v>-</v>
      </c>
      <c r="K72" s="216" t="str">
        <f t="shared" si="11"/>
        <v>-</v>
      </c>
      <c r="L72" s="77"/>
    </row>
    <row r="73" spans="1:12" ht="12.75" x14ac:dyDescent="0.2">
      <c r="A73" s="77"/>
      <c r="B73" s="409"/>
      <c r="C73" s="410"/>
      <c r="D73" s="411"/>
      <c r="E73" s="3"/>
      <c r="F73" s="3"/>
      <c r="G73" s="4"/>
      <c r="H73" s="4"/>
      <c r="I73" s="216">
        <f t="shared" si="9"/>
        <v>0</v>
      </c>
      <c r="J73" s="216" t="str">
        <f t="shared" si="10"/>
        <v>-</v>
      </c>
      <c r="K73" s="216" t="str">
        <f t="shared" si="11"/>
        <v>-</v>
      </c>
      <c r="L73" s="77"/>
    </row>
    <row r="74" spans="1:12" ht="12.75" x14ac:dyDescent="0.2">
      <c r="A74" s="77"/>
      <c r="B74" s="409"/>
      <c r="C74" s="410"/>
      <c r="D74" s="411"/>
      <c r="E74" s="3"/>
      <c r="F74" s="3"/>
      <c r="G74" s="4"/>
      <c r="H74" s="4"/>
      <c r="I74" s="216">
        <f t="shared" si="9"/>
        <v>0</v>
      </c>
      <c r="J74" s="216" t="str">
        <f t="shared" si="10"/>
        <v>-</v>
      </c>
      <c r="K74" s="216" t="str">
        <f t="shared" si="11"/>
        <v>-</v>
      </c>
      <c r="L74" s="77"/>
    </row>
    <row r="75" spans="1:12" ht="13.5" thickBot="1" x14ac:dyDescent="0.25">
      <c r="A75" s="77"/>
      <c r="B75" s="429"/>
      <c r="C75" s="430"/>
      <c r="D75" s="431"/>
      <c r="E75" s="3"/>
      <c r="F75" s="3"/>
      <c r="G75" s="4"/>
      <c r="H75" s="4"/>
      <c r="I75" s="216">
        <f t="shared" ref="I75" si="15">G75*H75</f>
        <v>0</v>
      </c>
      <c r="J75" s="216" t="str">
        <f t="shared" si="10"/>
        <v>-</v>
      </c>
      <c r="K75" s="216" t="str">
        <f t="shared" si="11"/>
        <v>-</v>
      </c>
      <c r="L75" s="77"/>
    </row>
    <row r="76" spans="1:12" ht="17.100000000000001" customHeight="1" x14ac:dyDescent="0.2">
      <c r="A76" s="77"/>
      <c r="B76" s="229"/>
      <c r="C76" s="230"/>
      <c r="D76" s="230"/>
      <c r="E76" s="230"/>
      <c r="F76" s="230"/>
      <c r="G76" s="230"/>
      <c r="H76" s="231" t="s">
        <v>0</v>
      </c>
      <c r="I76" s="222">
        <f>ROUND(SUM(I56:I75),0)</f>
        <v>0</v>
      </c>
      <c r="J76" s="223">
        <f>ROUND(SUM(J56:J75),0)</f>
        <v>0</v>
      </c>
      <c r="K76" s="223">
        <f>ROUND(SUM(K56:K75),0)</f>
        <v>0</v>
      </c>
      <c r="L76" s="77"/>
    </row>
    <row r="77" spans="1:12" ht="12.75" x14ac:dyDescent="0.2">
      <c r="A77" s="77"/>
      <c r="B77" s="232"/>
      <c r="C77" s="123"/>
      <c r="D77" s="123"/>
      <c r="E77" s="123"/>
      <c r="F77" s="123"/>
      <c r="G77" s="123"/>
      <c r="H77" s="123"/>
      <c r="I77" s="123"/>
      <c r="J77" s="123"/>
      <c r="K77" s="122"/>
      <c r="L77" s="77"/>
    </row>
    <row r="78" spans="1:12" ht="12.75" x14ac:dyDescent="0.2">
      <c r="A78" s="77"/>
      <c r="B78" s="233"/>
      <c r="C78" s="234"/>
      <c r="D78" s="234"/>
      <c r="E78" s="234"/>
      <c r="F78" s="234"/>
      <c r="G78" s="234"/>
      <c r="H78" s="234"/>
      <c r="I78" s="234"/>
      <c r="J78" s="234"/>
      <c r="K78" s="235"/>
      <c r="L78" s="77"/>
    </row>
    <row r="79" spans="1:12" ht="12.75" x14ac:dyDescent="0.2">
      <c r="A79" s="77"/>
      <c r="B79" s="233"/>
      <c r="C79" s="234"/>
      <c r="D79" s="234"/>
      <c r="E79" s="234"/>
      <c r="F79" s="234"/>
      <c r="G79" s="234"/>
      <c r="H79" s="234"/>
      <c r="I79" s="234"/>
      <c r="J79" s="234"/>
      <c r="K79" s="235"/>
      <c r="L79" s="77"/>
    </row>
    <row r="80" spans="1:12" ht="12.75" x14ac:dyDescent="0.2">
      <c r="A80" s="77"/>
      <c r="B80" s="233"/>
      <c r="C80" s="234"/>
      <c r="D80" s="234"/>
      <c r="E80" s="234"/>
      <c r="F80" s="234"/>
      <c r="G80" s="234"/>
      <c r="H80" s="234"/>
      <c r="I80" s="234"/>
      <c r="J80" s="234"/>
      <c r="K80" s="235"/>
      <c r="L80" s="77"/>
    </row>
    <row r="81" spans="1:12" ht="12.6" customHeight="1" x14ac:dyDescent="0.2">
      <c r="A81" s="77"/>
      <c r="B81" s="423"/>
      <c r="C81" s="424"/>
      <c r="D81" s="425"/>
      <c r="E81" s="77"/>
      <c r="F81" s="77"/>
      <c r="G81" s="77"/>
      <c r="H81" s="77"/>
      <c r="I81" s="77"/>
      <c r="J81" s="77"/>
      <c r="K81" s="77"/>
      <c r="L81" s="77"/>
    </row>
    <row r="82" spans="1:12" ht="12.95" hidden="1" customHeight="1" x14ac:dyDescent="0.2">
      <c r="A82" s="77"/>
      <c r="B82" s="426"/>
      <c r="C82" s="427"/>
      <c r="D82" s="428"/>
      <c r="E82" s="128"/>
      <c r="F82" s="77"/>
      <c r="G82" s="77"/>
      <c r="H82" s="128"/>
      <c r="I82" s="77"/>
      <c r="J82" s="77"/>
      <c r="K82" s="77"/>
      <c r="L82" s="77"/>
    </row>
    <row r="83" spans="1:12" ht="12.6" hidden="1" customHeight="1" x14ac:dyDescent="0.2">
      <c r="A83" s="99"/>
      <c r="B83" s="99"/>
      <c r="C83" s="99"/>
      <c r="D83" s="99"/>
      <c r="E83" s="99"/>
      <c r="F83" s="99"/>
      <c r="G83" s="99"/>
      <c r="H83" s="99"/>
      <c r="I83" s="99"/>
      <c r="J83" s="99"/>
      <c r="K83" s="99"/>
      <c r="L83" s="99"/>
    </row>
    <row r="88" spans="1:12" ht="12.95" hidden="1" customHeight="1" x14ac:dyDescent="0.2">
      <c r="B88" s="217"/>
      <c r="C88" s="217"/>
      <c r="D88" s="217"/>
      <c r="E88" s="217"/>
      <c r="H88" s="217"/>
    </row>
  </sheetData>
  <sheetProtection algorithmName="SHA-512" hashValue="svuwjd3zY23xYDCiYAw0VTlMtfrFP9cr3TcLjvnCD36xLsU/iohhuuNd1+3dergu76agVyBuRJ5Pl8YQ8eRIAQ==" saltValue="+yWQr++atK+9ETc8m+VnOw==" spinCount="100000" sheet="1" selectLockedCells="1"/>
  <mergeCells count="28">
    <mergeCell ref="B81:D81"/>
    <mergeCell ref="B82:D82"/>
    <mergeCell ref="B75:D75"/>
    <mergeCell ref="B74:D74"/>
    <mergeCell ref="B70:D70"/>
    <mergeCell ref="B71:D71"/>
    <mergeCell ref="B72:D72"/>
    <mergeCell ref="B73:D73"/>
    <mergeCell ref="B69:D69"/>
    <mergeCell ref="B65:D65"/>
    <mergeCell ref="B55:D55"/>
    <mergeCell ref="B54:K54"/>
    <mergeCell ref="B63:D63"/>
    <mergeCell ref="B64:D64"/>
    <mergeCell ref="B56:D56"/>
    <mergeCell ref="B57:D57"/>
    <mergeCell ref="B58:D58"/>
    <mergeCell ref="B59:D59"/>
    <mergeCell ref="B60:D60"/>
    <mergeCell ref="B61:D61"/>
    <mergeCell ref="B62:D62"/>
    <mergeCell ref="B66:D66"/>
    <mergeCell ref="B2:I3"/>
    <mergeCell ref="B67:D67"/>
    <mergeCell ref="B68:D68"/>
    <mergeCell ref="H5:K6"/>
    <mergeCell ref="B8:K8"/>
    <mergeCell ref="G52:K52"/>
  </mergeCells>
  <conditionalFormatting sqref="G10:G49">
    <cfRule type="cellIs" dxfId="32" priority="2" operator="greaterThanOrEqual">
      <formula>100000</formula>
    </cfRule>
  </conditionalFormatting>
  <conditionalFormatting sqref="G56:G75">
    <cfRule type="cellIs" dxfId="30" priority="1" operator="greaterThanOrEqual">
      <formula>100000</formula>
    </cfRule>
  </conditionalFormatting>
  <conditionalFormatting sqref="J10:K49">
    <cfRule type="expression" dxfId="27" priority="12">
      <formula>#REF!="Pilot-/Demonstrationsprojekt (P+D)"</formula>
    </cfRule>
  </conditionalFormatting>
  <conditionalFormatting sqref="J56:K75">
    <cfRule type="expression" dxfId="25" priority="10">
      <formula>#REF!="Pilot-/Demonstrationsprojekt (P+D)"</formula>
    </cfRule>
  </conditionalFormatting>
  <dataValidations count="1">
    <dataValidation allowBlank="1" showInputMessage="1" showErrorMessage="1" sqref="D12:D48 D56:D75"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7" id="{FCE8894E-5FD5-4DBE-8862-E2D1EC92B960}">
            <xm:f>'(4) Finanzierung &amp; Finanzhilfe'!$K$24&lt;&gt;#REF!+$K$50</xm:f>
            <x14:dxf>
              <fill>
                <patternFill>
                  <bgColor rgb="FFFF0000"/>
                </patternFill>
              </fill>
            </x14:dxf>
          </x14:cfRule>
          <xm:sqref>G50:G51 G53</xm:sqref>
        </x14:conditionalFormatting>
        <x14:conditionalFormatting xmlns:xm="http://schemas.microsoft.com/office/excel/2006/main">
          <x14:cfRule type="expression" priority="5" id="{3E64E25B-C682-4666-BF51-ACAE2F678081}">
            <xm:f>'(4) Finanzierung &amp; Finanzhilfe'!$K$24&lt;&gt;#REF!+$K$50</xm:f>
            <x14:dxf>
              <fill>
                <patternFill>
                  <bgColor rgb="FFFF0000"/>
                </patternFill>
              </fill>
            </x14:dxf>
          </x14:cfRule>
          <xm:sqref>G76:K76</xm:sqref>
        </x14:conditionalFormatting>
        <x14:conditionalFormatting xmlns:xm="http://schemas.microsoft.com/office/excel/2006/main">
          <x14:cfRule type="expression" priority="14" id="{06BB0373-087B-4E73-B536-DBAB10CCB729}">
            <xm:f>'(4) Finanzierung &amp; Finanzhilfe'!$K$24&lt;&gt;#REF!+$K$50</xm:f>
            <x14:dxf>
              <fill>
                <patternFill>
                  <bgColor rgb="FFFF0000"/>
                </patternFill>
              </fill>
            </x14:dxf>
          </x14:cfRule>
          <xm:sqref>H50:I50</xm:sqref>
        </x14:conditionalFormatting>
        <x14:conditionalFormatting xmlns:xm="http://schemas.microsoft.com/office/excel/2006/main">
          <x14:cfRule type="expression" priority="17" id="{A544D8EA-3A5B-4FC1-A435-6F4F93B8D57B}">
            <xm:f>'(4) Finanzierung &amp; Finanzhilfe'!$K$24&lt;&gt;#REF!+$K$50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Übersicht'!$E$15:$E$25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3"/>
  <sheetViews>
    <sheetView zoomScaleNormal="100" workbookViewId="0">
      <selection activeCell="B9" sqref="B9"/>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9.7109375" hidden="1" customWidth="1"/>
    <col min="11" max="11" width="10.5703125" hidden="1" customWidth="1"/>
    <col min="12" max="12" width="2.7109375" customWidth="1"/>
    <col min="13" max="22" width="0" hidden="1" customWidth="1"/>
    <col min="23" max="16384" width="11.42578125" hidden="1"/>
  </cols>
  <sheetData>
    <row r="1" spans="1:15" ht="8.25" customHeight="1" x14ac:dyDescent="0.2">
      <c r="A1" s="77"/>
      <c r="B1" s="102"/>
      <c r="C1" s="79"/>
      <c r="D1" s="79"/>
      <c r="E1" s="79"/>
      <c r="F1" s="79"/>
      <c r="G1" s="79"/>
      <c r="H1" s="79"/>
      <c r="I1" s="79"/>
      <c r="J1" s="79"/>
      <c r="K1" s="79"/>
      <c r="L1" s="77"/>
    </row>
    <row r="2" spans="1:15" ht="148.5" customHeight="1" x14ac:dyDescent="0.2">
      <c r="A2" s="75"/>
      <c r="B2" s="433" t="s">
        <v>95</v>
      </c>
      <c r="C2" s="434"/>
      <c r="D2" s="434"/>
      <c r="E2" s="434"/>
      <c r="F2" s="434"/>
      <c r="G2" s="434"/>
      <c r="H2" s="434"/>
      <c r="I2" s="435"/>
      <c r="J2" s="105"/>
      <c r="K2" s="106"/>
      <c r="L2" s="100"/>
    </row>
    <row r="3" spans="1:15" ht="13.5" thickBot="1" x14ac:dyDescent="0.25">
      <c r="A3" s="77"/>
      <c r="B3" s="107"/>
      <c r="C3" s="108"/>
      <c r="D3" s="108"/>
      <c r="E3" s="108"/>
      <c r="F3" s="108"/>
      <c r="G3" s="108"/>
      <c r="H3" s="108"/>
      <c r="I3" s="108"/>
      <c r="J3" s="108"/>
      <c r="K3" s="108"/>
      <c r="L3" s="77"/>
    </row>
    <row r="4" spans="1:15" ht="36.75" customHeight="1" x14ac:dyDescent="0.2">
      <c r="A4" s="75"/>
      <c r="B4" s="19"/>
      <c r="C4" s="203"/>
      <c r="D4" s="204" t="s">
        <v>84</v>
      </c>
      <c r="E4" s="205" t="s">
        <v>85</v>
      </c>
      <c r="F4" s="206" t="s">
        <v>75</v>
      </c>
      <c r="G4" s="436" t="str">
        <f>IF(MAX(G9:G48)&gt;=100000, "Bitte Kostenpositionen über CHF 100'000 im Annex mit Offerten oder quellenbasierten Erläuterungen plausibilisieren", "")</f>
        <v/>
      </c>
      <c r="H4" s="437"/>
      <c r="I4" s="437"/>
      <c r="J4" s="437"/>
      <c r="K4" s="438"/>
      <c r="L4" s="77"/>
    </row>
    <row r="5" spans="1:15" ht="21.6" customHeight="1" thickBot="1" x14ac:dyDescent="0.25">
      <c r="A5" s="75"/>
      <c r="B5" s="109"/>
      <c r="C5" s="236"/>
      <c r="D5" s="207">
        <f>$I$49</f>
        <v>0</v>
      </c>
      <c r="E5" s="208">
        <f>$I$74</f>
        <v>0</v>
      </c>
      <c r="F5" s="209">
        <f>D5-E5</f>
        <v>0</v>
      </c>
      <c r="G5" s="436"/>
      <c r="H5" s="437"/>
      <c r="I5" s="437"/>
      <c r="J5" s="437"/>
      <c r="K5" s="438"/>
      <c r="L5" s="77"/>
    </row>
    <row r="6" spans="1:15" ht="13.5" thickBot="1" x14ac:dyDescent="0.25">
      <c r="A6" s="75"/>
      <c r="B6" s="109"/>
      <c r="C6" s="109"/>
      <c r="D6" s="109"/>
      <c r="E6" s="109"/>
      <c r="F6" s="109"/>
      <c r="G6" s="109"/>
      <c r="H6" s="109"/>
      <c r="I6" s="109"/>
      <c r="J6" s="109"/>
      <c r="K6" s="109"/>
      <c r="L6" s="77"/>
    </row>
    <row r="7" spans="1:15" ht="34.5" customHeight="1" thickBot="1" x14ac:dyDescent="0.25">
      <c r="A7" s="75"/>
      <c r="B7" s="414" t="s">
        <v>76</v>
      </c>
      <c r="C7" s="415"/>
      <c r="D7" s="415"/>
      <c r="E7" s="415"/>
      <c r="F7" s="415"/>
      <c r="G7" s="415"/>
      <c r="H7" s="415"/>
      <c r="I7" s="415"/>
      <c r="J7" s="415"/>
      <c r="K7" s="416"/>
      <c r="L7" s="77"/>
    </row>
    <row r="8" spans="1:15" ht="80.099999999999994" customHeight="1" thickBot="1" x14ac:dyDescent="0.25">
      <c r="A8" s="75"/>
      <c r="B8" s="210" t="s">
        <v>62</v>
      </c>
      <c r="C8" s="211" t="s">
        <v>61</v>
      </c>
      <c r="D8" s="212" t="s">
        <v>63</v>
      </c>
      <c r="E8" s="213" t="s">
        <v>3</v>
      </c>
      <c r="F8" s="214" t="s">
        <v>1</v>
      </c>
      <c r="G8" s="120" t="s">
        <v>60</v>
      </c>
      <c r="H8" s="214" t="s">
        <v>37</v>
      </c>
      <c r="I8" s="214" t="s">
        <v>36</v>
      </c>
      <c r="J8" s="237" t="s">
        <v>17</v>
      </c>
      <c r="K8" s="237" t="s">
        <v>16</v>
      </c>
      <c r="L8" s="77"/>
    </row>
    <row r="9" spans="1:15" ht="12.75" customHeight="1" x14ac:dyDescent="0.2">
      <c r="A9" s="75"/>
      <c r="B9" s="37"/>
      <c r="C9" s="34"/>
      <c r="D9" s="38"/>
      <c r="E9" s="1"/>
      <c r="F9" s="1"/>
      <c r="G9" s="4"/>
      <c r="H9" s="2"/>
      <c r="I9" s="215">
        <f>G9*H9</f>
        <v>0</v>
      </c>
      <c r="J9" s="215" t="str">
        <f>IF(E9="Interne Kosten",I9,"-")</f>
        <v>-</v>
      </c>
      <c r="K9" s="215" t="str">
        <f>IF(E9="Externe Kosten",I9,"-")</f>
        <v>-</v>
      </c>
      <c r="L9" s="100"/>
    </row>
    <row r="10" spans="1:15" ht="12.75" x14ac:dyDescent="0.2">
      <c r="A10" s="75"/>
      <c r="B10" s="39"/>
      <c r="C10" s="35"/>
      <c r="D10" s="40"/>
      <c r="E10" s="3"/>
      <c r="F10" s="3"/>
      <c r="G10" s="4"/>
      <c r="H10" s="4"/>
      <c r="I10" s="216">
        <f t="shared" ref="I10:I14" si="0">G10*H10</f>
        <v>0</v>
      </c>
      <c r="J10" s="216" t="str">
        <f t="shared" ref="J10:J48" si="1">IF(E10="Interne Kosten",I10,"-")</f>
        <v>-</v>
      </c>
      <c r="K10" s="216" t="str">
        <f>IF(E10="Externe Kosten",I10,"-")</f>
        <v>-</v>
      </c>
      <c r="L10" s="100"/>
    </row>
    <row r="11" spans="1:15" ht="12.75" x14ac:dyDescent="0.2">
      <c r="A11" s="75"/>
      <c r="B11" s="39"/>
      <c r="C11" s="35"/>
      <c r="D11" s="40"/>
      <c r="E11" s="3"/>
      <c r="F11" s="3"/>
      <c r="G11" s="4"/>
      <c r="H11" s="4"/>
      <c r="I11" s="216">
        <f t="shared" si="0"/>
        <v>0</v>
      </c>
      <c r="J11" s="216" t="str">
        <f t="shared" si="1"/>
        <v>-</v>
      </c>
      <c r="K11" s="216" t="str">
        <f t="shared" ref="K11:K48" si="2">IF(E11="Externe Kosten",I11,"-")</f>
        <v>-</v>
      </c>
      <c r="L11" s="100"/>
    </row>
    <row r="12" spans="1:15" ht="12.75" x14ac:dyDescent="0.2">
      <c r="A12" s="75"/>
      <c r="B12" s="39"/>
      <c r="C12" s="35"/>
      <c r="D12" s="40"/>
      <c r="E12" s="3"/>
      <c r="F12" s="3"/>
      <c r="G12" s="4"/>
      <c r="H12" s="4"/>
      <c r="I12" s="216">
        <f t="shared" si="0"/>
        <v>0</v>
      </c>
      <c r="J12" s="216" t="str">
        <f t="shared" si="1"/>
        <v>-</v>
      </c>
      <c r="K12" s="216" t="str">
        <f t="shared" si="2"/>
        <v>-</v>
      </c>
      <c r="L12" s="101"/>
      <c r="M12" s="217"/>
      <c r="N12" s="217"/>
      <c r="O12" s="217"/>
    </row>
    <row r="13" spans="1:15" ht="12.75" x14ac:dyDescent="0.2">
      <c r="A13" s="75"/>
      <c r="B13" s="39"/>
      <c r="C13" s="35"/>
      <c r="D13" s="40"/>
      <c r="E13" s="3"/>
      <c r="F13" s="15"/>
      <c r="G13" s="4"/>
      <c r="H13" s="4"/>
      <c r="I13" s="216">
        <f t="shared" si="0"/>
        <v>0</v>
      </c>
      <c r="J13" s="216" t="str">
        <f t="shared" si="1"/>
        <v>-</v>
      </c>
      <c r="K13" s="216" t="str">
        <f t="shared" si="2"/>
        <v>-</v>
      </c>
      <c r="L13" s="100"/>
    </row>
    <row r="14" spans="1:15" ht="12.75" x14ac:dyDescent="0.2">
      <c r="A14" s="75"/>
      <c r="B14" s="39"/>
      <c r="C14" s="35"/>
      <c r="D14" s="40"/>
      <c r="E14" s="3"/>
      <c r="F14" s="3"/>
      <c r="G14" s="4"/>
      <c r="H14" s="4"/>
      <c r="I14" s="216">
        <f t="shared" si="0"/>
        <v>0</v>
      </c>
      <c r="J14" s="216" t="str">
        <f t="shared" si="1"/>
        <v>-</v>
      </c>
      <c r="K14" s="216" t="str">
        <f t="shared" si="2"/>
        <v>-</v>
      </c>
      <c r="L14" s="100"/>
    </row>
    <row r="15" spans="1:15" ht="12.75" x14ac:dyDescent="0.2">
      <c r="A15" s="75"/>
      <c r="B15" s="39"/>
      <c r="C15" s="35"/>
      <c r="D15" s="40"/>
      <c r="E15" s="3"/>
      <c r="F15" s="3"/>
      <c r="G15" s="4"/>
      <c r="H15" s="4"/>
      <c r="I15" s="216">
        <f t="shared" ref="I15:I48" si="3">G15*H15</f>
        <v>0</v>
      </c>
      <c r="J15" s="216" t="str">
        <f t="shared" si="1"/>
        <v>-</v>
      </c>
      <c r="K15" s="216" t="str">
        <f t="shared" si="2"/>
        <v>-</v>
      </c>
      <c r="L15" s="100"/>
    </row>
    <row r="16" spans="1:15" ht="12.75" x14ac:dyDescent="0.2">
      <c r="A16" s="75"/>
      <c r="B16" s="39"/>
      <c r="C16" s="35"/>
      <c r="D16" s="40"/>
      <c r="E16" s="3"/>
      <c r="F16" s="3"/>
      <c r="G16" s="4"/>
      <c r="H16" s="4"/>
      <c r="I16" s="216">
        <f t="shared" si="3"/>
        <v>0</v>
      </c>
      <c r="J16" s="216" t="str">
        <f t="shared" si="1"/>
        <v>-</v>
      </c>
      <c r="K16" s="216" t="str">
        <f t="shared" si="2"/>
        <v>-</v>
      </c>
      <c r="L16" s="100"/>
    </row>
    <row r="17" spans="1:15" ht="12.75" x14ac:dyDescent="0.2">
      <c r="A17" s="75"/>
      <c r="B17" s="39"/>
      <c r="C17" s="35"/>
      <c r="D17" s="40"/>
      <c r="E17" s="3"/>
      <c r="F17" s="3"/>
      <c r="G17" s="4"/>
      <c r="H17" s="4"/>
      <c r="I17" s="216">
        <f t="shared" si="3"/>
        <v>0</v>
      </c>
      <c r="J17" s="216" t="str">
        <f t="shared" si="1"/>
        <v>-</v>
      </c>
      <c r="K17" s="216" t="str">
        <f t="shared" si="2"/>
        <v>-</v>
      </c>
      <c r="L17" s="100"/>
    </row>
    <row r="18" spans="1:15" ht="12.75" x14ac:dyDescent="0.2">
      <c r="A18" s="75"/>
      <c r="B18" s="39"/>
      <c r="C18" s="35"/>
      <c r="D18" s="40"/>
      <c r="E18" s="3"/>
      <c r="F18" s="3"/>
      <c r="G18" s="4"/>
      <c r="H18" s="4"/>
      <c r="I18" s="216">
        <f t="shared" si="3"/>
        <v>0</v>
      </c>
      <c r="J18" s="216" t="str">
        <f t="shared" si="1"/>
        <v>-</v>
      </c>
      <c r="K18" s="216" t="str">
        <f t="shared" si="2"/>
        <v>-</v>
      </c>
      <c r="L18" s="100"/>
    </row>
    <row r="19" spans="1:15" ht="12.75" x14ac:dyDescent="0.2">
      <c r="A19" s="75"/>
      <c r="B19" s="39"/>
      <c r="C19" s="35"/>
      <c r="D19" s="40"/>
      <c r="E19" s="3"/>
      <c r="F19" s="3"/>
      <c r="G19" s="4"/>
      <c r="H19" s="4"/>
      <c r="I19" s="216">
        <f t="shared" si="3"/>
        <v>0</v>
      </c>
      <c r="J19" s="216" t="str">
        <f t="shared" si="1"/>
        <v>-</v>
      </c>
      <c r="K19" s="216" t="str">
        <f t="shared" si="2"/>
        <v>-</v>
      </c>
      <c r="L19" s="100"/>
    </row>
    <row r="20" spans="1:15" ht="12.75" x14ac:dyDescent="0.2">
      <c r="A20" s="75"/>
      <c r="B20" s="39"/>
      <c r="C20" s="35"/>
      <c r="D20" s="40"/>
      <c r="E20" s="3"/>
      <c r="F20" s="3"/>
      <c r="G20" s="4"/>
      <c r="H20" s="4"/>
      <c r="I20" s="216">
        <f t="shared" si="3"/>
        <v>0</v>
      </c>
      <c r="J20" s="216" t="str">
        <f t="shared" si="1"/>
        <v>-</v>
      </c>
      <c r="K20" s="216" t="str">
        <f t="shared" si="2"/>
        <v>-</v>
      </c>
      <c r="L20" s="100"/>
    </row>
    <row r="21" spans="1:15" ht="12.75" x14ac:dyDescent="0.2">
      <c r="A21" s="75"/>
      <c r="B21" s="39"/>
      <c r="C21" s="35"/>
      <c r="D21" s="40"/>
      <c r="E21" s="3"/>
      <c r="F21" s="3"/>
      <c r="G21" s="4"/>
      <c r="H21" s="4"/>
      <c r="I21" s="216">
        <f t="shared" si="3"/>
        <v>0</v>
      </c>
      <c r="J21" s="216" t="str">
        <f t="shared" si="1"/>
        <v>-</v>
      </c>
      <c r="K21" s="216" t="str">
        <f t="shared" si="2"/>
        <v>-</v>
      </c>
      <c r="L21" s="100"/>
    </row>
    <row r="22" spans="1:15" ht="12.75" x14ac:dyDescent="0.2">
      <c r="A22" s="75"/>
      <c r="B22" s="39"/>
      <c r="C22" s="35"/>
      <c r="D22" s="40"/>
      <c r="E22" s="3"/>
      <c r="F22" s="3"/>
      <c r="G22" s="4"/>
      <c r="H22" s="4"/>
      <c r="I22" s="216">
        <f t="shared" si="3"/>
        <v>0</v>
      </c>
      <c r="J22" s="216" t="str">
        <f t="shared" si="1"/>
        <v>-</v>
      </c>
      <c r="K22" s="216" t="str">
        <f t="shared" si="2"/>
        <v>-</v>
      </c>
      <c r="L22" s="100"/>
    </row>
    <row r="23" spans="1:15" ht="12.75" x14ac:dyDescent="0.2">
      <c r="A23" s="75"/>
      <c r="B23" s="39"/>
      <c r="C23" s="35"/>
      <c r="D23" s="40"/>
      <c r="E23" s="3"/>
      <c r="F23" s="3"/>
      <c r="G23" s="4"/>
      <c r="H23" s="4"/>
      <c r="I23" s="216">
        <f t="shared" si="3"/>
        <v>0</v>
      </c>
      <c r="J23" s="216" t="str">
        <f t="shared" ref="J23:J47" si="4">IF(E23="Interne Kosten",I23,"-")</f>
        <v>-</v>
      </c>
      <c r="K23" s="216" t="str">
        <f t="shared" ref="K23:K47" si="5">IF(E23="Externe Kosten",I23,"-")</f>
        <v>-</v>
      </c>
      <c r="L23" s="100"/>
    </row>
    <row r="24" spans="1:15" ht="12.75" x14ac:dyDescent="0.2">
      <c r="A24" s="75"/>
      <c r="B24" s="39"/>
      <c r="C24" s="35"/>
      <c r="D24" s="40"/>
      <c r="E24" s="3"/>
      <c r="F24" s="3"/>
      <c r="G24" s="4"/>
      <c r="H24" s="4"/>
      <c r="I24" s="216">
        <f t="shared" si="3"/>
        <v>0</v>
      </c>
      <c r="J24" s="216" t="str">
        <f t="shared" si="4"/>
        <v>-</v>
      </c>
      <c r="K24" s="216" t="str">
        <f t="shared" si="5"/>
        <v>-</v>
      </c>
      <c r="L24" s="101"/>
      <c r="M24" s="217"/>
      <c r="N24" s="217"/>
      <c r="O24" s="217"/>
    </row>
    <row r="25" spans="1:15" ht="12.75" x14ac:dyDescent="0.2">
      <c r="A25" s="75"/>
      <c r="B25" s="39"/>
      <c r="C25" s="35"/>
      <c r="D25" s="40"/>
      <c r="E25" s="3"/>
      <c r="F25" s="15"/>
      <c r="G25" s="4"/>
      <c r="H25" s="4"/>
      <c r="I25" s="216">
        <f t="shared" si="3"/>
        <v>0</v>
      </c>
      <c r="J25" s="216" t="str">
        <f t="shared" si="4"/>
        <v>-</v>
      </c>
      <c r="K25" s="216" t="str">
        <f t="shared" si="5"/>
        <v>-</v>
      </c>
      <c r="L25" s="100"/>
    </row>
    <row r="26" spans="1:15" ht="12.75" x14ac:dyDescent="0.2">
      <c r="A26" s="75"/>
      <c r="B26" s="39"/>
      <c r="C26" s="35"/>
      <c r="D26" s="40"/>
      <c r="E26" s="3"/>
      <c r="F26" s="3"/>
      <c r="G26" s="4"/>
      <c r="H26" s="4"/>
      <c r="I26" s="216">
        <f t="shared" si="3"/>
        <v>0</v>
      </c>
      <c r="J26" s="216" t="str">
        <f t="shared" si="4"/>
        <v>-</v>
      </c>
      <c r="K26" s="216" t="str">
        <f t="shared" si="5"/>
        <v>-</v>
      </c>
      <c r="L26" s="100"/>
    </row>
    <row r="27" spans="1:15" ht="12.75" x14ac:dyDescent="0.2">
      <c r="A27" s="75"/>
      <c r="B27" s="39"/>
      <c r="C27" s="35"/>
      <c r="D27" s="40"/>
      <c r="E27" s="3"/>
      <c r="F27" s="3"/>
      <c r="G27" s="4"/>
      <c r="H27" s="4"/>
      <c r="I27" s="216">
        <f t="shared" ref="I27:I47" si="6">G27*H27</f>
        <v>0</v>
      </c>
      <c r="J27" s="216" t="str">
        <f t="shared" si="4"/>
        <v>-</v>
      </c>
      <c r="K27" s="216" t="str">
        <f t="shared" si="5"/>
        <v>-</v>
      </c>
      <c r="L27" s="100"/>
    </row>
    <row r="28" spans="1:15" ht="12.75" x14ac:dyDescent="0.2">
      <c r="A28" s="75"/>
      <c r="B28" s="39"/>
      <c r="C28" s="35"/>
      <c r="D28" s="40"/>
      <c r="E28" s="3"/>
      <c r="F28" s="3"/>
      <c r="G28" s="4"/>
      <c r="H28" s="4"/>
      <c r="I28" s="216">
        <f t="shared" si="6"/>
        <v>0</v>
      </c>
      <c r="J28" s="216" t="str">
        <f t="shared" si="4"/>
        <v>-</v>
      </c>
      <c r="K28" s="216" t="str">
        <f t="shared" si="5"/>
        <v>-</v>
      </c>
      <c r="L28" s="100"/>
    </row>
    <row r="29" spans="1:15" ht="12.75" x14ac:dyDescent="0.2">
      <c r="A29" s="75"/>
      <c r="B29" s="39"/>
      <c r="C29" s="35"/>
      <c r="D29" s="40"/>
      <c r="E29" s="3"/>
      <c r="F29" s="3"/>
      <c r="G29" s="4"/>
      <c r="H29" s="4"/>
      <c r="I29" s="216">
        <f t="shared" si="6"/>
        <v>0</v>
      </c>
      <c r="J29" s="216" t="str">
        <f t="shared" si="4"/>
        <v>-</v>
      </c>
      <c r="K29" s="216" t="str">
        <f t="shared" si="5"/>
        <v>-</v>
      </c>
      <c r="L29" s="100"/>
    </row>
    <row r="30" spans="1:15" ht="12.75" x14ac:dyDescent="0.2">
      <c r="A30" s="75"/>
      <c r="B30" s="39"/>
      <c r="C30" s="35"/>
      <c r="D30" s="40"/>
      <c r="E30" s="3"/>
      <c r="F30" s="3"/>
      <c r="G30" s="4"/>
      <c r="H30" s="4"/>
      <c r="I30" s="216">
        <f t="shared" si="6"/>
        <v>0</v>
      </c>
      <c r="J30" s="216" t="str">
        <f t="shared" si="4"/>
        <v>-</v>
      </c>
      <c r="K30" s="216" t="str">
        <f t="shared" si="5"/>
        <v>-</v>
      </c>
      <c r="L30" s="100"/>
    </row>
    <row r="31" spans="1:15" ht="12.75" x14ac:dyDescent="0.2">
      <c r="A31" s="75"/>
      <c r="B31" s="39"/>
      <c r="C31" s="35"/>
      <c r="D31" s="40"/>
      <c r="E31" s="3"/>
      <c r="F31" s="3"/>
      <c r="G31" s="4"/>
      <c r="H31" s="4"/>
      <c r="I31" s="216">
        <f t="shared" si="6"/>
        <v>0</v>
      </c>
      <c r="J31" s="216" t="str">
        <f t="shared" si="4"/>
        <v>-</v>
      </c>
      <c r="K31" s="216" t="str">
        <f t="shared" si="5"/>
        <v>-</v>
      </c>
      <c r="L31" s="101"/>
      <c r="M31" s="217"/>
      <c r="N31" s="217"/>
      <c r="O31" s="217"/>
    </row>
    <row r="32" spans="1:15" ht="12.75" x14ac:dyDescent="0.2">
      <c r="A32" s="75"/>
      <c r="B32" s="39"/>
      <c r="C32" s="35"/>
      <c r="D32" s="40"/>
      <c r="E32" s="3"/>
      <c r="F32" s="15"/>
      <c r="G32" s="4"/>
      <c r="H32" s="4"/>
      <c r="I32" s="216">
        <f t="shared" si="6"/>
        <v>0</v>
      </c>
      <c r="J32" s="216" t="str">
        <f t="shared" si="4"/>
        <v>-</v>
      </c>
      <c r="K32" s="216" t="str">
        <f t="shared" si="5"/>
        <v>-</v>
      </c>
      <c r="L32" s="100"/>
    </row>
    <row r="33" spans="1:12" ht="12.75" x14ac:dyDescent="0.2">
      <c r="A33" s="75"/>
      <c r="B33" s="39"/>
      <c r="C33" s="35"/>
      <c r="D33" s="40"/>
      <c r="E33" s="3"/>
      <c r="F33" s="3"/>
      <c r="G33" s="4"/>
      <c r="H33" s="4"/>
      <c r="I33" s="216">
        <f t="shared" si="6"/>
        <v>0</v>
      </c>
      <c r="J33" s="216" t="str">
        <f t="shared" si="4"/>
        <v>-</v>
      </c>
      <c r="K33" s="216" t="str">
        <f t="shared" si="5"/>
        <v>-</v>
      </c>
      <c r="L33" s="100"/>
    </row>
    <row r="34" spans="1:12" ht="12.75" x14ac:dyDescent="0.2">
      <c r="A34" s="75"/>
      <c r="B34" s="39"/>
      <c r="C34" s="35"/>
      <c r="D34" s="40"/>
      <c r="E34" s="3"/>
      <c r="F34" s="3"/>
      <c r="G34" s="4"/>
      <c r="H34" s="4"/>
      <c r="I34" s="216">
        <f t="shared" si="6"/>
        <v>0</v>
      </c>
      <c r="J34" s="216" t="str">
        <f t="shared" si="4"/>
        <v>-</v>
      </c>
      <c r="K34" s="216" t="str">
        <f t="shared" si="5"/>
        <v>-</v>
      </c>
      <c r="L34" s="100"/>
    </row>
    <row r="35" spans="1:12" ht="12.75" x14ac:dyDescent="0.2">
      <c r="A35" s="75"/>
      <c r="B35" s="39"/>
      <c r="C35" s="35"/>
      <c r="D35" s="40"/>
      <c r="E35" s="3"/>
      <c r="F35" s="3"/>
      <c r="G35" s="4"/>
      <c r="H35" s="4"/>
      <c r="I35" s="216">
        <f t="shared" si="6"/>
        <v>0</v>
      </c>
      <c r="J35" s="216" t="str">
        <f t="shared" si="4"/>
        <v>-</v>
      </c>
      <c r="K35" s="216" t="str">
        <f t="shared" si="5"/>
        <v>-</v>
      </c>
      <c r="L35" s="100"/>
    </row>
    <row r="36" spans="1:12" ht="12.75" x14ac:dyDescent="0.2">
      <c r="A36" s="75"/>
      <c r="B36" s="39"/>
      <c r="C36" s="35"/>
      <c r="D36" s="40"/>
      <c r="E36" s="3"/>
      <c r="F36" s="3"/>
      <c r="G36" s="4"/>
      <c r="H36" s="4"/>
      <c r="I36" s="216">
        <f t="shared" si="6"/>
        <v>0</v>
      </c>
      <c r="J36" s="216" t="str">
        <f t="shared" si="4"/>
        <v>-</v>
      </c>
      <c r="K36" s="216" t="str">
        <f t="shared" si="5"/>
        <v>-</v>
      </c>
      <c r="L36" s="100"/>
    </row>
    <row r="37" spans="1:12" ht="12.75" x14ac:dyDescent="0.2">
      <c r="A37" s="75"/>
      <c r="B37" s="39"/>
      <c r="C37" s="35"/>
      <c r="D37" s="40"/>
      <c r="E37" s="3"/>
      <c r="F37" s="3"/>
      <c r="G37" s="4"/>
      <c r="H37" s="4"/>
      <c r="I37" s="216">
        <f t="shared" si="6"/>
        <v>0</v>
      </c>
      <c r="J37" s="216" t="str">
        <f t="shared" si="4"/>
        <v>-</v>
      </c>
      <c r="K37" s="216" t="str">
        <f t="shared" si="5"/>
        <v>-</v>
      </c>
      <c r="L37" s="100"/>
    </row>
    <row r="38" spans="1:12" ht="12.75" x14ac:dyDescent="0.2">
      <c r="A38" s="75"/>
      <c r="B38" s="39"/>
      <c r="C38" s="35"/>
      <c r="D38" s="40"/>
      <c r="E38" s="3"/>
      <c r="F38" s="3"/>
      <c r="G38" s="4"/>
      <c r="H38" s="4"/>
      <c r="I38" s="216">
        <f t="shared" si="6"/>
        <v>0</v>
      </c>
      <c r="J38" s="216" t="str">
        <f t="shared" si="4"/>
        <v>-</v>
      </c>
      <c r="K38" s="216" t="str">
        <f t="shared" si="5"/>
        <v>-</v>
      </c>
      <c r="L38" s="100"/>
    </row>
    <row r="39" spans="1:12" ht="12.75" x14ac:dyDescent="0.2">
      <c r="A39" s="75"/>
      <c r="B39" s="39"/>
      <c r="C39" s="35"/>
      <c r="D39" s="40"/>
      <c r="E39" s="3"/>
      <c r="F39" s="3"/>
      <c r="G39" s="4"/>
      <c r="H39" s="4"/>
      <c r="I39" s="216">
        <f t="shared" si="6"/>
        <v>0</v>
      </c>
      <c r="J39" s="216" t="str">
        <f t="shared" si="4"/>
        <v>-</v>
      </c>
      <c r="K39" s="216" t="str">
        <f t="shared" si="5"/>
        <v>-</v>
      </c>
      <c r="L39" s="100"/>
    </row>
    <row r="40" spans="1:12" ht="12.75" x14ac:dyDescent="0.2">
      <c r="A40" s="75"/>
      <c r="B40" s="39"/>
      <c r="C40" s="35"/>
      <c r="D40" s="40"/>
      <c r="E40" s="3"/>
      <c r="F40" s="3"/>
      <c r="G40" s="4"/>
      <c r="H40" s="4"/>
      <c r="I40" s="216">
        <f t="shared" si="6"/>
        <v>0</v>
      </c>
      <c r="J40" s="216" t="str">
        <f t="shared" si="4"/>
        <v>-</v>
      </c>
      <c r="K40" s="216" t="str">
        <f t="shared" si="5"/>
        <v>-</v>
      </c>
      <c r="L40" s="100"/>
    </row>
    <row r="41" spans="1:12" ht="12.75" x14ac:dyDescent="0.2">
      <c r="A41" s="75"/>
      <c r="B41" s="39"/>
      <c r="C41" s="35"/>
      <c r="D41" s="40"/>
      <c r="E41" s="3"/>
      <c r="F41" s="3"/>
      <c r="G41" s="4"/>
      <c r="H41" s="4"/>
      <c r="I41" s="216">
        <f t="shared" si="6"/>
        <v>0</v>
      </c>
      <c r="J41" s="216" t="str">
        <f t="shared" si="4"/>
        <v>-</v>
      </c>
      <c r="K41" s="216" t="str">
        <f t="shared" si="5"/>
        <v>-</v>
      </c>
      <c r="L41" s="100"/>
    </row>
    <row r="42" spans="1:12" ht="12.75" x14ac:dyDescent="0.2">
      <c r="A42" s="75"/>
      <c r="B42" s="39"/>
      <c r="C42" s="35"/>
      <c r="D42" s="40"/>
      <c r="E42" s="3"/>
      <c r="F42" s="3"/>
      <c r="G42" s="4"/>
      <c r="H42" s="4"/>
      <c r="I42" s="216">
        <f t="shared" si="6"/>
        <v>0</v>
      </c>
      <c r="J42" s="216" t="str">
        <f t="shared" si="4"/>
        <v>-</v>
      </c>
      <c r="K42" s="216" t="str">
        <f t="shared" si="5"/>
        <v>-</v>
      </c>
      <c r="L42" s="100"/>
    </row>
    <row r="43" spans="1:12" ht="12.75" x14ac:dyDescent="0.2">
      <c r="A43" s="75"/>
      <c r="B43" s="39"/>
      <c r="C43" s="35"/>
      <c r="D43" s="40"/>
      <c r="E43" s="3"/>
      <c r="F43" s="3"/>
      <c r="G43" s="4"/>
      <c r="H43" s="4"/>
      <c r="I43" s="216">
        <f t="shared" si="6"/>
        <v>0</v>
      </c>
      <c r="J43" s="216" t="str">
        <f t="shared" si="4"/>
        <v>-</v>
      </c>
      <c r="K43" s="216" t="str">
        <f t="shared" si="5"/>
        <v>-</v>
      </c>
      <c r="L43" s="100"/>
    </row>
    <row r="44" spans="1:12" ht="12.75" x14ac:dyDescent="0.2">
      <c r="A44" s="75"/>
      <c r="B44" s="39"/>
      <c r="C44" s="35"/>
      <c r="D44" s="40"/>
      <c r="E44" s="3"/>
      <c r="F44" s="3"/>
      <c r="G44" s="4"/>
      <c r="H44" s="4"/>
      <c r="I44" s="216">
        <f t="shared" si="6"/>
        <v>0</v>
      </c>
      <c r="J44" s="216" t="str">
        <f t="shared" si="4"/>
        <v>-</v>
      </c>
      <c r="K44" s="216" t="str">
        <f t="shared" si="5"/>
        <v>-</v>
      </c>
      <c r="L44" s="100"/>
    </row>
    <row r="45" spans="1:12" ht="12.75" x14ac:dyDescent="0.2">
      <c r="A45" s="75"/>
      <c r="B45" s="39"/>
      <c r="C45" s="35"/>
      <c r="D45" s="40"/>
      <c r="E45" s="3"/>
      <c r="F45" s="3"/>
      <c r="G45" s="4"/>
      <c r="H45" s="4"/>
      <c r="I45" s="216">
        <f t="shared" si="6"/>
        <v>0</v>
      </c>
      <c r="J45" s="216" t="str">
        <f t="shared" si="4"/>
        <v>-</v>
      </c>
      <c r="K45" s="216" t="str">
        <f t="shared" si="5"/>
        <v>-</v>
      </c>
      <c r="L45" s="100"/>
    </row>
    <row r="46" spans="1:12" ht="12.75" x14ac:dyDescent="0.2">
      <c r="A46" s="75"/>
      <c r="B46" s="39"/>
      <c r="C46" s="35"/>
      <c r="D46" s="40"/>
      <c r="E46" s="3"/>
      <c r="F46" s="3"/>
      <c r="G46" s="4"/>
      <c r="H46" s="4"/>
      <c r="I46" s="216">
        <f t="shared" si="6"/>
        <v>0</v>
      </c>
      <c r="J46" s="216" t="str">
        <f t="shared" si="4"/>
        <v>-</v>
      </c>
      <c r="K46" s="216" t="str">
        <f t="shared" si="5"/>
        <v>-</v>
      </c>
      <c r="L46" s="100"/>
    </row>
    <row r="47" spans="1:12" ht="12.75" x14ac:dyDescent="0.2">
      <c r="A47" s="75"/>
      <c r="B47" s="39"/>
      <c r="C47" s="35"/>
      <c r="D47" s="40"/>
      <c r="E47" s="3"/>
      <c r="F47" s="3"/>
      <c r="G47" s="4"/>
      <c r="H47" s="4"/>
      <c r="I47" s="216">
        <f t="shared" si="6"/>
        <v>0</v>
      </c>
      <c r="J47" s="216" t="str">
        <f t="shared" si="4"/>
        <v>-</v>
      </c>
      <c r="K47" s="216" t="str">
        <f t="shared" si="5"/>
        <v>-</v>
      </c>
      <c r="L47" s="100"/>
    </row>
    <row r="48" spans="1:12" ht="13.5" thickBot="1" x14ac:dyDescent="0.25">
      <c r="A48" s="75"/>
      <c r="B48" s="41"/>
      <c r="C48" s="36"/>
      <c r="D48" s="42"/>
      <c r="E48" s="5"/>
      <c r="F48" s="5"/>
      <c r="G48" s="4"/>
      <c r="H48" s="6"/>
      <c r="I48" s="218">
        <f t="shared" si="3"/>
        <v>0</v>
      </c>
      <c r="J48" s="218" t="str">
        <f t="shared" si="1"/>
        <v>-</v>
      </c>
      <c r="K48" s="218" t="str">
        <f t="shared" si="2"/>
        <v>-</v>
      </c>
      <c r="L48" s="100"/>
    </row>
    <row r="49" spans="1:12" ht="12.75" x14ac:dyDescent="0.2">
      <c r="A49" s="77"/>
      <c r="B49" s="229"/>
      <c r="C49" s="230"/>
      <c r="D49" s="230"/>
      <c r="E49" s="230"/>
      <c r="F49" s="230"/>
      <c r="G49" s="230"/>
      <c r="H49" s="221" t="s">
        <v>0</v>
      </c>
      <c r="I49" s="222">
        <f>ROUND(SUM(I9:I48),0)</f>
        <v>0</v>
      </c>
      <c r="J49" s="223">
        <f>ROUND(SUM(J9:J48),0)</f>
        <v>0</v>
      </c>
      <c r="K49" s="223">
        <f>ROUND(SUM(K9:K48),0)</f>
        <v>0</v>
      </c>
      <c r="L49" s="77"/>
    </row>
    <row r="50" spans="1:12" s="19" customFormat="1" ht="7.5" customHeight="1" x14ac:dyDescent="0.2">
      <c r="A50" s="78"/>
      <c r="B50" s="238"/>
      <c r="C50" s="224"/>
      <c r="D50" s="224"/>
      <c r="E50" s="224"/>
      <c r="F50" s="224"/>
      <c r="G50" s="239"/>
      <c r="H50" s="225"/>
      <c r="I50" s="225"/>
      <c r="J50" s="240"/>
      <c r="K50" s="240"/>
      <c r="L50" s="78"/>
    </row>
    <row r="51" spans="1:12" ht="62.25" customHeight="1" thickBot="1" x14ac:dyDescent="0.25">
      <c r="A51" s="77"/>
      <c r="B51" s="124"/>
      <c r="C51" s="241"/>
      <c r="D51" s="241"/>
      <c r="E51" s="241"/>
      <c r="F51" s="241"/>
      <c r="G51" s="439" t="str">
        <f>IF(MAX(G54:G73)&gt;=30000, "Mindestens Kostenpositionen &gt; CHF 30'000 im Annex mit quellenbasierten Erläuterungen oder wenn möglich Offerten plausibilisieren", "")</f>
        <v/>
      </c>
      <c r="H51" s="440"/>
      <c r="I51" s="440"/>
      <c r="J51" s="440"/>
      <c r="K51" s="441"/>
      <c r="L51" s="77"/>
    </row>
    <row r="52" spans="1:12" ht="34.5" customHeight="1" thickBot="1" x14ac:dyDescent="0.25">
      <c r="A52" s="77"/>
      <c r="B52" s="414" t="s">
        <v>77</v>
      </c>
      <c r="C52" s="415"/>
      <c r="D52" s="415"/>
      <c r="E52" s="415"/>
      <c r="F52" s="415"/>
      <c r="G52" s="415"/>
      <c r="H52" s="415"/>
      <c r="I52" s="415"/>
      <c r="J52" s="415"/>
      <c r="K52" s="416"/>
      <c r="L52" s="77"/>
    </row>
    <row r="53" spans="1:12" ht="77.25" thickBot="1" x14ac:dyDescent="0.25">
      <c r="A53" s="77"/>
      <c r="B53" s="417" t="s">
        <v>54</v>
      </c>
      <c r="C53" s="418"/>
      <c r="D53" s="432"/>
      <c r="E53" s="213" t="s">
        <v>3</v>
      </c>
      <c r="F53" s="214" t="s">
        <v>1</v>
      </c>
      <c r="G53" s="120" t="s">
        <v>60</v>
      </c>
      <c r="H53" s="214" t="s">
        <v>37</v>
      </c>
      <c r="I53" s="214" t="s">
        <v>36</v>
      </c>
      <c r="J53" s="237" t="s">
        <v>17</v>
      </c>
      <c r="K53" s="237" t="s">
        <v>16</v>
      </c>
      <c r="L53" s="77"/>
    </row>
    <row r="54" spans="1:12" ht="12.75" x14ac:dyDescent="0.2">
      <c r="A54" s="77"/>
      <c r="B54" s="420"/>
      <c r="C54" s="421"/>
      <c r="D54" s="422"/>
      <c r="E54" s="1"/>
      <c r="F54" s="3"/>
      <c r="G54" s="4"/>
      <c r="H54" s="2"/>
      <c r="I54" s="215">
        <f>G54*H54</f>
        <v>0</v>
      </c>
      <c r="J54" s="215" t="str">
        <f>IF(E54="Interne Kosten",I54,"-")</f>
        <v>-</v>
      </c>
      <c r="K54" s="215" t="str">
        <f>IF(E54="Externe Kosten",I54,"-")</f>
        <v>-</v>
      </c>
      <c r="L54" s="77"/>
    </row>
    <row r="55" spans="1:12" ht="12.75" x14ac:dyDescent="0.2">
      <c r="A55" s="77"/>
      <c r="B55" s="409"/>
      <c r="C55" s="410"/>
      <c r="D55" s="411"/>
      <c r="E55" s="3"/>
      <c r="F55" s="3"/>
      <c r="G55" s="4"/>
      <c r="H55" s="4"/>
      <c r="I55" s="216">
        <f t="shared" ref="I55:I71" si="7">G55*H55</f>
        <v>0</v>
      </c>
      <c r="J55" s="216" t="str">
        <f t="shared" ref="J55:J73" si="8">IF(E55="Interne Kosten",I55,"-")</f>
        <v>-</v>
      </c>
      <c r="K55" s="216" t="str">
        <f t="shared" ref="K55:K73" si="9">IF(E55="Externe Kosten",I55,"-")</f>
        <v>-</v>
      </c>
      <c r="L55" s="77"/>
    </row>
    <row r="56" spans="1:12" ht="12.75" x14ac:dyDescent="0.2">
      <c r="A56" s="77"/>
      <c r="B56" s="409"/>
      <c r="C56" s="410"/>
      <c r="D56" s="411"/>
      <c r="E56" s="3"/>
      <c r="F56" s="3"/>
      <c r="G56" s="4"/>
      <c r="H56" s="4"/>
      <c r="I56" s="216">
        <f t="shared" ref="I56:I61" si="10">G56*H56</f>
        <v>0</v>
      </c>
      <c r="J56" s="216" t="str">
        <f t="shared" ref="J56:J61" si="11">IF(E56="Interne Kosten",I56,"-")</f>
        <v>-</v>
      </c>
      <c r="K56" s="216" t="str">
        <f t="shared" ref="K56:K61" si="12">IF(E56="Externe Kosten",I56,"-")</f>
        <v>-</v>
      </c>
      <c r="L56" s="77"/>
    </row>
    <row r="57" spans="1:12" ht="12.75" x14ac:dyDescent="0.2">
      <c r="A57" s="77"/>
      <c r="B57" s="409"/>
      <c r="C57" s="410"/>
      <c r="D57" s="411"/>
      <c r="E57" s="3"/>
      <c r="F57" s="3"/>
      <c r="G57" s="4"/>
      <c r="H57" s="4"/>
      <c r="I57" s="216">
        <f t="shared" si="10"/>
        <v>0</v>
      </c>
      <c r="J57" s="216" t="str">
        <f t="shared" si="11"/>
        <v>-</v>
      </c>
      <c r="K57" s="216" t="str">
        <f t="shared" si="12"/>
        <v>-</v>
      </c>
      <c r="L57" s="77"/>
    </row>
    <row r="58" spans="1:12" ht="12.75" x14ac:dyDescent="0.2">
      <c r="A58" s="77"/>
      <c r="B58" s="409"/>
      <c r="C58" s="410"/>
      <c r="D58" s="411"/>
      <c r="E58" s="3"/>
      <c r="F58" s="3"/>
      <c r="G58" s="4"/>
      <c r="H58" s="4"/>
      <c r="I58" s="216">
        <f t="shared" si="10"/>
        <v>0</v>
      </c>
      <c r="J58" s="216" t="str">
        <f t="shared" si="11"/>
        <v>-</v>
      </c>
      <c r="K58" s="216" t="str">
        <f t="shared" si="12"/>
        <v>-</v>
      </c>
      <c r="L58" s="77"/>
    </row>
    <row r="59" spans="1:12" ht="12.75" x14ac:dyDescent="0.2">
      <c r="A59" s="77"/>
      <c r="B59" s="409"/>
      <c r="C59" s="410"/>
      <c r="D59" s="411"/>
      <c r="E59" s="3"/>
      <c r="F59" s="3"/>
      <c r="G59" s="4"/>
      <c r="H59" s="4"/>
      <c r="I59" s="216">
        <f t="shared" si="10"/>
        <v>0</v>
      </c>
      <c r="J59" s="216" t="str">
        <f t="shared" si="11"/>
        <v>-</v>
      </c>
      <c r="K59" s="216" t="str">
        <f t="shared" si="12"/>
        <v>-</v>
      </c>
      <c r="L59" s="77"/>
    </row>
    <row r="60" spans="1:12" ht="12.75" x14ac:dyDescent="0.2">
      <c r="A60" s="77"/>
      <c r="B60" s="409"/>
      <c r="C60" s="410"/>
      <c r="D60" s="411"/>
      <c r="E60" s="3"/>
      <c r="F60" s="3"/>
      <c r="G60" s="4"/>
      <c r="H60" s="4"/>
      <c r="I60" s="216">
        <f t="shared" si="10"/>
        <v>0</v>
      </c>
      <c r="J60" s="216" t="str">
        <f t="shared" si="11"/>
        <v>-</v>
      </c>
      <c r="K60" s="216" t="str">
        <f t="shared" si="12"/>
        <v>-</v>
      </c>
      <c r="L60" s="77"/>
    </row>
    <row r="61" spans="1:12" ht="12.75" x14ac:dyDescent="0.2">
      <c r="A61" s="77"/>
      <c r="B61" s="409"/>
      <c r="C61" s="410"/>
      <c r="D61" s="411"/>
      <c r="E61" s="3"/>
      <c r="F61" s="3"/>
      <c r="G61" s="4"/>
      <c r="H61" s="4"/>
      <c r="I61" s="216">
        <f t="shared" si="10"/>
        <v>0</v>
      </c>
      <c r="J61" s="216" t="str">
        <f t="shared" si="11"/>
        <v>-</v>
      </c>
      <c r="K61" s="216" t="str">
        <f t="shared" si="12"/>
        <v>-</v>
      </c>
      <c r="L61" s="77"/>
    </row>
    <row r="62" spans="1:12" ht="12.75" x14ac:dyDescent="0.2">
      <c r="A62" s="77"/>
      <c r="B62" s="409"/>
      <c r="C62" s="410"/>
      <c r="D62" s="411"/>
      <c r="E62" s="3"/>
      <c r="F62" s="3"/>
      <c r="G62" s="4"/>
      <c r="H62" s="4"/>
      <c r="I62" s="216">
        <f t="shared" si="7"/>
        <v>0</v>
      </c>
      <c r="J62" s="216" t="str">
        <f t="shared" si="8"/>
        <v>-</v>
      </c>
      <c r="K62" s="216" t="str">
        <f t="shared" si="9"/>
        <v>-</v>
      </c>
      <c r="L62" s="77"/>
    </row>
    <row r="63" spans="1:12" ht="12.75" x14ac:dyDescent="0.2">
      <c r="A63" s="77"/>
      <c r="B63" s="409"/>
      <c r="C63" s="410"/>
      <c r="D63" s="411"/>
      <c r="E63" s="3"/>
      <c r="F63" s="3"/>
      <c r="G63" s="4"/>
      <c r="H63" s="4"/>
      <c r="I63" s="216">
        <f t="shared" si="7"/>
        <v>0</v>
      </c>
      <c r="J63" s="216" t="str">
        <f t="shared" si="8"/>
        <v>-</v>
      </c>
      <c r="K63" s="216" t="str">
        <f t="shared" si="9"/>
        <v>-</v>
      </c>
      <c r="L63" s="77"/>
    </row>
    <row r="64" spans="1:12" ht="12.75" x14ac:dyDescent="0.2">
      <c r="A64" s="77"/>
      <c r="B64" s="409"/>
      <c r="C64" s="410"/>
      <c r="D64" s="411"/>
      <c r="E64" s="3"/>
      <c r="F64" s="3"/>
      <c r="G64" s="4"/>
      <c r="H64" s="4"/>
      <c r="I64" s="216">
        <f t="shared" si="7"/>
        <v>0</v>
      </c>
      <c r="J64" s="216" t="str">
        <f t="shared" si="8"/>
        <v>-</v>
      </c>
      <c r="K64" s="216" t="str">
        <f t="shared" si="9"/>
        <v>-</v>
      </c>
      <c r="L64" s="77"/>
    </row>
    <row r="65" spans="1:12" ht="12.75" x14ac:dyDescent="0.2">
      <c r="A65" s="77"/>
      <c r="B65" s="409"/>
      <c r="C65" s="410"/>
      <c r="D65" s="411"/>
      <c r="E65" s="3"/>
      <c r="F65" s="3"/>
      <c r="G65" s="4"/>
      <c r="H65" s="4"/>
      <c r="I65" s="216">
        <f t="shared" si="7"/>
        <v>0</v>
      </c>
      <c r="J65" s="216" t="str">
        <f t="shared" si="8"/>
        <v>-</v>
      </c>
      <c r="K65" s="216" t="str">
        <f t="shared" si="9"/>
        <v>-</v>
      </c>
      <c r="L65" s="77"/>
    </row>
    <row r="66" spans="1:12" ht="12.75" x14ac:dyDescent="0.2">
      <c r="A66" s="77"/>
      <c r="B66" s="409"/>
      <c r="C66" s="410"/>
      <c r="D66" s="411"/>
      <c r="E66" s="3"/>
      <c r="F66" s="3"/>
      <c r="G66" s="4"/>
      <c r="H66" s="4"/>
      <c r="I66" s="216">
        <f t="shared" si="7"/>
        <v>0</v>
      </c>
      <c r="J66" s="216" t="str">
        <f t="shared" si="8"/>
        <v>-</v>
      </c>
      <c r="K66" s="216" t="str">
        <f t="shared" si="9"/>
        <v>-</v>
      </c>
      <c r="L66" s="77"/>
    </row>
    <row r="67" spans="1:12" ht="12.75" x14ac:dyDescent="0.2">
      <c r="A67" s="77"/>
      <c r="B67" s="409"/>
      <c r="C67" s="410"/>
      <c r="D67" s="411"/>
      <c r="E67" s="3"/>
      <c r="F67" s="3"/>
      <c r="G67" s="4"/>
      <c r="H67" s="4"/>
      <c r="I67" s="216">
        <f t="shared" si="7"/>
        <v>0</v>
      </c>
      <c r="J67" s="216" t="str">
        <f t="shared" si="8"/>
        <v>-</v>
      </c>
      <c r="K67" s="216" t="str">
        <f t="shared" si="9"/>
        <v>-</v>
      </c>
      <c r="L67" s="77"/>
    </row>
    <row r="68" spans="1:12" ht="12.75" x14ac:dyDescent="0.2">
      <c r="A68" s="77"/>
      <c r="B68" s="409"/>
      <c r="C68" s="410"/>
      <c r="D68" s="411"/>
      <c r="E68" s="3"/>
      <c r="F68" s="3"/>
      <c r="G68" s="4"/>
      <c r="H68" s="4"/>
      <c r="I68" s="216">
        <f t="shared" si="7"/>
        <v>0</v>
      </c>
      <c r="J68" s="216" t="str">
        <f t="shared" si="8"/>
        <v>-</v>
      </c>
      <c r="K68" s="216" t="str">
        <f t="shared" si="9"/>
        <v>-</v>
      </c>
      <c r="L68" s="77"/>
    </row>
    <row r="69" spans="1:12" ht="12.75" x14ac:dyDescent="0.2">
      <c r="A69" s="77"/>
      <c r="B69" s="409"/>
      <c r="C69" s="410"/>
      <c r="D69" s="411"/>
      <c r="E69" s="3"/>
      <c r="F69" s="3"/>
      <c r="G69" s="4"/>
      <c r="H69" s="4"/>
      <c r="I69" s="216">
        <f t="shared" si="7"/>
        <v>0</v>
      </c>
      <c r="J69" s="216" t="str">
        <f t="shared" si="8"/>
        <v>-</v>
      </c>
      <c r="K69" s="216" t="str">
        <f t="shared" si="9"/>
        <v>-</v>
      </c>
      <c r="L69" s="77"/>
    </row>
    <row r="70" spans="1:12" ht="12.75" x14ac:dyDescent="0.2">
      <c r="A70" s="77"/>
      <c r="B70" s="409"/>
      <c r="C70" s="410"/>
      <c r="D70" s="411"/>
      <c r="E70" s="3"/>
      <c r="F70" s="3"/>
      <c r="G70" s="4"/>
      <c r="H70" s="4"/>
      <c r="I70" s="216">
        <f t="shared" si="7"/>
        <v>0</v>
      </c>
      <c r="J70" s="216" t="str">
        <f t="shared" si="8"/>
        <v>-</v>
      </c>
      <c r="K70" s="216" t="str">
        <f t="shared" si="9"/>
        <v>-</v>
      </c>
      <c r="L70" s="77"/>
    </row>
    <row r="71" spans="1:12" ht="12.75" x14ac:dyDescent="0.2">
      <c r="A71" s="77"/>
      <c r="B71" s="409"/>
      <c r="C71" s="410"/>
      <c r="D71" s="411"/>
      <c r="E71" s="3"/>
      <c r="F71" s="3"/>
      <c r="G71" s="4"/>
      <c r="H71" s="4"/>
      <c r="I71" s="216">
        <f t="shared" si="7"/>
        <v>0</v>
      </c>
      <c r="J71" s="216" t="str">
        <f t="shared" si="8"/>
        <v>-</v>
      </c>
      <c r="K71" s="216" t="str">
        <f t="shared" si="9"/>
        <v>-</v>
      </c>
      <c r="L71" s="77"/>
    </row>
    <row r="72" spans="1:12" ht="12.75" x14ac:dyDescent="0.2">
      <c r="A72" s="77"/>
      <c r="B72" s="409"/>
      <c r="C72" s="410"/>
      <c r="D72" s="411"/>
      <c r="E72" s="3"/>
      <c r="F72" s="3"/>
      <c r="G72" s="4"/>
      <c r="H72" s="4"/>
      <c r="I72" s="216">
        <f t="shared" ref="I72:I73" si="13">G72*H72</f>
        <v>0</v>
      </c>
      <c r="J72" s="216" t="str">
        <f t="shared" si="8"/>
        <v>-</v>
      </c>
      <c r="K72" s="216" t="str">
        <f t="shared" si="9"/>
        <v>-</v>
      </c>
      <c r="L72" s="77"/>
    </row>
    <row r="73" spans="1:12" ht="13.5" thickBot="1" x14ac:dyDescent="0.25">
      <c r="A73" s="77"/>
      <c r="B73" s="429"/>
      <c r="C73" s="430"/>
      <c r="D73" s="431"/>
      <c r="E73" s="3"/>
      <c r="F73" s="3"/>
      <c r="G73" s="4"/>
      <c r="H73" s="4"/>
      <c r="I73" s="216">
        <f t="shared" si="13"/>
        <v>0</v>
      </c>
      <c r="J73" s="216" t="str">
        <f t="shared" si="8"/>
        <v>-</v>
      </c>
      <c r="K73" s="216" t="str">
        <f t="shared" si="9"/>
        <v>-</v>
      </c>
      <c r="L73" s="77"/>
    </row>
    <row r="74" spans="1:12" ht="16.5" customHeight="1" x14ac:dyDescent="0.2">
      <c r="A74" s="77"/>
      <c r="B74" s="219"/>
      <c r="C74" s="220"/>
      <c r="D74" s="220"/>
      <c r="E74" s="220"/>
      <c r="F74" s="220"/>
      <c r="G74" s="220"/>
      <c r="H74" s="221" t="s">
        <v>0</v>
      </c>
      <c r="I74" s="222">
        <f>ROUND(SUM(I54:I73),0)</f>
        <v>0</v>
      </c>
      <c r="J74" s="223">
        <f>ROUND(SUM(J54:J73),0)</f>
        <v>0</v>
      </c>
      <c r="K74" s="223">
        <f>ROUND(SUM(K54:K73),0)</f>
        <v>0</v>
      </c>
      <c r="L74" s="77"/>
    </row>
    <row r="75" spans="1:12" ht="12.75" x14ac:dyDescent="0.2">
      <c r="A75" s="77"/>
      <c r="B75" s="233"/>
      <c r="C75" s="234"/>
      <c r="D75" s="234"/>
      <c r="E75" s="234"/>
      <c r="F75" s="234"/>
      <c r="G75" s="234"/>
      <c r="H75" s="234"/>
      <c r="I75" s="234"/>
      <c r="J75" s="234"/>
      <c r="K75" s="235"/>
      <c r="L75" s="77"/>
    </row>
    <row r="76" spans="1:12" ht="12" customHeight="1" x14ac:dyDescent="0.2">
      <c r="A76" s="77"/>
      <c r="B76" s="423"/>
      <c r="C76" s="424"/>
      <c r="D76" s="425"/>
      <c r="E76" s="77"/>
      <c r="F76" s="77"/>
      <c r="G76" s="77"/>
      <c r="H76" s="77"/>
      <c r="I76" s="77"/>
      <c r="J76" s="77"/>
      <c r="K76" s="77"/>
      <c r="L76" s="77"/>
    </row>
    <row r="77" spans="1:12" ht="36.75" hidden="1" customHeight="1" x14ac:dyDescent="0.2">
      <c r="A77" s="77"/>
      <c r="B77" s="426"/>
      <c r="C77" s="427"/>
      <c r="D77" s="428"/>
      <c r="E77" s="128"/>
      <c r="F77" s="77"/>
      <c r="G77" s="77"/>
      <c r="H77" s="128"/>
      <c r="I77" s="77"/>
      <c r="J77" s="77"/>
      <c r="K77" s="77"/>
      <c r="L77" s="77"/>
    </row>
    <row r="78" spans="1:12" ht="36.75" hidden="1" customHeight="1" x14ac:dyDescent="0.2">
      <c r="A78" s="99"/>
      <c r="B78" s="99"/>
      <c r="C78" s="99"/>
      <c r="D78" s="99"/>
      <c r="E78" s="99"/>
      <c r="F78" s="99"/>
      <c r="G78" s="99"/>
      <c r="H78" s="99"/>
      <c r="I78" s="99"/>
      <c r="J78" s="99"/>
      <c r="K78" s="99"/>
      <c r="L78" s="99"/>
    </row>
    <row r="83" spans="2:8" ht="12.95" hidden="1" customHeight="1" x14ac:dyDescent="0.2">
      <c r="B83" s="217"/>
      <c r="C83" s="217"/>
      <c r="D83" s="217"/>
      <c r="E83" s="217"/>
      <c r="H83" s="217"/>
    </row>
  </sheetData>
  <sheetProtection algorithmName="SHA-512" hashValue="fYV8jLOQpNVze3tQepnXRCYz1E/X1LbwKO2eHBTPY3Y8pr84XSvRido1BVsAGVp8eTWs+eDVF4NRwlVWxui1JA==" saltValue="PFEamUhJqgLoVPsJUsodrA==" spinCount="100000" sheet="1" selectLockedCells="1"/>
  <mergeCells count="28">
    <mergeCell ref="B7:K7"/>
    <mergeCell ref="B52:K52"/>
    <mergeCell ref="B53:D53"/>
    <mergeCell ref="B2:I2"/>
    <mergeCell ref="G4:K5"/>
    <mergeCell ref="G51:K51"/>
    <mergeCell ref="B73:D73"/>
    <mergeCell ref="B76:D76"/>
    <mergeCell ref="B77:D77"/>
    <mergeCell ref="B67:D67"/>
    <mergeCell ref="B68:D68"/>
    <mergeCell ref="B69:D69"/>
    <mergeCell ref="B70:D70"/>
    <mergeCell ref="B71:D71"/>
    <mergeCell ref="B72:D72"/>
    <mergeCell ref="B66:D66"/>
    <mergeCell ref="B54:D54"/>
    <mergeCell ref="B55:D55"/>
    <mergeCell ref="B62:D62"/>
    <mergeCell ref="B63:D63"/>
    <mergeCell ref="B64:D64"/>
    <mergeCell ref="B65:D65"/>
    <mergeCell ref="B61:D61"/>
    <mergeCell ref="B56:D56"/>
    <mergeCell ref="B57:D57"/>
    <mergeCell ref="B58:D58"/>
    <mergeCell ref="B59:D59"/>
    <mergeCell ref="B60:D60"/>
  </mergeCells>
  <conditionalFormatting sqref="G9:G48">
    <cfRule type="cellIs" dxfId="24" priority="2" operator="greaterThanOrEqual">
      <formula>100000</formula>
    </cfRule>
  </conditionalFormatting>
  <conditionalFormatting sqref="G54:G73">
    <cfRule type="cellIs" dxfId="23" priority="1" operator="greaterThanOrEqual">
      <formula>30000</formula>
    </cfRule>
  </conditionalFormatting>
  <conditionalFormatting sqref="J9:K48">
    <cfRule type="expression" dxfId="20" priority="16">
      <formula>#REF!="Pilot-/Demonstrationsprojekt (P+D)"</formula>
    </cfRule>
  </conditionalFormatting>
  <conditionalFormatting sqref="J54:K73">
    <cfRule type="expression" dxfId="19" priority="9">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Finanzierung &amp; Finanzhilfe'!$K$24&lt;&gt;#REF!+$K$49</xm:f>
            <x14:dxf>
              <fill>
                <patternFill>
                  <bgColor rgb="FFFF0000"/>
                </patternFill>
              </fill>
            </x14:dxf>
          </x14:cfRule>
          <xm:sqref>G49:K50 G51</xm:sqref>
        </x14:conditionalFormatting>
        <x14:conditionalFormatting xmlns:xm="http://schemas.microsoft.com/office/excel/2006/main">
          <x14:cfRule type="expression" priority="5" id="{7952A003-763F-4675-80BC-7149BA451779}">
            <xm:f>'(4) Finanzierung &amp; Finanzhilfe'!$K$24&lt;&gt;#REF!+$K$49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Übersicht'!$E$15:$E$25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94"/>
  <sheetViews>
    <sheetView zoomScaleNormal="100" workbookViewId="0">
      <selection activeCell="B9" sqref="B9"/>
    </sheetView>
  </sheetViews>
  <sheetFormatPr baseColWidth="10" defaultColWidth="0" defaultRowHeight="0" customHeight="1" zeroHeight="1" x14ac:dyDescent="0.2"/>
  <cols>
    <col min="1" max="1" width="2.7109375" customWidth="1"/>
    <col min="2" max="2" width="35.28515625" customWidth="1"/>
    <col min="3" max="3" width="39.85546875" customWidth="1"/>
    <col min="4" max="4" width="26.28515625" customWidth="1"/>
    <col min="5" max="5" width="26.42578125" customWidth="1"/>
    <col min="6" max="6" width="17.5703125" bestFit="1" customWidth="1"/>
    <col min="7" max="7" width="15" customWidth="1"/>
    <col min="8" max="8" width="13.42578125" customWidth="1"/>
    <col min="9" max="9" width="10.85546875" customWidth="1"/>
    <col min="10" max="10" width="15" customWidth="1"/>
    <col min="11" max="11" width="13.42578125" customWidth="1"/>
    <col min="12" max="12" width="10.85546875" customWidth="1"/>
    <col min="13" max="13" width="15" customWidth="1"/>
    <col min="14" max="14" width="13.42578125" customWidth="1"/>
    <col min="15" max="15" width="10.85546875" customWidth="1"/>
    <col min="16" max="16" width="15" customWidth="1"/>
    <col min="17" max="17" width="13.42578125" customWidth="1"/>
    <col min="18" max="18" width="10.85546875" customWidth="1"/>
    <col min="19" max="19" width="15" customWidth="1"/>
    <col min="20" max="20" width="13.42578125" customWidth="1"/>
    <col min="21" max="21" width="10.85546875" customWidth="1"/>
    <col min="22" max="22" width="15" customWidth="1"/>
    <col min="23" max="23" width="13.42578125" customWidth="1"/>
    <col min="24" max="24" width="10.85546875" customWidth="1"/>
    <col min="25" max="25" width="15" customWidth="1"/>
    <col min="26" max="26" width="13.42578125" customWidth="1"/>
    <col min="27" max="27" width="10.85546875" customWidth="1"/>
    <col min="28" max="28" width="9.7109375" hidden="1" customWidth="1"/>
    <col min="29" max="29" width="10.5703125" hidden="1" customWidth="1"/>
    <col min="30" max="30" width="2.7109375" customWidth="1"/>
    <col min="31" max="16384" width="11.42578125" hidden="1"/>
  </cols>
  <sheetData>
    <row r="1" spans="1:33" ht="12.75" customHeight="1" x14ac:dyDescent="0.2">
      <c r="A1" s="77"/>
      <c r="B1" s="102"/>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7"/>
    </row>
    <row r="2" spans="1:33" ht="127.5" customHeight="1" x14ac:dyDescent="0.2">
      <c r="A2" s="75"/>
      <c r="B2" s="447" t="s">
        <v>96</v>
      </c>
      <c r="C2" s="448"/>
      <c r="D2" s="448"/>
      <c r="E2" s="448"/>
      <c r="F2" s="448"/>
      <c r="G2" s="448"/>
      <c r="H2" s="448"/>
      <c r="I2" s="448"/>
      <c r="J2" s="448"/>
      <c r="K2" s="448"/>
      <c r="L2" s="448"/>
      <c r="M2" s="103"/>
      <c r="N2" s="103"/>
      <c r="O2" s="103"/>
      <c r="P2" s="103"/>
      <c r="Q2" s="103"/>
      <c r="R2" s="103"/>
      <c r="S2" s="103"/>
      <c r="T2" s="103"/>
      <c r="U2" s="103"/>
      <c r="V2" s="103"/>
      <c r="W2" s="103"/>
      <c r="X2" s="103"/>
      <c r="Y2" s="103"/>
      <c r="Z2" s="103"/>
      <c r="AA2" s="104"/>
      <c r="AB2" s="105"/>
      <c r="AC2" s="106"/>
      <c r="AD2" s="100"/>
    </row>
    <row r="3" spans="1:33" ht="12.75" x14ac:dyDescent="0.2">
      <c r="A3" s="77"/>
      <c r="B3" s="107"/>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77"/>
    </row>
    <row r="4" spans="1:33" ht="34.5" customHeight="1" x14ac:dyDescent="0.2">
      <c r="A4" s="75"/>
      <c r="B4" s="109"/>
      <c r="C4" s="109"/>
      <c r="D4" s="109"/>
      <c r="E4" s="109"/>
      <c r="F4" s="109"/>
      <c r="G4" s="412" t="str">
        <f>IF(MAX(G9:G48)&gt;=100000, "Bitte Kostenpositionen über CHF 100'000 im Annex mit Offerten oder quellenbasierten Erläuterungen plausibilisieren", "")</f>
        <v/>
      </c>
      <c r="H4" s="412"/>
      <c r="I4" s="412"/>
      <c r="J4" s="412" t="str">
        <f>IF(MAX(J9:J48)&gt;=100000, "Bitte Kostenpositionen über CHF 100'000 im Annex mit Offerten oder quellenbasierten Erläuterungen plausibilisieren", "")</f>
        <v/>
      </c>
      <c r="K4" s="412"/>
      <c r="L4" s="412"/>
      <c r="M4" s="412" t="str">
        <f>IF(MAX(M9:M48)&gt;=100000, "Bitte Kostenpositionen über CHF 100'000 im Annex mit Offerten oder quellenbasierten Erläuterungen plausibilisieren", "")</f>
        <v/>
      </c>
      <c r="N4" s="412"/>
      <c r="O4" s="412"/>
      <c r="P4" s="412" t="str">
        <f>IF(MAX(P9:P48)&gt;=100000, "Bitte Kostenpositionen über CHF 100'000 im Annex mit Offerten oder quellenbasierten Erläuterungen plausibilisieren", "")</f>
        <v/>
      </c>
      <c r="Q4" s="412"/>
      <c r="R4" s="412"/>
      <c r="S4" s="412" t="str">
        <f>IF(MAX(S9:S48)&gt;=100000, "Bitte Kostenpositionen über CHF 100'000 im Annex mit Offerten oder quellenbasierten Erläuterungen plausibilisieren", "")</f>
        <v/>
      </c>
      <c r="T4" s="412"/>
      <c r="U4" s="412"/>
      <c r="V4" s="412" t="str">
        <f>IF(MAX(V9:V48)&gt;=100000, "Bitte Kostenpositionen über CHF 100'000 im Annex mit Offerten oder quellenbasierten Erläuterungen plausibilisieren", "")</f>
        <v/>
      </c>
      <c r="W4" s="412"/>
      <c r="X4" s="412"/>
      <c r="Y4" s="412" t="str">
        <f>IF(MAX(Y9:Y48)&gt;=100000, "Bitte Kostenpositionen über CHF 100'000 im Annex mit Offerten oder quellenbasierten Erläuterungen plausibilisieren", "")</f>
        <v/>
      </c>
      <c r="Z4" s="412"/>
      <c r="AA4" s="412"/>
      <c r="AB4" s="109"/>
      <c r="AC4" s="110"/>
      <c r="AD4" s="78"/>
      <c r="AE4" s="19"/>
    </row>
    <row r="5" spans="1:33" ht="9.75" customHeight="1" thickBot="1" x14ac:dyDescent="0.25">
      <c r="A5" s="75"/>
      <c r="B5" s="19"/>
      <c r="C5" s="111"/>
      <c r="D5" s="112"/>
      <c r="E5" s="112"/>
      <c r="F5" s="112"/>
      <c r="G5" s="19"/>
      <c r="H5" s="109"/>
      <c r="I5" s="113"/>
      <c r="J5" s="113"/>
      <c r="K5" s="113"/>
      <c r="L5" s="113"/>
      <c r="M5" s="113"/>
      <c r="N5" s="113"/>
      <c r="O5" s="113"/>
      <c r="P5" s="113"/>
      <c r="Q5" s="113"/>
      <c r="R5" s="113"/>
      <c r="S5" s="113"/>
      <c r="T5" s="113"/>
      <c r="U5" s="113"/>
      <c r="V5" s="113"/>
      <c r="W5" s="113"/>
      <c r="X5" s="113"/>
      <c r="Y5" s="113"/>
      <c r="Z5" s="113"/>
      <c r="AA5" s="113"/>
      <c r="AB5" s="113"/>
      <c r="AC5" s="114"/>
      <c r="AD5" s="77"/>
    </row>
    <row r="6" spans="1:33" ht="34.5" customHeight="1" thickBot="1" x14ac:dyDescent="0.25">
      <c r="A6" s="75"/>
      <c r="B6" s="414" t="s">
        <v>86</v>
      </c>
      <c r="C6" s="415"/>
      <c r="D6" s="415"/>
      <c r="E6" s="415"/>
      <c r="F6" s="415"/>
      <c r="G6" s="415"/>
      <c r="H6" s="415"/>
      <c r="I6" s="415"/>
      <c r="J6" s="415"/>
      <c r="K6" s="415"/>
      <c r="L6" s="415"/>
      <c r="M6" s="415"/>
      <c r="N6" s="415"/>
      <c r="O6" s="415"/>
      <c r="P6" s="415"/>
      <c r="Q6" s="415"/>
      <c r="R6" s="415"/>
      <c r="S6" s="415"/>
      <c r="T6" s="415"/>
      <c r="U6" s="415"/>
      <c r="V6" s="415"/>
      <c r="W6" s="415"/>
      <c r="X6" s="415"/>
      <c r="Y6" s="415"/>
      <c r="Z6" s="415"/>
      <c r="AA6" s="416"/>
      <c r="AB6" s="117"/>
      <c r="AC6" s="117"/>
      <c r="AD6" s="100"/>
    </row>
    <row r="7" spans="1:33" ht="34.5" customHeight="1" x14ac:dyDescent="0.2">
      <c r="A7" s="75"/>
      <c r="B7" s="468" t="s">
        <v>62</v>
      </c>
      <c r="C7" s="470" t="s">
        <v>61</v>
      </c>
      <c r="D7" s="472" t="s">
        <v>63</v>
      </c>
      <c r="E7" s="464" t="s">
        <v>3</v>
      </c>
      <c r="F7" s="466" t="s">
        <v>1</v>
      </c>
      <c r="G7" s="459" t="s">
        <v>19</v>
      </c>
      <c r="H7" s="460"/>
      <c r="I7" s="461"/>
      <c r="J7" s="459" t="s">
        <v>19</v>
      </c>
      <c r="K7" s="460"/>
      <c r="L7" s="461"/>
      <c r="M7" s="459" t="s">
        <v>19</v>
      </c>
      <c r="N7" s="460"/>
      <c r="O7" s="461"/>
      <c r="P7" s="459" t="s">
        <v>19</v>
      </c>
      <c r="Q7" s="460"/>
      <c r="R7" s="461"/>
      <c r="S7" s="459" t="s">
        <v>19</v>
      </c>
      <c r="T7" s="460"/>
      <c r="U7" s="461"/>
      <c r="V7" s="459" t="s">
        <v>19</v>
      </c>
      <c r="W7" s="460"/>
      <c r="X7" s="461"/>
      <c r="Y7" s="459" t="s">
        <v>19</v>
      </c>
      <c r="Z7" s="460"/>
      <c r="AA7" s="461"/>
      <c r="AB7" s="462" t="s">
        <v>17</v>
      </c>
      <c r="AC7" s="457" t="s">
        <v>16</v>
      </c>
      <c r="AD7" s="77"/>
    </row>
    <row r="8" spans="1:33" ht="80.099999999999994" customHeight="1" thickBot="1" x14ac:dyDescent="0.25">
      <c r="A8" s="75"/>
      <c r="B8" s="469"/>
      <c r="C8" s="471"/>
      <c r="D8" s="473"/>
      <c r="E8" s="465"/>
      <c r="F8" s="467"/>
      <c r="G8" s="118" t="s">
        <v>60</v>
      </c>
      <c r="H8" s="119" t="s">
        <v>37</v>
      </c>
      <c r="I8" s="120" t="s">
        <v>36</v>
      </c>
      <c r="J8" s="118" t="s">
        <v>60</v>
      </c>
      <c r="K8" s="119" t="s">
        <v>37</v>
      </c>
      <c r="L8" s="120" t="s">
        <v>36</v>
      </c>
      <c r="M8" s="118" t="s">
        <v>60</v>
      </c>
      <c r="N8" s="119" t="s">
        <v>37</v>
      </c>
      <c r="O8" s="120" t="s">
        <v>36</v>
      </c>
      <c r="P8" s="118" t="s">
        <v>60</v>
      </c>
      <c r="Q8" s="119" t="s">
        <v>37</v>
      </c>
      <c r="R8" s="120" t="s">
        <v>36</v>
      </c>
      <c r="S8" s="118" t="s">
        <v>60</v>
      </c>
      <c r="T8" s="119" t="s">
        <v>37</v>
      </c>
      <c r="U8" s="120" t="s">
        <v>36</v>
      </c>
      <c r="V8" s="118" t="s">
        <v>60</v>
      </c>
      <c r="W8" s="119" t="s">
        <v>37</v>
      </c>
      <c r="X8" s="120" t="s">
        <v>36</v>
      </c>
      <c r="Y8" s="118" t="s">
        <v>60</v>
      </c>
      <c r="Z8" s="119" t="s">
        <v>37</v>
      </c>
      <c r="AA8" s="120" t="s">
        <v>36</v>
      </c>
      <c r="AB8" s="463"/>
      <c r="AC8" s="458"/>
      <c r="AD8" s="77"/>
    </row>
    <row r="9" spans="1:33" ht="12.75" customHeight="1" x14ac:dyDescent="0.2">
      <c r="A9" s="75"/>
      <c r="B9" s="37"/>
      <c r="C9" s="34"/>
      <c r="D9" s="38"/>
      <c r="E9" s="1"/>
      <c r="F9" s="48"/>
      <c r="G9" s="52"/>
      <c r="H9" s="53"/>
      <c r="I9" s="242">
        <f>G9*H9</f>
        <v>0</v>
      </c>
      <c r="J9" s="52"/>
      <c r="K9" s="53"/>
      <c r="L9" s="242">
        <f>J9*K9</f>
        <v>0</v>
      </c>
      <c r="M9" s="52"/>
      <c r="N9" s="53"/>
      <c r="O9" s="242">
        <f>M9*N9</f>
        <v>0</v>
      </c>
      <c r="P9" s="52"/>
      <c r="Q9" s="53"/>
      <c r="R9" s="242">
        <f>P9*Q9</f>
        <v>0</v>
      </c>
      <c r="S9" s="52"/>
      <c r="T9" s="53"/>
      <c r="U9" s="242">
        <f>S9*T9</f>
        <v>0</v>
      </c>
      <c r="V9" s="52"/>
      <c r="W9" s="53"/>
      <c r="X9" s="242">
        <f>V9*W9</f>
        <v>0</v>
      </c>
      <c r="Y9" s="52"/>
      <c r="Z9" s="53"/>
      <c r="AA9" s="242">
        <f>Y9*Z9</f>
        <v>0</v>
      </c>
      <c r="AB9" s="215" t="str">
        <f>IF(E9="Interne Kosten",I9+L9+O9++R9+U9+X9+AA9,"-")</f>
        <v>-</v>
      </c>
      <c r="AC9" s="215" t="str">
        <f>IF(E9="Externe Kosten",I9+L9+O9++R9+U9+X9+AA9,"-")</f>
        <v>-</v>
      </c>
      <c r="AD9" s="100"/>
    </row>
    <row r="10" spans="1:33" ht="12.75" x14ac:dyDescent="0.2">
      <c r="A10" s="75"/>
      <c r="B10" s="39"/>
      <c r="C10" s="35"/>
      <c r="D10" s="40"/>
      <c r="E10" s="3"/>
      <c r="F10" s="49"/>
      <c r="G10" s="52"/>
      <c r="H10" s="54"/>
      <c r="I10" s="243">
        <f t="shared" ref="I10:I48" si="0">G10*H10</f>
        <v>0</v>
      </c>
      <c r="J10" s="52"/>
      <c r="K10" s="54"/>
      <c r="L10" s="243">
        <f t="shared" ref="L10:L48" si="1">J10*K10</f>
        <v>0</v>
      </c>
      <c r="M10" s="52"/>
      <c r="N10" s="54"/>
      <c r="O10" s="243">
        <f t="shared" ref="O10:O48" si="2">M10*N10</f>
        <v>0</v>
      </c>
      <c r="P10" s="52"/>
      <c r="Q10" s="54"/>
      <c r="R10" s="243">
        <f t="shared" ref="R10:R48" si="3">P10*Q10</f>
        <v>0</v>
      </c>
      <c r="S10" s="52"/>
      <c r="T10" s="54"/>
      <c r="U10" s="243">
        <f t="shared" ref="U10:U48" si="4">S10*T10</f>
        <v>0</v>
      </c>
      <c r="V10" s="52"/>
      <c r="W10" s="54"/>
      <c r="X10" s="243">
        <f t="shared" ref="X10:X48" si="5">V10*W10</f>
        <v>0</v>
      </c>
      <c r="Y10" s="52"/>
      <c r="Z10" s="54"/>
      <c r="AA10" s="243">
        <f t="shared" ref="AA10:AA48" si="6">Y10*Z10</f>
        <v>0</v>
      </c>
      <c r="AB10" s="216" t="str">
        <f t="shared" ref="AB10:AB48" si="7">IF(E10="Interne Kosten",I10+L10+O10++R10+U10+X10+AA10,"-")</f>
        <v>-</v>
      </c>
      <c r="AC10" s="216" t="str">
        <f t="shared" ref="AC10:AC48" si="8">IF(E10="Externe Kosten",I10+L10+O10++R10+U10+X10+AA10,"-")</f>
        <v>-</v>
      </c>
      <c r="AD10" s="100"/>
    </row>
    <row r="11" spans="1:33" ht="12.75" x14ac:dyDescent="0.2">
      <c r="A11" s="75"/>
      <c r="B11" s="39"/>
      <c r="C11" s="35"/>
      <c r="D11" s="40"/>
      <c r="E11" s="3"/>
      <c r="F11" s="49"/>
      <c r="G11" s="52"/>
      <c r="H11" s="54"/>
      <c r="I11" s="243">
        <f t="shared" si="0"/>
        <v>0</v>
      </c>
      <c r="J11" s="52"/>
      <c r="K11" s="54"/>
      <c r="L11" s="243">
        <f t="shared" si="1"/>
        <v>0</v>
      </c>
      <c r="M11" s="52"/>
      <c r="N11" s="54"/>
      <c r="O11" s="243">
        <f t="shared" si="2"/>
        <v>0</v>
      </c>
      <c r="P11" s="52"/>
      <c r="Q11" s="54"/>
      <c r="R11" s="243">
        <f t="shared" si="3"/>
        <v>0</v>
      </c>
      <c r="S11" s="52"/>
      <c r="T11" s="54"/>
      <c r="U11" s="243">
        <f t="shared" si="4"/>
        <v>0</v>
      </c>
      <c r="V11" s="52"/>
      <c r="W11" s="54"/>
      <c r="X11" s="243">
        <f t="shared" si="5"/>
        <v>0</v>
      </c>
      <c r="Y11" s="52"/>
      <c r="Z11" s="54"/>
      <c r="AA11" s="243">
        <f t="shared" si="6"/>
        <v>0</v>
      </c>
      <c r="AB11" s="216" t="str">
        <f t="shared" si="7"/>
        <v>-</v>
      </c>
      <c r="AC11" s="216" t="str">
        <f t="shared" si="8"/>
        <v>-</v>
      </c>
      <c r="AD11" s="100"/>
    </row>
    <row r="12" spans="1:33" ht="12.75" x14ac:dyDescent="0.2">
      <c r="A12" s="75"/>
      <c r="B12" s="39"/>
      <c r="C12" s="35"/>
      <c r="D12" s="40"/>
      <c r="E12" s="3"/>
      <c r="F12" s="49"/>
      <c r="G12" s="52"/>
      <c r="H12" s="54"/>
      <c r="I12" s="243">
        <f t="shared" si="0"/>
        <v>0</v>
      </c>
      <c r="J12" s="52"/>
      <c r="K12" s="54"/>
      <c r="L12" s="243">
        <f t="shared" si="1"/>
        <v>0</v>
      </c>
      <c r="M12" s="52"/>
      <c r="N12" s="54"/>
      <c r="O12" s="243">
        <f t="shared" si="2"/>
        <v>0</v>
      </c>
      <c r="P12" s="52"/>
      <c r="Q12" s="54"/>
      <c r="R12" s="243">
        <f t="shared" si="3"/>
        <v>0</v>
      </c>
      <c r="S12" s="52"/>
      <c r="T12" s="54"/>
      <c r="U12" s="243">
        <f t="shared" si="4"/>
        <v>0</v>
      </c>
      <c r="V12" s="52"/>
      <c r="W12" s="54"/>
      <c r="X12" s="243">
        <f t="shared" si="5"/>
        <v>0</v>
      </c>
      <c r="Y12" s="52"/>
      <c r="Z12" s="54"/>
      <c r="AA12" s="243">
        <f t="shared" si="6"/>
        <v>0</v>
      </c>
      <c r="AB12" s="216" t="str">
        <f t="shared" si="7"/>
        <v>-</v>
      </c>
      <c r="AC12" s="216" t="str">
        <f t="shared" si="8"/>
        <v>-</v>
      </c>
      <c r="AD12" s="101"/>
      <c r="AE12" s="217"/>
      <c r="AF12" s="217"/>
      <c r="AG12" s="217"/>
    </row>
    <row r="13" spans="1:33" ht="12.75" x14ac:dyDescent="0.2">
      <c r="A13" s="75"/>
      <c r="B13" s="39"/>
      <c r="C13" s="35"/>
      <c r="D13" s="40"/>
      <c r="E13" s="3"/>
      <c r="F13" s="50"/>
      <c r="G13" s="52"/>
      <c r="H13" s="54"/>
      <c r="I13" s="243">
        <f t="shared" si="0"/>
        <v>0</v>
      </c>
      <c r="J13" s="52"/>
      <c r="K13" s="54"/>
      <c r="L13" s="243">
        <f t="shared" si="1"/>
        <v>0</v>
      </c>
      <c r="M13" s="52"/>
      <c r="N13" s="54"/>
      <c r="O13" s="243">
        <f t="shared" si="2"/>
        <v>0</v>
      </c>
      <c r="P13" s="52"/>
      <c r="Q13" s="54"/>
      <c r="R13" s="243">
        <f t="shared" si="3"/>
        <v>0</v>
      </c>
      <c r="S13" s="52"/>
      <c r="T13" s="54"/>
      <c r="U13" s="243">
        <f t="shared" si="4"/>
        <v>0</v>
      </c>
      <c r="V13" s="52"/>
      <c r="W13" s="54"/>
      <c r="X13" s="243">
        <f t="shared" si="5"/>
        <v>0</v>
      </c>
      <c r="Y13" s="52"/>
      <c r="Z13" s="54"/>
      <c r="AA13" s="243">
        <f t="shared" si="6"/>
        <v>0</v>
      </c>
      <c r="AB13" s="216" t="str">
        <f t="shared" si="7"/>
        <v>-</v>
      </c>
      <c r="AC13" s="216" t="str">
        <f t="shared" si="8"/>
        <v>-</v>
      </c>
      <c r="AD13" s="100"/>
    </row>
    <row r="14" spans="1:33" ht="12.75" x14ac:dyDescent="0.2">
      <c r="A14" s="75"/>
      <c r="B14" s="39"/>
      <c r="C14" s="35"/>
      <c r="D14" s="40"/>
      <c r="E14" s="3"/>
      <c r="F14" s="49"/>
      <c r="G14" s="52"/>
      <c r="H14" s="54"/>
      <c r="I14" s="243">
        <f t="shared" si="0"/>
        <v>0</v>
      </c>
      <c r="J14" s="52"/>
      <c r="K14" s="54"/>
      <c r="L14" s="243">
        <f t="shared" si="1"/>
        <v>0</v>
      </c>
      <c r="M14" s="52"/>
      <c r="N14" s="54"/>
      <c r="O14" s="243">
        <f t="shared" si="2"/>
        <v>0</v>
      </c>
      <c r="P14" s="52"/>
      <c r="Q14" s="54"/>
      <c r="R14" s="243">
        <f t="shared" si="3"/>
        <v>0</v>
      </c>
      <c r="S14" s="52"/>
      <c r="T14" s="54"/>
      <c r="U14" s="243">
        <f t="shared" si="4"/>
        <v>0</v>
      </c>
      <c r="V14" s="52"/>
      <c r="W14" s="54"/>
      <c r="X14" s="243">
        <f t="shared" si="5"/>
        <v>0</v>
      </c>
      <c r="Y14" s="52"/>
      <c r="Z14" s="54"/>
      <c r="AA14" s="243">
        <f t="shared" si="6"/>
        <v>0</v>
      </c>
      <c r="AB14" s="216" t="str">
        <f t="shared" si="7"/>
        <v>-</v>
      </c>
      <c r="AC14" s="216" t="str">
        <f t="shared" si="8"/>
        <v>-</v>
      </c>
      <c r="AD14" s="100"/>
    </row>
    <row r="15" spans="1:33" ht="12.75" x14ac:dyDescent="0.2">
      <c r="A15" s="75"/>
      <c r="B15" s="39"/>
      <c r="C15" s="35"/>
      <c r="D15" s="40"/>
      <c r="E15" s="3"/>
      <c r="F15" s="49"/>
      <c r="G15" s="52"/>
      <c r="H15" s="54"/>
      <c r="I15" s="243">
        <f t="shared" si="0"/>
        <v>0</v>
      </c>
      <c r="J15" s="52"/>
      <c r="K15" s="54"/>
      <c r="L15" s="243">
        <f t="shared" si="1"/>
        <v>0</v>
      </c>
      <c r="M15" s="52"/>
      <c r="N15" s="54"/>
      <c r="O15" s="243">
        <f t="shared" si="2"/>
        <v>0</v>
      </c>
      <c r="P15" s="52"/>
      <c r="Q15" s="54"/>
      <c r="R15" s="243">
        <f t="shared" si="3"/>
        <v>0</v>
      </c>
      <c r="S15" s="52"/>
      <c r="T15" s="54"/>
      <c r="U15" s="243">
        <f t="shared" si="4"/>
        <v>0</v>
      </c>
      <c r="V15" s="52"/>
      <c r="W15" s="54"/>
      <c r="X15" s="243">
        <f t="shared" si="5"/>
        <v>0</v>
      </c>
      <c r="Y15" s="52"/>
      <c r="Z15" s="54"/>
      <c r="AA15" s="243">
        <f t="shared" si="6"/>
        <v>0</v>
      </c>
      <c r="AB15" s="216" t="str">
        <f t="shared" si="7"/>
        <v>-</v>
      </c>
      <c r="AC15" s="216" t="str">
        <f t="shared" si="8"/>
        <v>-</v>
      </c>
      <c r="AD15" s="100"/>
    </row>
    <row r="16" spans="1:33" ht="12.75" x14ac:dyDescent="0.2">
      <c r="A16" s="75"/>
      <c r="B16" s="39"/>
      <c r="C16" s="35"/>
      <c r="D16" s="40"/>
      <c r="E16" s="3"/>
      <c r="F16" s="49"/>
      <c r="G16" s="52"/>
      <c r="H16" s="54"/>
      <c r="I16" s="243">
        <f t="shared" si="0"/>
        <v>0</v>
      </c>
      <c r="J16" s="52"/>
      <c r="K16" s="54"/>
      <c r="L16" s="243">
        <f t="shared" si="1"/>
        <v>0</v>
      </c>
      <c r="M16" s="52"/>
      <c r="N16" s="54"/>
      <c r="O16" s="243">
        <f t="shared" si="2"/>
        <v>0</v>
      </c>
      <c r="P16" s="52"/>
      <c r="Q16" s="54"/>
      <c r="R16" s="243">
        <f t="shared" si="3"/>
        <v>0</v>
      </c>
      <c r="S16" s="52"/>
      <c r="T16" s="54"/>
      <c r="U16" s="243">
        <f t="shared" si="4"/>
        <v>0</v>
      </c>
      <c r="V16" s="52"/>
      <c r="W16" s="54"/>
      <c r="X16" s="243">
        <f t="shared" si="5"/>
        <v>0</v>
      </c>
      <c r="Y16" s="52"/>
      <c r="Z16" s="54"/>
      <c r="AA16" s="243">
        <f t="shared" si="6"/>
        <v>0</v>
      </c>
      <c r="AB16" s="216" t="str">
        <f t="shared" si="7"/>
        <v>-</v>
      </c>
      <c r="AC16" s="216" t="str">
        <f t="shared" si="8"/>
        <v>-</v>
      </c>
      <c r="AD16" s="100"/>
    </row>
    <row r="17" spans="1:33" ht="12.75" x14ac:dyDescent="0.2">
      <c r="A17" s="75"/>
      <c r="B17" s="39"/>
      <c r="C17" s="35"/>
      <c r="D17" s="40"/>
      <c r="E17" s="3"/>
      <c r="F17" s="49"/>
      <c r="G17" s="52"/>
      <c r="H17" s="54"/>
      <c r="I17" s="243">
        <f t="shared" si="0"/>
        <v>0</v>
      </c>
      <c r="J17" s="52"/>
      <c r="K17" s="54"/>
      <c r="L17" s="243">
        <f t="shared" si="1"/>
        <v>0</v>
      </c>
      <c r="M17" s="52"/>
      <c r="N17" s="54"/>
      <c r="O17" s="243">
        <f t="shared" si="2"/>
        <v>0</v>
      </c>
      <c r="P17" s="52"/>
      <c r="Q17" s="54"/>
      <c r="R17" s="243">
        <f t="shared" si="3"/>
        <v>0</v>
      </c>
      <c r="S17" s="52"/>
      <c r="T17" s="54"/>
      <c r="U17" s="243">
        <f t="shared" si="4"/>
        <v>0</v>
      </c>
      <c r="V17" s="52"/>
      <c r="W17" s="54"/>
      <c r="X17" s="243">
        <f t="shared" si="5"/>
        <v>0</v>
      </c>
      <c r="Y17" s="52"/>
      <c r="Z17" s="54"/>
      <c r="AA17" s="243">
        <f t="shared" si="6"/>
        <v>0</v>
      </c>
      <c r="AB17" s="216" t="str">
        <f t="shared" si="7"/>
        <v>-</v>
      </c>
      <c r="AC17" s="216" t="str">
        <f t="shared" si="8"/>
        <v>-</v>
      </c>
      <c r="AD17" s="100"/>
    </row>
    <row r="18" spans="1:33" ht="12.75" x14ac:dyDescent="0.2">
      <c r="A18" s="75"/>
      <c r="B18" s="39"/>
      <c r="C18" s="35"/>
      <c r="D18" s="40"/>
      <c r="E18" s="3"/>
      <c r="F18" s="49"/>
      <c r="G18" s="52"/>
      <c r="H18" s="54"/>
      <c r="I18" s="243">
        <f t="shared" si="0"/>
        <v>0</v>
      </c>
      <c r="J18" s="52"/>
      <c r="K18" s="54"/>
      <c r="L18" s="243">
        <f t="shared" si="1"/>
        <v>0</v>
      </c>
      <c r="M18" s="52"/>
      <c r="N18" s="54"/>
      <c r="O18" s="243">
        <f t="shared" si="2"/>
        <v>0</v>
      </c>
      <c r="P18" s="52"/>
      <c r="Q18" s="54"/>
      <c r="R18" s="243">
        <f t="shared" si="3"/>
        <v>0</v>
      </c>
      <c r="S18" s="52"/>
      <c r="T18" s="54"/>
      <c r="U18" s="243">
        <f t="shared" si="4"/>
        <v>0</v>
      </c>
      <c r="V18" s="52"/>
      <c r="W18" s="54"/>
      <c r="X18" s="243">
        <f t="shared" si="5"/>
        <v>0</v>
      </c>
      <c r="Y18" s="52"/>
      <c r="Z18" s="54"/>
      <c r="AA18" s="243">
        <f t="shared" si="6"/>
        <v>0</v>
      </c>
      <c r="AB18" s="216" t="str">
        <f t="shared" si="7"/>
        <v>-</v>
      </c>
      <c r="AC18" s="216" t="str">
        <f t="shared" si="8"/>
        <v>-</v>
      </c>
      <c r="AD18" s="100"/>
    </row>
    <row r="19" spans="1:33" ht="12.75" x14ac:dyDescent="0.2">
      <c r="A19" s="75"/>
      <c r="B19" s="39"/>
      <c r="C19" s="35"/>
      <c r="D19" s="40"/>
      <c r="E19" s="3"/>
      <c r="F19" s="49"/>
      <c r="G19" s="52"/>
      <c r="H19" s="54"/>
      <c r="I19" s="243">
        <f t="shared" si="0"/>
        <v>0</v>
      </c>
      <c r="J19" s="52"/>
      <c r="K19" s="54"/>
      <c r="L19" s="243">
        <f t="shared" si="1"/>
        <v>0</v>
      </c>
      <c r="M19" s="52"/>
      <c r="N19" s="54"/>
      <c r="O19" s="243">
        <f t="shared" si="2"/>
        <v>0</v>
      </c>
      <c r="P19" s="52"/>
      <c r="Q19" s="54"/>
      <c r="R19" s="243">
        <f t="shared" si="3"/>
        <v>0</v>
      </c>
      <c r="S19" s="52"/>
      <c r="T19" s="54"/>
      <c r="U19" s="243">
        <f t="shared" si="4"/>
        <v>0</v>
      </c>
      <c r="V19" s="52"/>
      <c r="W19" s="54"/>
      <c r="X19" s="243">
        <f t="shared" si="5"/>
        <v>0</v>
      </c>
      <c r="Y19" s="52"/>
      <c r="Z19" s="54"/>
      <c r="AA19" s="243">
        <f t="shared" si="6"/>
        <v>0</v>
      </c>
      <c r="AB19" s="216" t="str">
        <f t="shared" si="7"/>
        <v>-</v>
      </c>
      <c r="AC19" s="216" t="str">
        <f t="shared" si="8"/>
        <v>-</v>
      </c>
      <c r="AD19" s="100"/>
    </row>
    <row r="20" spans="1:33" ht="12.75" x14ac:dyDescent="0.2">
      <c r="A20" s="75"/>
      <c r="B20" s="39"/>
      <c r="C20" s="35"/>
      <c r="D20" s="40"/>
      <c r="E20" s="3"/>
      <c r="F20" s="49"/>
      <c r="G20" s="52"/>
      <c r="H20" s="54"/>
      <c r="I20" s="243">
        <f t="shared" si="0"/>
        <v>0</v>
      </c>
      <c r="J20" s="52"/>
      <c r="K20" s="54"/>
      <c r="L20" s="243">
        <f t="shared" si="1"/>
        <v>0</v>
      </c>
      <c r="M20" s="52"/>
      <c r="N20" s="54"/>
      <c r="O20" s="243">
        <f t="shared" si="2"/>
        <v>0</v>
      </c>
      <c r="P20" s="52"/>
      <c r="Q20" s="54"/>
      <c r="R20" s="243">
        <f t="shared" si="3"/>
        <v>0</v>
      </c>
      <c r="S20" s="52"/>
      <c r="T20" s="54"/>
      <c r="U20" s="243">
        <f t="shared" si="4"/>
        <v>0</v>
      </c>
      <c r="V20" s="52"/>
      <c r="W20" s="54"/>
      <c r="X20" s="243">
        <f t="shared" si="5"/>
        <v>0</v>
      </c>
      <c r="Y20" s="52"/>
      <c r="Z20" s="54"/>
      <c r="AA20" s="243">
        <f t="shared" si="6"/>
        <v>0</v>
      </c>
      <c r="AB20" s="216" t="str">
        <f t="shared" si="7"/>
        <v>-</v>
      </c>
      <c r="AC20" s="216" t="str">
        <f t="shared" si="8"/>
        <v>-</v>
      </c>
      <c r="AD20" s="100"/>
    </row>
    <row r="21" spans="1:33" ht="12.75" x14ac:dyDescent="0.2">
      <c r="A21" s="75"/>
      <c r="B21" s="39"/>
      <c r="C21" s="35"/>
      <c r="D21" s="40"/>
      <c r="E21" s="3"/>
      <c r="F21" s="49"/>
      <c r="G21" s="52"/>
      <c r="H21" s="54"/>
      <c r="I21" s="243">
        <f t="shared" si="0"/>
        <v>0</v>
      </c>
      <c r="J21" s="52"/>
      <c r="K21" s="54"/>
      <c r="L21" s="243">
        <f t="shared" si="1"/>
        <v>0</v>
      </c>
      <c r="M21" s="52"/>
      <c r="N21" s="54"/>
      <c r="O21" s="243">
        <f t="shared" si="2"/>
        <v>0</v>
      </c>
      <c r="P21" s="52"/>
      <c r="Q21" s="54"/>
      <c r="R21" s="243">
        <f t="shared" si="3"/>
        <v>0</v>
      </c>
      <c r="S21" s="52"/>
      <c r="T21" s="54"/>
      <c r="U21" s="243">
        <f t="shared" si="4"/>
        <v>0</v>
      </c>
      <c r="V21" s="52"/>
      <c r="W21" s="54"/>
      <c r="X21" s="243">
        <f t="shared" si="5"/>
        <v>0</v>
      </c>
      <c r="Y21" s="52"/>
      <c r="Z21" s="54"/>
      <c r="AA21" s="243">
        <f t="shared" si="6"/>
        <v>0</v>
      </c>
      <c r="AB21" s="216" t="str">
        <f t="shared" si="7"/>
        <v>-</v>
      </c>
      <c r="AC21" s="216" t="str">
        <f t="shared" si="8"/>
        <v>-</v>
      </c>
      <c r="AD21" s="100"/>
    </row>
    <row r="22" spans="1:33" ht="12.75" x14ac:dyDescent="0.2">
      <c r="A22" s="75"/>
      <c r="B22" s="39"/>
      <c r="C22" s="35"/>
      <c r="D22" s="40"/>
      <c r="E22" s="3"/>
      <c r="F22" s="49"/>
      <c r="G22" s="52"/>
      <c r="H22" s="54"/>
      <c r="I22" s="243">
        <f t="shared" si="0"/>
        <v>0</v>
      </c>
      <c r="J22" s="52"/>
      <c r="K22" s="54"/>
      <c r="L22" s="243">
        <f t="shared" si="1"/>
        <v>0</v>
      </c>
      <c r="M22" s="52"/>
      <c r="N22" s="54"/>
      <c r="O22" s="243">
        <f t="shared" si="2"/>
        <v>0</v>
      </c>
      <c r="P22" s="52"/>
      <c r="Q22" s="54"/>
      <c r="R22" s="243">
        <f t="shared" si="3"/>
        <v>0</v>
      </c>
      <c r="S22" s="52"/>
      <c r="T22" s="54"/>
      <c r="U22" s="243">
        <f t="shared" si="4"/>
        <v>0</v>
      </c>
      <c r="V22" s="52"/>
      <c r="W22" s="54"/>
      <c r="X22" s="243">
        <f t="shared" si="5"/>
        <v>0</v>
      </c>
      <c r="Y22" s="52"/>
      <c r="Z22" s="54"/>
      <c r="AA22" s="243">
        <f t="shared" si="6"/>
        <v>0</v>
      </c>
      <c r="AB22" s="216" t="str">
        <f t="shared" si="7"/>
        <v>-</v>
      </c>
      <c r="AC22" s="216" t="str">
        <f t="shared" si="8"/>
        <v>-</v>
      </c>
      <c r="AD22" s="100"/>
    </row>
    <row r="23" spans="1:33" ht="12.75" x14ac:dyDescent="0.2">
      <c r="A23" s="75"/>
      <c r="B23" s="39"/>
      <c r="C23" s="35"/>
      <c r="D23" s="40"/>
      <c r="E23" s="3"/>
      <c r="F23" s="49"/>
      <c r="G23" s="52"/>
      <c r="H23" s="54"/>
      <c r="I23" s="243">
        <f t="shared" si="0"/>
        <v>0</v>
      </c>
      <c r="J23" s="52"/>
      <c r="K23" s="54"/>
      <c r="L23" s="243">
        <f t="shared" si="1"/>
        <v>0</v>
      </c>
      <c r="M23" s="52"/>
      <c r="N23" s="54"/>
      <c r="O23" s="243">
        <f t="shared" si="2"/>
        <v>0</v>
      </c>
      <c r="P23" s="52"/>
      <c r="Q23" s="54"/>
      <c r="R23" s="243">
        <f t="shared" si="3"/>
        <v>0</v>
      </c>
      <c r="S23" s="52"/>
      <c r="T23" s="54"/>
      <c r="U23" s="243">
        <f t="shared" si="4"/>
        <v>0</v>
      </c>
      <c r="V23" s="52"/>
      <c r="W23" s="54"/>
      <c r="X23" s="243">
        <f t="shared" si="5"/>
        <v>0</v>
      </c>
      <c r="Y23" s="52"/>
      <c r="Z23" s="54"/>
      <c r="AA23" s="243">
        <f t="shared" si="6"/>
        <v>0</v>
      </c>
      <c r="AB23" s="216" t="str">
        <f t="shared" si="7"/>
        <v>-</v>
      </c>
      <c r="AC23" s="216" t="str">
        <f t="shared" si="8"/>
        <v>-</v>
      </c>
      <c r="AD23" s="100"/>
    </row>
    <row r="24" spans="1:33" ht="12.75" x14ac:dyDescent="0.2">
      <c r="A24" s="75"/>
      <c r="B24" s="39"/>
      <c r="C24" s="35"/>
      <c r="D24" s="40"/>
      <c r="E24" s="3"/>
      <c r="F24" s="49"/>
      <c r="G24" s="52"/>
      <c r="H24" s="54"/>
      <c r="I24" s="243">
        <f t="shared" si="0"/>
        <v>0</v>
      </c>
      <c r="J24" s="52"/>
      <c r="K24" s="54"/>
      <c r="L24" s="243">
        <f t="shared" si="1"/>
        <v>0</v>
      </c>
      <c r="M24" s="52"/>
      <c r="N24" s="54"/>
      <c r="O24" s="243">
        <f t="shared" si="2"/>
        <v>0</v>
      </c>
      <c r="P24" s="52"/>
      <c r="Q24" s="54"/>
      <c r="R24" s="243">
        <f t="shared" si="3"/>
        <v>0</v>
      </c>
      <c r="S24" s="52"/>
      <c r="T24" s="54"/>
      <c r="U24" s="243">
        <f t="shared" si="4"/>
        <v>0</v>
      </c>
      <c r="V24" s="52"/>
      <c r="W24" s="54"/>
      <c r="X24" s="243">
        <f t="shared" si="5"/>
        <v>0</v>
      </c>
      <c r="Y24" s="52"/>
      <c r="Z24" s="54"/>
      <c r="AA24" s="243">
        <f t="shared" si="6"/>
        <v>0</v>
      </c>
      <c r="AB24" s="216" t="str">
        <f t="shared" si="7"/>
        <v>-</v>
      </c>
      <c r="AC24" s="216" t="str">
        <f t="shared" si="8"/>
        <v>-</v>
      </c>
      <c r="AD24" s="101"/>
      <c r="AE24" s="217"/>
      <c r="AF24" s="217"/>
      <c r="AG24" s="217"/>
    </row>
    <row r="25" spans="1:33" ht="12.75" x14ac:dyDescent="0.2">
      <c r="A25" s="75"/>
      <c r="B25" s="39"/>
      <c r="C25" s="35"/>
      <c r="D25" s="40"/>
      <c r="E25" s="3"/>
      <c r="F25" s="50"/>
      <c r="G25" s="52"/>
      <c r="H25" s="54"/>
      <c r="I25" s="243">
        <f t="shared" si="0"/>
        <v>0</v>
      </c>
      <c r="J25" s="52"/>
      <c r="K25" s="54"/>
      <c r="L25" s="243">
        <f t="shared" si="1"/>
        <v>0</v>
      </c>
      <c r="M25" s="52"/>
      <c r="N25" s="54"/>
      <c r="O25" s="243">
        <f t="shared" si="2"/>
        <v>0</v>
      </c>
      <c r="P25" s="52"/>
      <c r="Q25" s="54"/>
      <c r="R25" s="243">
        <f t="shared" si="3"/>
        <v>0</v>
      </c>
      <c r="S25" s="52"/>
      <c r="T25" s="54"/>
      <c r="U25" s="243">
        <f t="shared" si="4"/>
        <v>0</v>
      </c>
      <c r="V25" s="52"/>
      <c r="W25" s="54"/>
      <c r="X25" s="243">
        <f t="shared" si="5"/>
        <v>0</v>
      </c>
      <c r="Y25" s="52"/>
      <c r="Z25" s="54"/>
      <c r="AA25" s="243">
        <f t="shared" si="6"/>
        <v>0</v>
      </c>
      <c r="AB25" s="216" t="str">
        <f t="shared" si="7"/>
        <v>-</v>
      </c>
      <c r="AC25" s="216" t="str">
        <f t="shared" si="8"/>
        <v>-</v>
      </c>
      <c r="AD25" s="100"/>
    </row>
    <row r="26" spans="1:33" ht="12.75" x14ac:dyDescent="0.2">
      <c r="A26" s="75"/>
      <c r="B26" s="39"/>
      <c r="C26" s="35"/>
      <c r="D26" s="40"/>
      <c r="E26" s="3"/>
      <c r="F26" s="49"/>
      <c r="G26" s="52"/>
      <c r="H26" s="54"/>
      <c r="I26" s="243">
        <f t="shared" si="0"/>
        <v>0</v>
      </c>
      <c r="J26" s="52"/>
      <c r="K26" s="54"/>
      <c r="L26" s="243">
        <f t="shared" si="1"/>
        <v>0</v>
      </c>
      <c r="M26" s="52"/>
      <c r="N26" s="54"/>
      <c r="O26" s="243">
        <f t="shared" si="2"/>
        <v>0</v>
      </c>
      <c r="P26" s="52"/>
      <c r="Q26" s="54"/>
      <c r="R26" s="243">
        <f t="shared" si="3"/>
        <v>0</v>
      </c>
      <c r="S26" s="52"/>
      <c r="T26" s="54"/>
      <c r="U26" s="243">
        <f t="shared" si="4"/>
        <v>0</v>
      </c>
      <c r="V26" s="52"/>
      <c r="W26" s="54"/>
      <c r="X26" s="243">
        <f t="shared" si="5"/>
        <v>0</v>
      </c>
      <c r="Y26" s="52"/>
      <c r="Z26" s="54"/>
      <c r="AA26" s="243">
        <f t="shared" si="6"/>
        <v>0</v>
      </c>
      <c r="AB26" s="216" t="str">
        <f t="shared" si="7"/>
        <v>-</v>
      </c>
      <c r="AC26" s="216" t="str">
        <f t="shared" si="8"/>
        <v>-</v>
      </c>
      <c r="AD26" s="100"/>
    </row>
    <row r="27" spans="1:33" ht="12.75" x14ac:dyDescent="0.2">
      <c r="A27" s="75"/>
      <c r="B27" s="39"/>
      <c r="C27" s="35"/>
      <c r="D27" s="40"/>
      <c r="E27" s="3"/>
      <c r="F27" s="49"/>
      <c r="G27" s="52"/>
      <c r="H27" s="54"/>
      <c r="I27" s="243">
        <f t="shared" si="0"/>
        <v>0</v>
      </c>
      <c r="J27" s="52"/>
      <c r="K27" s="54"/>
      <c r="L27" s="243">
        <f t="shared" si="1"/>
        <v>0</v>
      </c>
      <c r="M27" s="52"/>
      <c r="N27" s="54"/>
      <c r="O27" s="243">
        <f t="shared" si="2"/>
        <v>0</v>
      </c>
      <c r="P27" s="52"/>
      <c r="Q27" s="54"/>
      <c r="R27" s="243">
        <f t="shared" si="3"/>
        <v>0</v>
      </c>
      <c r="S27" s="52"/>
      <c r="T27" s="54"/>
      <c r="U27" s="243">
        <f t="shared" si="4"/>
        <v>0</v>
      </c>
      <c r="V27" s="52"/>
      <c r="W27" s="54"/>
      <c r="X27" s="243">
        <f t="shared" si="5"/>
        <v>0</v>
      </c>
      <c r="Y27" s="52"/>
      <c r="Z27" s="54"/>
      <c r="AA27" s="243">
        <f t="shared" si="6"/>
        <v>0</v>
      </c>
      <c r="AB27" s="216" t="str">
        <f t="shared" si="7"/>
        <v>-</v>
      </c>
      <c r="AC27" s="216" t="str">
        <f t="shared" si="8"/>
        <v>-</v>
      </c>
      <c r="AD27" s="100"/>
    </row>
    <row r="28" spans="1:33" ht="12.75" x14ac:dyDescent="0.2">
      <c r="A28" s="75"/>
      <c r="B28" s="39"/>
      <c r="C28" s="35"/>
      <c r="D28" s="40"/>
      <c r="E28" s="3"/>
      <c r="F28" s="49"/>
      <c r="G28" s="52"/>
      <c r="H28" s="54"/>
      <c r="I28" s="243">
        <f t="shared" si="0"/>
        <v>0</v>
      </c>
      <c r="J28" s="52"/>
      <c r="K28" s="54"/>
      <c r="L28" s="243">
        <f t="shared" si="1"/>
        <v>0</v>
      </c>
      <c r="M28" s="52"/>
      <c r="N28" s="54"/>
      <c r="O28" s="243">
        <f t="shared" si="2"/>
        <v>0</v>
      </c>
      <c r="P28" s="52"/>
      <c r="Q28" s="54"/>
      <c r="R28" s="243">
        <f t="shared" si="3"/>
        <v>0</v>
      </c>
      <c r="S28" s="52"/>
      <c r="T28" s="54"/>
      <c r="U28" s="243">
        <f t="shared" si="4"/>
        <v>0</v>
      </c>
      <c r="V28" s="52"/>
      <c r="W28" s="54"/>
      <c r="X28" s="243">
        <f t="shared" si="5"/>
        <v>0</v>
      </c>
      <c r="Y28" s="52"/>
      <c r="Z28" s="54"/>
      <c r="AA28" s="243">
        <f t="shared" si="6"/>
        <v>0</v>
      </c>
      <c r="AB28" s="216" t="str">
        <f t="shared" si="7"/>
        <v>-</v>
      </c>
      <c r="AC28" s="216" t="str">
        <f t="shared" si="8"/>
        <v>-</v>
      </c>
      <c r="AD28" s="100"/>
    </row>
    <row r="29" spans="1:33" ht="12.75" x14ac:dyDescent="0.2">
      <c r="A29" s="75"/>
      <c r="B29" s="39"/>
      <c r="C29" s="35"/>
      <c r="D29" s="40"/>
      <c r="E29" s="3"/>
      <c r="F29" s="49"/>
      <c r="G29" s="52"/>
      <c r="H29" s="54"/>
      <c r="I29" s="243">
        <f t="shared" si="0"/>
        <v>0</v>
      </c>
      <c r="J29" s="52"/>
      <c r="K29" s="54"/>
      <c r="L29" s="243">
        <f t="shared" si="1"/>
        <v>0</v>
      </c>
      <c r="M29" s="52"/>
      <c r="N29" s="54"/>
      <c r="O29" s="243">
        <f t="shared" si="2"/>
        <v>0</v>
      </c>
      <c r="P29" s="52"/>
      <c r="Q29" s="54"/>
      <c r="R29" s="243">
        <f t="shared" si="3"/>
        <v>0</v>
      </c>
      <c r="S29" s="52"/>
      <c r="T29" s="54"/>
      <c r="U29" s="243">
        <f t="shared" si="4"/>
        <v>0</v>
      </c>
      <c r="V29" s="52"/>
      <c r="W29" s="54"/>
      <c r="X29" s="243">
        <f t="shared" si="5"/>
        <v>0</v>
      </c>
      <c r="Y29" s="52"/>
      <c r="Z29" s="54"/>
      <c r="AA29" s="243">
        <f t="shared" si="6"/>
        <v>0</v>
      </c>
      <c r="AB29" s="216" t="str">
        <f t="shared" si="7"/>
        <v>-</v>
      </c>
      <c r="AC29" s="216" t="str">
        <f t="shared" si="8"/>
        <v>-</v>
      </c>
      <c r="AD29" s="100"/>
    </row>
    <row r="30" spans="1:33" ht="12.75" x14ac:dyDescent="0.2">
      <c r="A30" s="75"/>
      <c r="B30" s="39"/>
      <c r="C30" s="35"/>
      <c r="D30" s="40"/>
      <c r="E30" s="3"/>
      <c r="F30" s="49"/>
      <c r="G30" s="52"/>
      <c r="H30" s="54"/>
      <c r="I30" s="243">
        <f t="shared" si="0"/>
        <v>0</v>
      </c>
      <c r="J30" s="52"/>
      <c r="K30" s="54"/>
      <c r="L30" s="243">
        <f t="shared" si="1"/>
        <v>0</v>
      </c>
      <c r="M30" s="52"/>
      <c r="N30" s="54"/>
      <c r="O30" s="243">
        <f t="shared" si="2"/>
        <v>0</v>
      </c>
      <c r="P30" s="52"/>
      <c r="Q30" s="54"/>
      <c r="R30" s="243">
        <f t="shared" si="3"/>
        <v>0</v>
      </c>
      <c r="S30" s="52"/>
      <c r="T30" s="54"/>
      <c r="U30" s="243">
        <f t="shared" si="4"/>
        <v>0</v>
      </c>
      <c r="V30" s="52"/>
      <c r="W30" s="54"/>
      <c r="X30" s="243">
        <f t="shared" si="5"/>
        <v>0</v>
      </c>
      <c r="Y30" s="52"/>
      <c r="Z30" s="54"/>
      <c r="AA30" s="243">
        <f t="shared" si="6"/>
        <v>0</v>
      </c>
      <c r="AB30" s="216" t="str">
        <f t="shared" si="7"/>
        <v>-</v>
      </c>
      <c r="AC30" s="216" t="str">
        <f t="shared" si="8"/>
        <v>-</v>
      </c>
      <c r="AD30" s="100"/>
    </row>
    <row r="31" spans="1:33" ht="12.75" x14ac:dyDescent="0.2">
      <c r="A31" s="75"/>
      <c r="B31" s="39"/>
      <c r="C31" s="35"/>
      <c r="D31" s="40"/>
      <c r="E31" s="3"/>
      <c r="F31" s="49"/>
      <c r="G31" s="52"/>
      <c r="H31" s="54"/>
      <c r="I31" s="243">
        <f t="shared" si="0"/>
        <v>0</v>
      </c>
      <c r="J31" s="52"/>
      <c r="K31" s="54"/>
      <c r="L31" s="243">
        <f t="shared" si="1"/>
        <v>0</v>
      </c>
      <c r="M31" s="52"/>
      <c r="N31" s="54"/>
      <c r="O31" s="243">
        <f t="shared" si="2"/>
        <v>0</v>
      </c>
      <c r="P31" s="52"/>
      <c r="Q31" s="54"/>
      <c r="R31" s="243">
        <f t="shared" si="3"/>
        <v>0</v>
      </c>
      <c r="S31" s="52"/>
      <c r="T31" s="54"/>
      <c r="U31" s="243">
        <f t="shared" si="4"/>
        <v>0</v>
      </c>
      <c r="V31" s="52"/>
      <c r="W31" s="54"/>
      <c r="X31" s="243">
        <f t="shared" si="5"/>
        <v>0</v>
      </c>
      <c r="Y31" s="52"/>
      <c r="Z31" s="54"/>
      <c r="AA31" s="243">
        <f t="shared" si="6"/>
        <v>0</v>
      </c>
      <c r="AB31" s="216" t="str">
        <f t="shared" si="7"/>
        <v>-</v>
      </c>
      <c r="AC31" s="216" t="str">
        <f t="shared" si="8"/>
        <v>-</v>
      </c>
      <c r="AD31" s="101"/>
      <c r="AE31" s="217"/>
      <c r="AF31" s="217"/>
      <c r="AG31" s="217"/>
    </row>
    <row r="32" spans="1:33" ht="12.75" x14ac:dyDescent="0.2">
      <c r="A32" s="75"/>
      <c r="B32" s="39"/>
      <c r="C32" s="35"/>
      <c r="D32" s="40"/>
      <c r="E32" s="3"/>
      <c r="F32" s="50"/>
      <c r="G32" s="52"/>
      <c r="H32" s="54"/>
      <c r="I32" s="243">
        <f t="shared" si="0"/>
        <v>0</v>
      </c>
      <c r="J32" s="52"/>
      <c r="K32" s="54"/>
      <c r="L32" s="243">
        <f t="shared" si="1"/>
        <v>0</v>
      </c>
      <c r="M32" s="52"/>
      <c r="N32" s="54"/>
      <c r="O32" s="243">
        <f t="shared" si="2"/>
        <v>0</v>
      </c>
      <c r="P32" s="52"/>
      <c r="Q32" s="54"/>
      <c r="R32" s="243">
        <f t="shared" si="3"/>
        <v>0</v>
      </c>
      <c r="S32" s="52"/>
      <c r="T32" s="54"/>
      <c r="U32" s="243">
        <f t="shared" si="4"/>
        <v>0</v>
      </c>
      <c r="V32" s="52"/>
      <c r="W32" s="54"/>
      <c r="X32" s="243">
        <f t="shared" si="5"/>
        <v>0</v>
      </c>
      <c r="Y32" s="52"/>
      <c r="Z32" s="54"/>
      <c r="AA32" s="243">
        <f t="shared" si="6"/>
        <v>0</v>
      </c>
      <c r="AB32" s="216" t="str">
        <f t="shared" si="7"/>
        <v>-</v>
      </c>
      <c r="AC32" s="216" t="str">
        <f t="shared" si="8"/>
        <v>-</v>
      </c>
      <c r="AD32" s="100"/>
    </row>
    <row r="33" spans="1:30" ht="12.75" x14ac:dyDescent="0.2">
      <c r="A33" s="75"/>
      <c r="B33" s="39"/>
      <c r="C33" s="35"/>
      <c r="D33" s="40"/>
      <c r="E33" s="3"/>
      <c r="F33" s="49"/>
      <c r="G33" s="52"/>
      <c r="H33" s="54"/>
      <c r="I33" s="243">
        <f t="shared" si="0"/>
        <v>0</v>
      </c>
      <c r="J33" s="52"/>
      <c r="K33" s="54"/>
      <c r="L33" s="243">
        <f t="shared" si="1"/>
        <v>0</v>
      </c>
      <c r="M33" s="52"/>
      <c r="N33" s="54"/>
      <c r="O33" s="243">
        <f t="shared" si="2"/>
        <v>0</v>
      </c>
      <c r="P33" s="52"/>
      <c r="Q33" s="54"/>
      <c r="R33" s="243">
        <f t="shared" si="3"/>
        <v>0</v>
      </c>
      <c r="S33" s="52"/>
      <c r="T33" s="54"/>
      <c r="U33" s="243">
        <f t="shared" si="4"/>
        <v>0</v>
      </c>
      <c r="V33" s="52"/>
      <c r="W33" s="54"/>
      <c r="X33" s="243">
        <f t="shared" si="5"/>
        <v>0</v>
      </c>
      <c r="Y33" s="52"/>
      <c r="Z33" s="54"/>
      <c r="AA33" s="243">
        <f t="shared" si="6"/>
        <v>0</v>
      </c>
      <c r="AB33" s="216" t="str">
        <f t="shared" si="7"/>
        <v>-</v>
      </c>
      <c r="AC33" s="216" t="str">
        <f t="shared" si="8"/>
        <v>-</v>
      </c>
      <c r="AD33" s="100"/>
    </row>
    <row r="34" spans="1:30" ht="12.75" x14ac:dyDescent="0.2">
      <c r="A34" s="75"/>
      <c r="B34" s="39"/>
      <c r="C34" s="35"/>
      <c r="D34" s="40"/>
      <c r="E34" s="3"/>
      <c r="F34" s="49"/>
      <c r="G34" s="52"/>
      <c r="H34" s="54"/>
      <c r="I34" s="243">
        <f t="shared" si="0"/>
        <v>0</v>
      </c>
      <c r="J34" s="52"/>
      <c r="K34" s="54"/>
      <c r="L34" s="243">
        <f t="shared" si="1"/>
        <v>0</v>
      </c>
      <c r="M34" s="52"/>
      <c r="N34" s="54"/>
      <c r="O34" s="243">
        <f t="shared" si="2"/>
        <v>0</v>
      </c>
      <c r="P34" s="52"/>
      <c r="Q34" s="54"/>
      <c r="R34" s="243">
        <f t="shared" si="3"/>
        <v>0</v>
      </c>
      <c r="S34" s="52"/>
      <c r="T34" s="54"/>
      <c r="U34" s="243">
        <f t="shared" si="4"/>
        <v>0</v>
      </c>
      <c r="V34" s="52"/>
      <c r="W34" s="54"/>
      <c r="X34" s="243">
        <f t="shared" si="5"/>
        <v>0</v>
      </c>
      <c r="Y34" s="52"/>
      <c r="Z34" s="54"/>
      <c r="AA34" s="243">
        <f t="shared" si="6"/>
        <v>0</v>
      </c>
      <c r="AB34" s="216" t="str">
        <f t="shared" si="7"/>
        <v>-</v>
      </c>
      <c r="AC34" s="216" t="str">
        <f t="shared" si="8"/>
        <v>-</v>
      </c>
      <c r="AD34" s="100"/>
    </row>
    <row r="35" spans="1:30" ht="12.75" x14ac:dyDescent="0.2">
      <c r="A35" s="75"/>
      <c r="B35" s="39"/>
      <c r="C35" s="35"/>
      <c r="D35" s="40"/>
      <c r="E35" s="3"/>
      <c r="F35" s="49"/>
      <c r="G35" s="52"/>
      <c r="H35" s="54"/>
      <c r="I35" s="243">
        <f t="shared" si="0"/>
        <v>0</v>
      </c>
      <c r="J35" s="52"/>
      <c r="K35" s="54"/>
      <c r="L35" s="243">
        <f t="shared" si="1"/>
        <v>0</v>
      </c>
      <c r="M35" s="52"/>
      <c r="N35" s="54"/>
      <c r="O35" s="243">
        <f t="shared" si="2"/>
        <v>0</v>
      </c>
      <c r="P35" s="52"/>
      <c r="Q35" s="54"/>
      <c r="R35" s="243">
        <f t="shared" si="3"/>
        <v>0</v>
      </c>
      <c r="S35" s="52"/>
      <c r="T35" s="54"/>
      <c r="U35" s="243">
        <f t="shared" si="4"/>
        <v>0</v>
      </c>
      <c r="V35" s="52"/>
      <c r="W35" s="54"/>
      <c r="X35" s="243">
        <f t="shared" si="5"/>
        <v>0</v>
      </c>
      <c r="Y35" s="52"/>
      <c r="Z35" s="54"/>
      <c r="AA35" s="243">
        <f t="shared" si="6"/>
        <v>0</v>
      </c>
      <c r="AB35" s="216" t="str">
        <f t="shared" si="7"/>
        <v>-</v>
      </c>
      <c r="AC35" s="216" t="str">
        <f t="shared" si="8"/>
        <v>-</v>
      </c>
      <c r="AD35" s="100"/>
    </row>
    <row r="36" spans="1:30" ht="12.75" x14ac:dyDescent="0.2">
      <c r="A36" s="75"/>
      <c r="B36" s="39"/>
      <c r="C36" s="35"/>
      <c r="D36" s="40"/>
      <c r="E36" s="3"/>
      <c r="F36" s="49"/>
      <c r="G36" s="52"/>
      <c r="H36" s="54"/>
      <c r="I36" s="243">
        <f t="shared" si="0"/>
        <v>0</v>
      </c>
      <c r="J36" s="52"/>
      <c r="K36" s="54"/>
      <c r="L36" s="243">
        <f t="shared" si="1"/>
        <v>0</v>
      </c>
      <c r="M36" s="52"/>
      <c r="N36" s="54"/>
      <c r="O36" s="243">
        <f t="shared" si="2"/>
        <v>0</v>
      </c>
      <c r="P36" s="52"/>
      <c r="Q36" s="54"/>
      <c r="R36" s="243">
        <f t="shared" si="3"/>
        <v>0</v>
      </c>
      <c r="S36" s="52"/>
      <c r="T36" s="54"/>
      <c r="U36" s="243">
        <f t="shared" si="4"/>
        <v>0</v>
      </c>
      <c r="V36" s="52"/>
      <c r="W36" s="54"/>
      <c r="X36" s="243">
        <f t="shared" si="5"/>
        <v>0</v>
      </c>
      <c r="Y36" s="52"/>
      <c r="Z36" s="54"/>
      <c r="AA36" s="243">
        <f t="shared" si="6"/>
        <v>0</v>
      </c>
      <c r="AB36" s="216" t="str">
        <f t="shared" si="7"/>
        <v>-</v>
      </c>
      <c r="AC36" s="216" t="str">
        <f t="shared" si="8"/>
        <v>-</v>
      </c>
      <c r="AD36" s="100"/>
    </row>
    <row r="37" spans="1:30" ht="12.75" x14ac:dyDescent="0.2">
      <c r="A37" s="75"/>
      <c r="B37" s="39"/>
      <c r="C37" s="35"/>
      <c r="D37" s="40"/>
      <c r="E37" s="3"/>
      <c r="F37" s="49"/>
      <c r="G37" s="52"/>
      <c r="H37" s="54"/>
      <c r="I37" s="243">
        <f t="shared" si="0"/>
        <v>0</v>
      </c>
      <c r="J37" s="52"/>
      <c r="K37" s="54"/>
      <c r="L37" s="243">
        <f t="shared" si="1"/>
        <v>0</v>
      </c>
      <c r="M37" s="52"/>
      <c r="N37" s="54"/>
      <c r="O37" s="243">
        <f t="shared" si="2"/>
        <v>0</v>
      </c>
      <c r="P37" s="52"/>
      <c r="Q37" s="54"/>
      <c r="R37" s="243">
        <f t="shared" si="3"/>
        <v>0</v>
      </c>
      <c r="S37" s="52"/>
      <c r="T37" s="54"/>
      <c r="U37" s="243">
        <f t="shared" si="4"/>
        <v>0</v>
      </c>
      <c r="V37" s="52"/>
      <c r="W37" s="54"/>
      <c r="X37" s="243">
        <f t="shared" si="5"/>
        <v>0</v>
      </c>
      <c r="Y37" s="52"/>
      <c r="Z37" s="54"/>
      <c r="AA37" s="243">
        <f t="shared" si="6"/>
        <v>0</v>
      </c>
      <c r="AB37" s="216" t="str">
        <f t="shared" si="7"/>
        <v>-</v>
      </c>
      <c r="AC37" s="216" t="str">
        <f t="shared" si="8"/>
        <v>-</v>
      </c>
      <c r="AD37" s="100"/>
    </row>
    <row r="38" spans="1:30" ht="12.75" x14ac:dyDescent="0.2">
      <c r="A38" s="75"/>
      <c r="B38" s="39"/>
      <c r="C38" s="35"/>
      <c r="D38" s="40"/>
      <c r="E38" s="3"/>
      <c r="F38" s="49"/>
      <c r="G38" s="52"/>
      <c r="H38" s="54"/>
      <c r="I38" s="243">
        <f t="shared" si="0"/>
        <v>0</v>
      </c>
      <c r="J38" s="52"/>
      <c r="K38" s="54"/>
      <c r="L38" s="243">
        <f t="shared" si="1"/>
        <v>0</v>
      </c>
      <c r="M38" s="52"/>
      <c r="N38" s="54"/>
      <c r="O38" s="243">
        <f t="shared" si="2"/>
        <v>0</v>
      </c>
      <c r="P38" s="52"/>
      <c r="Q38" s="54"/>
      <c r="R38" s="243">
        <f t="shared" si="3"/>
        <v>0</v>
      </c>
      <c r="S38" s="52"/>
      <c r="T38" s="54"/>
      <c r="U38" s="243">
        <f t="shared" si="4"/>
        <v>0</v>
      </c>
      <c r="V38" s="52"/>
      <c r="W38" s="54"/>
      <c r="X38" s="243">
        <f t="shared" si="5"/>
        <v>0</v>
      </c>
      <c r="Y38" s="52"/>
      <c r="Z38" s="54"/>
      <c r="AA38" s="243">
        <f t="shared" si="6"/>
        <v>0</v>
      </c>
      <c r="AB38" s="216" t="str">
        <f t="shared" si="7"/>
        <v>-</v>
      </c>
      <c r="AC38" s="216" t="str">
        <f t="shared" si="8"/>
        <v>-</v>
      </c>
      <c r="AD38" s="100"/>
    </row>
    <row r="39" spans="1:30" ht="12.75" x14ac:dyDescent="0.2">
      <c r="A39" s="75"/>
      <c r="B39" s="39"/>
      <c r="C39" s="35"/>
      <c r="D39" s="40"/>
      <c r="E39" s="3"/>
      <c r="F39" s="49"/>
      <c r="G39" s="52"/>
      <c r="H39" s="54"/>
      <c r="I39" s="243">
        <f t="shared" si="0"/>
        <v>0</v>
      </c>
      <c r="J39" s="52"/>
      <c r="K39" s="54"/>
      <c r="L39" s="243">
        <f t="shared" si="1"/>
        <v>0</v>
      </c>
      <c r="M39" s="52"/>
      <c r="N39" s="54"/>
      <c r="O39" s="243">
        <f t="shared" si="2"/>
        <v>0</v>
      </c>
      <c r="P39" s="52"/>
      <c r="Q39" s="54"/>
      <c r="R39" s="243">
        <f t="shared" si="3"/>
        <v>0</v>
      </c>
      <c r="S39" s="52"/>
      <c r="T39" s="54"/>
      <c r="U39" s="243">
        <f t="shared" si="4"/>
        <v>0</v>
      </c>
      <c r="V39" s="52"/>
      <c r="W39" s="54"/>
      <c r="X39" s="243">
        <f t="shared" si="5"/>
        <v>0</v>
      </c>
      <c r="Y39" s="52"/>
      <c r="Z39" s="54"/>
      <c r="AA39" s="243">
        <f t="shared" si="6"/>
        <v>0</v>
      </c>
      <c r="AB39" s="216" t="str">
        <f t="shared" si="7"/>
        <v>-</v>
      </c>
      <c r="AC39" s="216" t="str">
        <f t="shared" si="8"/>
        <v>-</v>
      </c>
      <c r="AD39" s="100"/>
    </row>
    <row r="40" spans="1:30" ht="12.75" x14ac:dyDescent="0.2">
      <c r="A40" s="75"/>
      <c r="B40" s="39"/>
      <c r="C40" s="35"/>
      <c r="D40" s="40"/>
      <c r="E40" s="3"/>
      <c r="F40" s="49"/>
      <c r="G40" s="52"/>
      <c r="H40" s="54"/>
      <c r="I40" s="243">
        <f t="shared" si="0"/>
        <v>0</v>
      </c>
      <c r="J40" s="52"/>
      <c r="K40" s="54"/>
      <c r="L40" s="243">
        <f t="shared" si="1"/>
        <v>0</v>
      </c>
      <c r="M40" s="52"/>
      <c r="N40" s="54"/>
      <c r="O40" s="243">
        <f t="shared" si="2"/>
        <v>0</v>
      </c>
      <c r="P40" s="52"/>
      <c r="Q40" s="54"/>
      <c r="R40" s="243">
        <f t="shared" si="3"/>
        <v>0</v>
      </c>
      <c r="S40" s="52"/>
      <c r="T40" s="54"/>
      <c r="U40" s="243">
        <f t="shared" si="4"/>
        <v>0</v>
      </c>
      <c r="V40" s="52"/>
      <c r="W40" s="54"/>
      <c r="X40" s="243">
        <f t="shared" si="5"/>
        <v>0</v>
      </c>
      <c r="Y40" s="52"/>
      <c r="Z40" s="54"/>
      <c r="AA40" s="243">
        <f t="shared" si="6"/>
        <v>0</v>
      </c>
      <c r="AB40" s="216" t="str">
        <f t="shared" si="7"/>
        <v>-</v>
      </c>
      <c r="AC40" s="216" t="str">
        <f t="shared" si="8"/>
        <v>-</v>
      </c>
      <c r="AD40" s="100"/>
    </row>
    <row r="41" spans="1:30" ht="12.75" x14ac:dyDescent="0.2">
      <c r="A41" s="75"/>
      <c r="B41" s="39"/>
      <c r="C41" s="35"/>
      <c r="D41" s="40"/>
      <c r="E41" s="3"/>
      <c r="F41" s="49"/>
      <c r="G41" s="52"/>
      <c r="H41" s="54"/>
      <c r="I41" s="243">
        <f t="shared" si="0"/>
        <v>0</v>
      </c>
      <c r="J41" s="52"/>
      <c r="K41" s="54"/>
      <c r="L41" s="243">
        <f t="shared" si="1"/>
        <v>0</v>
      </c>
      <c r="M41" s="52"/>
      <c r="N41" s="54"/>
      <c r="O41" s="243">
        <f t="shared" si="2"/>
        <v>0</v>
      </c>
      <c r="P41" s="52"/>
      <c r="Q41" s="54"/>
      <c r="R41" s="243">
        <f t="shared" si="3"/>
        <v>0</v>
      </c>
      <c r="S41" s="52"/>
      <c r="T41" s="54"/>
      <c r="U41" s="243">
        <f t="shared" si="4"/>
        <v>0</v>
      </c>
      <c r="V41" s="52"/>
      <c r="W41" s="54"/>
      <c r="X41" s="243">
        <f t="shared" si="5"/>
        <v>0</v>
      </c>
      <c r="Y41" s="52"/>
      <c r="Z41" s="54"/>
      <c r="AA41" s="243">
        <f t="shared" si="6"/>
        <v>0</v>
      </c>
      <c r="AB41" s="216" t="str">
        <f t="shared" si="7"/>
        <v>-</v>
      </c>
      <c r="AC41" s="216" t="str">
        <f t="shared" si="8"/>
        <v>-</v>
      </c>
      <c r="AD41" s="100"/>
    </row>
    <row r="42" spans="1:30" ht="12.75" x14ac:dyDescent="0.2">
      <c r="A42" s="75"/>
      <c r="B42" s="39"/>
      <c r="C42" s="35"/>
      <c r="D42" s="40"/>
      <c r="E42" s="3"/>
      <c r="F42" s="49"/>
      <c r="G42" s="52"/>
      <c r="H42" s="54"/>
      <c r="I42" s="243">
        <f t="shared" si="0"/>
        <v>0</v>
      </c>
      <c r="J42" s="52"/>
      <c r="K42" s="54"/>
      <c r="L42" s="243">
        <f t="shared" si="1"/>
        <v>0</v>
      </c>
      <c r="M42" s="52"/>
      <c r="N42" s="54"/>
      <c r="O42" s="243">
        <f t="shared" si="2"/>
        <v>0</v>
      </c>
      <c r="P42" s="52"/>
      <c r="Q42" s="54"/>
      <c r="R42" s="243">
        <f t="shared" si="3"/>
        <v>0</v>
      </c>
      <c r="S42" s="52"/>
      <c r="T42" s="54"/>
      <c r="U42" s="243">
        <f t="shared" si="4"/>
        <v>0</v>
      </c>
      <c r="V42" s="52"/>
      <c r="W42" s="54"/>
      <c r="X42" s="243">
        <f t="shared" si="5"/>
        <v>0</v>
      </c>
      <c r="Y42" s="52"/>
      <c r="Z42" s="54"/>
      <c r="AA42" s="243">
        <f t="shared" si="6"/>
        <v>0</v>
      </c>
      <c r="AB42" s="216" t="str">
        <f t="shared" si="7"/>
        <v>-</v>
      </c>
      <c r="AC42" s="216" t="str">
        <f t="shared" si="8"/>
        <v>-</v>
      </c>
      <c r="AD42" s="100"/>
    </row>
    <row r="43" spans="1:30" ht="12.75" x14ac:dyDescent="0.2">
      <c r="A43" s="75"/>
      <c r="B43" s="39"/>
      <c r="C43" s="35"/>
      <c r="D43" s="40"/>
      <c r="E43" s="3"/>
      <c r="F43" s="49"/>
      <c r="G43" s="52"/>
      <c r="H43" s="54"/>
      <c r="I43" s="243">
        <f t="shared" si="0"/>
        <v>0</v>
      </c>
      <c r="J43" s="52"/>
      <c r="K43" s="54"/>
      <c r="L43" s="243">
        <f t="shared" si="1"/>
        <v>0</v>
      </c>
      <c r="M43" s="52"/>
      <c r="N43" s="54"/>
      <c r="O43" s="243">
        <f t="shared" si="2"/>
        <v>0</v>
      </c>
      <c r="P43" s="52"/>
      <c r="Q43" s="54"/>
      <c r="R43" s="243">
        <f t="shared" si="3"/>
        <v>0</v>
      </c>
      <c r="S43" s="52"/>
      <c r="T43" s="54"/>
      <c r="U43" s="243">
        <f t="shared" si="4"/>
        <v>0</v>
      </c>
      <c r="V43" s="52"/>
      <c r="W43" s="54"/>
      <c r="X43" s="243">
        <f t="shared" si="5"/>
        <v>0</v>
      </c>
      <c r="Y43" s="52"/>
      <c r="Z43" s="54"/>
      <c r="AA43" s="243">
        <f t="shared" si="6"/>
        <v>0</v>
      </c>
      <c r="AB43" s="216" t="str">
        <f t="shared" si="7"/>
        <v>-</v>
      </c>
      <c r="AC43" s="216" t="str">
        <f t="shared" si="8"/>
        <v>-</v>
      </c>
      <c r="AD43" s="100"/>
    </row>
    <row r="44" spans="1:30" ht="12.75" x14ac:dyDescent="0.2">
      <c r="A44" s="75"/>
      <c r="B44" s="39"/>
      <c r="C44" s="35"/>
      <c r="D44" s="40"/>
      <c r="E44" s="3"/>
      <c r="F44" s="49"/>
      <c r="G44" s="52"/>
      <c r="H44" s="54"/>
      <c r="I44" s="243">
        <f t="shared" si="0"/>
        <v>0</v>
      </c>
      <c r="J44" s="52"/>
      <c r="K44" s="54"/>
      <c r="L44" s="243">
        <f t="shared" si="1"/>
        <v>0</v>
      </c>
      <c r="M44" s="52"/>
      <c r="N44" s="54"/>
      <c r="O44" s="243">
        <f t="shared" si="2"/>
        <v>0</v>
      </c>
      <c r="P44" s="52"/>
      <c r="Q44" s="54"/>
      <c r="R44" s="243">
        <f t="shared" si="3"/>
        <v>0</v>
      </c>
      <c r="S44" s="52"/>
      <c r="T44" s="54"/>
      <c r="U44" s="243">
        <f t="shared" si="4"/>
        <v>0</v>
      </c>
      <c r="V44" s="52"/>
      <c r="W44" s="54"/>
      <c r="X44" s="243">
        <f t="shared" si="5"/>
        <v>0</v>
      </c>
      <c r="Y44" s="52"/>
      <c r="Z44" s="54"/>
      <c r="AA44" s="243">
        <f t="shared" si="6"/>
        <v>0</v>
      </c>
      <c r="AB44" s="216" t="str">
        <f t="shared" si="7"/>
        <v>-</v>
      </c>
      <c r="AC44" s="216" t="str">
        <f t="shared" si="8"/>
        <v>-</v>
      </c>
      <c r="AD44" s="100"/>
    </row>
    <row r="45" spans="1:30" ht="12.75" x14ac:dyDescent="0.2">
      <c r="A45" s="75"/>
      <c r="B45" s="39"/>
      <c r="C45" s="35"/>
      <c r="D45" s="40"/>
      <c r="E45" s="3"/>
      <c r="F45" s="49"/>
      <c r="G45" s="52"/>
      <c r="H45" s="54"/>
      <c r="I45" s="243">
        <f t="shared" si="0"/>
        <v>0</v>
      </c>
      <c r="J45" s="52"/>
      <c r="K45" s="54"/>
      <c r="L45" s="243">
        <f t="shared" si="1"/>
        <v>0</v>
      </c>
      <c r="M45" s="52"/>
      <c r="N45" s="54"/>
      <c r="O45" s="243">
        <f t="shared" si="2"/>
        <v>0</v>
      </c>
      <c r="P45" s="52"/>
      <c r="Q45" s="54"/>
      <c r="R45" s="243">
        <f t="shared" si="3"/>
        <v>0</v>
      </c>
      <c r="S45" s="52"/>
      <c r="T45" s="54"/>
      <c r="U45" s="243">
        <f t="shared" si="4"/>
        <v>0</v>
      </c>
      <c r="V45" s="52"/>
      <c r="W45" s="54"/>
      <c r="X45" s="243">
        <f t="shared" si="5"/>
        <v>0</v>
      </c>
      <c r="Y45" s="52"/>
      <c r="Z45" s="54"/>
      <c r="AA45" s="243">
        <f t="shared" si="6"/>
        <v>0</v>
      </c>
      <c r="AB45" s="216" t="str">
        <f t="shared" si="7"/>
        <v>-</v>
      </c>
      <c r="AC45" s="216" t="str">
        <f t="shared" si="8"/>
        <v>-</v>
      </c>
      <c r="AD45" s="100"/>
    </row>
    <row r="46" spans="1:30" ht="12.75" x14ac:dyDescent="0.2">
      <c r="A46" s="75"/>
      <c r="B46" s="39"/>
      <c r="C46" s="35"/>
      <c r="D46" s="40"/>
      <c r="E46" s="3"/>
      <c r="F46" s="49"/>
      <c r="G46" s="52"/>
      <c r="H46" s="54"/>
      <c r="I46" s="243">
        <f t="shared" si="0"/>
        <v>0</v>
      </c>
      <c r="J46" s="52"/>
      <c r="K46" s="54"/>
      <c r="L46" s="243">
        <f t="shared" si="1"/>
        <v>0</v>
      </c>
      <c r="M46" s="52"/>
      <c r="N46" s="54"/>
      <c r="O46" s="243">
        <f t="shared" si="2"/>
        <v>0</v>
      </c>
      <c r="P46" s="52"/>
      <c r="Q46" s="54"/>
      <c r="R46" s="243">
        <f t="shared" si="3"/>
        <v>0</v>
      </c>
      <c r="S46" s="52"/>
      <c r="T46" s="54"/>
      <c r="U46" s="243">
        <f t="shared" si="4"/>
        <v>0</v>
      </c>
      <c r="V46" s="52"/>
      <c r="W46" s="54"/>
      <c r="X46" s="243">
        <f t="shared" si="5"/>
        <v>0</v>
      </c>
      <c r="Y46" s="52"/>
      <c r="Z46" s="54"/>
      <c r="AA46" s="243">
        <f t="shared" si="6"/>
        <v>0</v>
      </c>
      <c r="AB46" s="216" t="str">
        <f t="shared" si="7"/>
        <v>-</v>
      </c>
      <c r="AC46" s="216" t="str">
        <f t="shared" si="8"/>
        <v>-</v>
      </c>
      <c r="AD46" s="100"/>
    </row>
    <row r="47" spans="1:30" ht="12.75" x14ac:dyDescent="0.2">
      <c r="A47" s="75"/>
      <c r="B47" s="39"/>
      <c r="C47" s="35"/>
      <c r="D47" s="40"/>
      <c r="E47" s="3"/>
      <c r="F47" s="49"/>
      <c r="G47" s="52"/>
      <c r="H47" s="54"/>
      <c r="I47" s="243">
        <f t="shared" si="0"/>
        <v>0</v>
      </c>
      <c r="J47" s="52"/>
      <c r="K47" s="54"/>
      <c r="L47" s="243">
        <f t="shared" si="1"/>
        <v>0</v>
      </c>
      <c r="M47" s="52"/>
      <c r="N47" s="54"/>
      <c r="O47" s="243">
        <f t="shared" si="2"/>
        <v>0</v>
      </c>
      <c r="P47" s="52"/>
      <c r="Q47" s="54"/>
      <c r="R47" s="243">
        <f t="shared" si="3"/>
        <v>0</v>
      </c>
      <c r="S47" s="52"/>
      <c r="T47" s="54"/>
      <c r="U47" s="243">
        <f t="shared" si="4"/>
        <v>0</v>
      </c>
      <c r="V47" s="52"/>
      <c r="W47" s="54"/>
      <c r="X47" s="243">
        <f t="shared" si="5"/>
        <v>0</v>
      </c>
      <c r="Y47" s="52"/>
      <c r="Z47" s="54"/>
      <c r="AA47" s="243">
        <f t="shared" si="6"/>
        <v>0</v>
      </c>
      <c r="AB47" s="216" t="str">
        <f t="shared" si="7"/>
        <v>-</v>
      </c>
      <c r="AC47" s="216" t="str">
        <f t="shared" si="8"/>
        <v>-</v>
      </c>
      <c r="AD47" s="100"/>
    </row>
    <row r="48" spans="1:30" ht="13.5" thickBot="1" x14ac:dyDescent="0.25">
      <c r="A48" s="75"/>
      <c r="B48" s="41"/>
      <c r="C48" s="36"/>
      <c r="D48" s="42"/>
      <c r="E48" s="5"/>
      <c r="F48" s="51"/>
      <c r="G48" s="55"/>
      <c r="H48" s="56"/>
      <c r="I48" s="244">
        <f t="shared" si="0"/>
        <v>0</v>
      </c>
      <c r="J48" s="55"/>
      <c r="K48" s="56"/>
      <c r="L48" s="244">
        <f t="shared" si="1"/>
        <v>0</v>
      </c>
      <c r="M48" s="55"/>
      <c r="N48" s="56"/>
      <c r="O48" s="244">
        <f t="shared" si="2"/>
        <v>0</v>
      </c>
      <c r="P48" s="55"/>
      <c r="Q48" s="56"/>
      <c r="R48" s="244">
        <f t="shared" si="3"/>
        <v>0</v>
      </c>
      <c r="S48" s="55"/>
      <c r="T48" s="56"/>
      <c r="U48" s="244">
        <f t="shared" si="4"/>
        <v>0</v>
      </c>
      <c r="V48" s="55"/>
      <c r="W48" s="56"/>
      <c r="X48" s="244">
        <f t="shared" si="5"/>
        <v>0</v>
      </c>
      <c r="Y48" s="55"/>
      <c r="Z48" s="56"/>
      <c r="AA48" s="244">
        <f t="shared" si="6"/>
        <v>0</v>
      </c>
      <c r="AB48" s="218" t="str">
        <f t="shared" si="7"/>
        <v>-</v>
      </c>
      <c r="AC48" s="218" t="str">
        <f t="shared" si="8"/>
        <v>-</v>
      </c>
      <c r="AD48" s="100"/>
    </row>
    <row r="49" spans="1:30" ht="12.75" x14ac:dyDescent="0.2">
      <c r="A49" s="77"/>
      <c r="B49" s="229"/>
      <c r="C49" s="230"/>
      <c r="D49" s="230"/>
      <c r="E49" s="230"/>
      <c r="F49" s="230"/>
      <c r="G49" s="230"/>
      <c r="H49" s="221" t="s">
        <v>0</v>
      </c>
      <c r="I49" s="222">
        <f>ROUND(SUM(I9:I48),0)</f>
        <v>0</v>
      </c>
      <c r="J49" s="230"/>
      <c r="K49" s="221" t="s">
        <v>0</v>
      </c>
      <c r="L49" s="222">
        <f>ROUND(SUM(L9:L48),0)</f>
        <v>0</v>
      </c>
      <c r="M49" s="230"/>
      <c r="N49" s="221" t="s">
        <v>0</v>
      </c>
      <c r="O49" s="222">
        <f>ROUND(SUM(O9:O48),0)</f>
        <v>0</v>
      </c>
      <c r="P49" s="230"/>
      <c r="Q49" s="221" t="s">
        <v>0</v>
      </c>
      <c r="R49" s="222">
        <f>ROUND(SUM(R9:R48),0)</f>
        <v>0</v>
      </c>
      <c r="S49" s="230"/>
      <c r="T49" s="221" t="s">
        <v>0</v>
      </c>
      <c r="U49" s="222">
        <f>ROUND(SUM(U9:U48),0)</f>
        <v>0</v>
      </c>
      <c r="V49" s="230"/>
      <c r="W49" s="221" t="s">
        <v>0</v>
      </c>
      <c r="X49" s="222">
        <f>ROUND(SUM(X9:X48),0)</f>
        <v>0</v>
      </c>
      <c r="Y49" s="230"/>
      <c r="Z49" s="221" t="s">
        <v>0</v>
      </c>
      <c r="AA49" s="222">
        <f>ROUND(SUM(AA9:AA48),0)</f>
        <v>0</v>
      </c>
      <c r="AB49" s="223">
        <f>ROUND(SUM(AB9:AB48),0)</f>
        <v>0</v>
      </c>
      <c r="AC49" s="223">
        <f>ROUND(SUM(AC9:AC48),0)</f>
        <v>0</v>
      </c>
      <c r="AD49" s="77"/>
    </row>
    <row r="50" spans="1:30" s="19" customFormat="1" ht="12.75" x14ac:dyDescent="0.2">
      <c r="A50" s="78"/>
      <c r="B50" s="127"/>
      <c r="C50" s="224"/>
      <c r="D50" s="224"/>
      <c r="E50" s="224"/>
      <c r="F50" s="224"/>
      <c r="G50" s="227"/>
      <c r="H50" s="245"/>
      <c r="I50" s="225"/>
      <c r="J50" s="227"/>
      <c r="K50" s="245"/>
      <c r="L50" s="225"/>
      <c r="M50" s="227"/>
      <c r="N50" s="245"/>
      <c r="O50" s="225"/>
      <c r="P50" s="227"/>
      <c r="Q50" s="245"/>
      <c r="R50" s="225"/>
      <c r="S50" s="227"/>
      <c r="T50" s="245"/>
      <c r="U50" s="225"/>
      <c r="V50" s="227"/>
      <c r="W50" s="245"/>
      <c r="X50" s="225"/>
      <c r="Y50" s="227"/>
      <c r="Z50" s="245"/>
      <c r="AA50" s="225"/>
      <c r="AB50" s="240"/>
      <c r="AC50" s="240"/>
      <c r="AD50" s="78"/>
    </row>
    <row r="51" spans="1:30" ht="64.5" customHeight="1" x14ac:dyDescent="0.2">
      <c r="A51" s="77"/>
      <c r="B51" s="124"/>
      <c r="C51" s="241"/>
      <c r="D51" s="241"/>
      <c r="E51" s="241"/>
      <c r="F51" s="241"/>
      <c r="G51" s="443" t="str">
        <f>IF(MAX(G56:G84)&gt;=30000, "Mindestens Kostenpositionen &gt; CHF 30'000 im Annex mit quellenbasierten Erläuterungen oder wenn möglich Offerten plausibilisieren", "")</f>
        <v/>
      </c>
      <c r="H51" s="442"/>
      <c r="I51" s="442"/>
      <c r="J51" s="442" t="str">
        <f>IF(MAX(J56:J84)&gt;=30000, "Mindestens Kostenpositionen &gt; CHF 30'000 im Annex mit quellenbasierten Erläuterungen oder wenn möglich Offerten plausibilisieren", "")</f>
        <v/>
      </c>
      <c r="K51" s="442"/>
      <c r="L51" s="442"/>
      <c r="M51" s="442" t="str">
        <f>IF(MAX(M56:M84)&gt;=30000, "Mindestens Kostenpositionen &gt; CHF 30'000 im Annex mit quellenbasierten Erläuterungen oder wenn möglich Offerten plausibilisieren", "")</f>
        <v/>
      </c>
      <c r="N51" s="442"/>
      <c r="O51" s="442"/>
      <c r="P51" s="442" t="str">
        <f>IF(MAX(P56:P84)&gt;=30000, "Mindestens Kostenpositionen &gt; CHF 30'000 im Annex mit quellenbasierten Erläuterungen oder wenn möglich Offerten plausibilisieren", "")</f>
        <v/>
      </c>
      <c r="Q51" s="442"/>
      <c r="R51" s="442"/>
      <c r="S51" s="442" t="str">
        <f>IF(MAX(S56:S84)&gt;=30000, "Mindestens Kostenpositionen &gt; CHF 30'000 im Annex mit quellenbasierten Erläuterungen oder wenn möglich Offerten plausibilisieren", "")</f>
        <v/>
      </c>
      <c r="T51" s="442"/>
      <c r="U51" s="442"/>
      <c r="V51" s="442" t="str">
        <f>IF(MAX(V56:V84)&gt;=30000, "Mindestens Kostenpositionen &gt; CHF 30'000 im Annex mit quellenbasierten Erläuterungen oder wenn möglich Offerten plausibilisieren", "")</f>
        <v/>
      </c>
      <c r="W51" s="442"/>
      <c r="X51" s="442"/>
      <c r="Y51" s="442" t="str">
        <f>IF(MAX(Y56:Y84)&gt;=30000, "Mindestens Kostenpositionen &gt; CHF 30'000 im Annex mit quellenbasierten Erläuterungen oder wenn möglich Offerten plausibilisieren", "")</f>
        <v/>
      </c>
      <c r="Z51" s="442"/>
      <c r="AA51" s="442"/>
      <c r="AB51" s="246"/>
      <c r="AC51" s="247"/>
      <c r="AD51" s="77"/>
    </row>
    <row r="52" spans="1:30" ht="13.5" thickBot="1" x14ac:dyDescent="0.25">
      <c r="A52" s="77"/>
      <c r="B52" s="227"/>
      <c r="C52" s="227"/>
      <c r="D52" s="227"/>
      <c r="E52" s="227"/>
      <c r="F52" s="227"/>
      <c r="G52" s="225"/>
      <c r="H52" s="227"/>
      <c r="I52" s="227"/>
      <c r="J52" s="225"/>
      <c r="K52" s="227"/>
      <c r="L52" s="227"/>
      <c r="M52" s="225"/>
      <c r="N52" s="227"/>
      <c r="O52" s="227"/>
      <c r="P52" s="225"/>
      <c r="Q52" s="227"/>
      <c r="R52" s="227"/>
      <c r="S52" s="225"/>
      <c r="T52" s="227"/>
      <c r="U52" s="227"/>
      <c r="V52" s="225"/>
      <c r="W52" s="227"/>
      <c r="X52" s="227"/>
      <c r="Y52" s="225"/>
      <c r="Z52" s="227"/>
      <c r="AA52" s="227"/>
      <c r="AB52" s="225"/>
      <c r="AC52" s="225"/>
      <c r="AD52" s="77"/>
    </row>
    <row r="53" spans="1:30" ht="34.5" customHeight="1" thickBot="1" x14ac:dyDescent="0.25">
      <c r="A53" s="77"/>
      <c r="B53" s="414" t="s">
        <v>87</v>
      </c>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416"/>
      <c r="AD53" s="77"/>
    </row>
    <row r="54" spans="1:30" ht="34.5" customHeight="1" thickBot="1" x14ac:dyDescent="0.25">
      <c r="A54" s="77"/>
      <c r="B54" s="451" t="s">
        <v>54</v>
      </c>
      <c r="C54" s="452"/>
      <c r="D54" s="453"/>
      <c r="E54" s="464" t="s">
        <v>3</v>
      </c>
      <c r="F54" s="449" t="s">
        <v>1</v>
      </c>
      <c r="G54" s="444" t="str">
        <f>G7</f>
        <v>20xx</v>
      </c>
      <c r="H54" s="445"/>
      <c r="I54" s="446"/>
      <c r="J54" s="444" t="str">
        <f>J7</f>
        <v>20xx</v>
      </c>
      <c r="K54" s="445"/>
      <c r="L54" s="446"/>
      <c r="M54" s="444" t="str">
        <f>M7</f>
        <v>20xx</v>
      </c>
      <c r="N54" s="445"/>
      <c r="O54" s="446"/>
      <c r="P54" s="444" t="str">
        <f>P7</f>
        <v>20xx</v>
      </c>
      <c r="Q54" s="445"/>
      <c r="R54" s="446"/>
      <c r="S54" s="444" t="str">
        <f>S7</f>
        <v>20xx</v>
      </c>
      <c r="T54" s="445"/>
      <c r="U54" s="446"/>
      <c r="V54" s="444" t="str">
        <f>V7</f>
        <v>20xx</v>
      </c>
      <c r="W54" s="445"/>
      <c r="X54" s="446"/>
      <c r="Y54" s="444" t="str">
        <f>Y7</f>
        <v>20xx</v>
      </c>
      <c r="Z54" s="445"/>
      <c r="AA54" s="446"/>
      <c r="AB54" s="115"/>
      <c r="AC54" s="116"/>
      <c r="AD54" s="77"/>
    </row>
    <row r="55" spans="1:30" ht="77.25" thickBot="1" x14ac:dyDescent="0.25">
      <c r="A55" s="77"/>
      <c r="B55" s="454"/>
      <c r="C55" s="455"/>
      <c r="D55" s="456"/>
      <c r="E55" s="465"/>
      <c r="F55" s="450"/>
      <c r="G55" s="118" t="s">
        <v>60</v>
      </c>
      <c r="H55" s="119" t="s">
        <v>37</v>
      </c>
      <c r="I55" s="120" t="s">
        <v>36</v>
      </c>
      <c r="J55" s="118" t="s">
        <v>60</v>
      </c>
      <c r="K55" s="119" t="s">
        <v>37</v>
      </c>
      <c r="L55" s="120" t="s">
        <v>36</v>
      </c>
      <c r="M55" s="118" t="s">
        <v>60</v>
      </c>
      <c r="N55" s="119" t="s">
        <v>37</v>
      </c>
      <c r="O55" s="120" t="s">
        <v>36</v>
      </c>
      <c r="P55" s="118" t="s">
        <v>60</v>
      </c>
      <c r="Q55" s="119" t="s">
        <v>37</v>
      </c>
      <c r="R55" s="120" t="s">
        <v>36</v>
      </c>
      <c r="S55" s="118" t="s">
        <v>60</v>
      </c>
      <c r="T55" s="119" t="s">
        <v>37</v>
      </c>
      <c r="U55" s="120" t="s">
        <v>36</v>
      </c>
      <c r="V55" s="118" t="s">
        <v>60</v>
      </c>
      <c r="W55" s="119" t="s">
        <v>37</v>
      </c>
      <c r="X55" s="120" t="s">
        <v>36</v>
      </c>
      <c r="Y55" s="118" t="s">
        <v>60</v>
      </c>
      <c r="Z55" s="119" t="s">
        <v>37</v>
      </c>
      <c r="AA55" s="120" t="s">
        <v>36</v>
      </c>
      <c r="AB55" s="237" t="s">
        <v>17</v>
      </c>
      <c r="AC55" s="237" t="s">
        <v>16</v>
      </c>
      <c r="AD55" s="77"/>
    </row>
    <row r="56" spans="1:30" ht="12.75" x14ac:dyDescent="0.2">
      <c r="A56" s="77"/>
      <c r="B56" s="420"/>
      <c r="C56" s="421"/>
      <c r="D56" s="422"/>
      <c r="E56" s="1"/>
      <c r="F56" s="3"/>
      <c r="G56" s="248"/>
      <c r="H56" s="53"/>
      <c r="I56" s="251">
        <f>G56*H56</f>
        <v>0</v>
      </c>
      <c r="J56" s="248"/>
      <c r="K56" s="53"/>
      <c r="L56" s="242">
        <f>J56*K56</f>
        <v>0</v>
      </c>
      <c r="M56" s="248"/>
      <c r="N56" s="53"/>
      <c r="O56" s="251">
        <f>M56*N56</f>
        <v>0</v>
      </c>
      <c r="P56" s="248"/>
      <c r="Q56" s="53"/>
      <c r="R56" s="251">
        <f>P56*Q56</f>
        <v>0</v>
      </c>
      <c r="S56" s="248"/>
      <c r="T56" s="53"/>
      <c r="U56" s="251">
        <f>S56*T56</f>
        <v>0</v>
      </c>
      <c r="V56" s="248"/>
      <c r="W56" s="53"/>
      <c r="X56" s="251">
        <f>V56*W56</f>
        <v>0</v>
      </c>
      <c r="Y56" s="248"/>
      <c r="Z56" s="53"/>
      <c r="AA56" s="251">
        <f>Y56*Z56</f>
        <v>0</v>
      </c>
      <c r="AB56" s="215" t="str">
        <f>IF(E56="Interne Kosten",I56+L56+O56+R56+U56+X56+AA56,"-")</f>
        <v>-</v>
      </c>
      <c r="AC56" s="215" t="str">
        <f>IF(E56="Externe Kosten",I56+L56+O56+R56+U56+X56+AA56,"-")</f>
        <v>-</v>
      </c>
      <c r="AD56" s="77"/>
    </row>
    <row r="57" spans="1:30" ht="12.75" x14ac:dyDescent="0.2">
      <c r="A57" s="77"/>
      <c r="B57" s="409"/>
      <c r="C57" s="410"/>
      <c r="D57" s="411"/>
      <c r="E57" s="3"/>
      <c r="F57" s="3"/>
      <c r="G57" s="52"/>
      <c r="H57" s="54"/>
      <c r="I57" s="249">
        <f t="shared" ref="I57:I84" si="9">G57*H57</f>
        <v>0</v>
      </c>
      <c r="J57" s="52"/>
      <c r="K57" s="54"/>
      <c r="L57" s="249">
        <f t="shared" ref="L57:L84" si="10">J57*K57</f>
        <v>0</v>
      </c>
      <c r="M57" s="52"/>
      <c r="N57" s="54"/>
      <c r="O57" s="249">
        <f t="shared" ref="O57:O84" si="11">M57*N57</f>
        <v>0</v>
      </c>
      <c r="P57" s="52"/>
      <c r="Q57" s="54"/>
      <c r="R57" s="249">
        <f t="shared" ref="R57:R84" si="12">P57*Q57</f>
        <v>0</v>
      </c>
      <c r="S57" s="52"/>
      <c r="T57" s="54"/>
      <c r="U57" s="249">
        <f t="shared" ref="U57:U84" si="13">S57*T57</f>
        <v>0</v>
      </c>
      <c r="V57" s="52"/>
      <c r="W57" s="54"/>
      <c r="X57" s="249">
        <f t="shared" ref="X57:X84" si="14">V57*W57</f>
        <v>0</v>
      </c>
      <c r="Y57" s="52"/>
      <c r="Z57" s="54"/>
      <c r="AA57" s="249">
        <f t="shared" ref="AA57:AA84" si="15">Y57*Z57</f>
        <v>0</v>
      </c>
      <c r="AB57" s="216" t="str">
        <f t="shared" ref="AB57:AB84" si="16">IF(E57="Interne Kosten",I57+L57+O57+R57+U57+X57+AA57,"-")</f>
        <v>-</v>
      </c>
      <c r="AC57" s="216" t="str">
        <f t="shared" ref="AC57:AC84" si="17">IF(E57="Externe Kosten",I57+L57+O57+R57+U57+X57+AA57,"-")</f>
        <v>-</v>
      </c>
      <c r="AD57" s="77"/>
    </row>
    <row r="58" spans="1:30" ht="12.75" x14ac:dyDescent="0.2">
      <c r="A58" s="77"/>
      <c r="B58" s="409"/>
      <c r="C58" s="410"/>
      <c r="D58" s="411"/>
      <c r="E58" s="3"/>
      <c r="F58" s="3"/>
      <c r="G58" s="52"/>
      <c r="H58" s="54"/>
      <c r="I58" s="249">
        <f t="shared" si="9"/>
        <v>0</v>
      </c>
      <c r="J58" s="52"/>
      <c r="K58" s="54"/>
      <c r="L58" s="249">
        <f t="shared" si="10"/>
        <v>0</v>
      </c>
      <c r="M58" s="52"/>
      <c r="N58" s="54"/>
      <c r="O58" s="249">
        <f t="shared" si="11"/>
        <v>0</v>
      </c>
      <c r="P58" s="52"/>
      <c r="Q58" s="54"/>
      <c r="R58" s="249">
        <f t="shared" si="12"/>
        <v>0</v>
      </c>
      <c r="S58" s="52"/>
      <c r="T58" s="54"/>
      <c r="U58" s="249">
        <f t="shared" si="13"/>
        <v>0</v>
      </c>
      <c r="V58" s="52"/>
      <c r="W58" s="54"/>
      <c r="X58" s="249">
        <f t="shared" si="14"/>
        <v>0</v>
      </c>
      <c r="Y58" s="52"/>
      <c r="Z58" s="54"/>
      <c r="AA58" s="249">
        <f t="shared" si="15"/>
        <v>0</v>
      </c>
      <c r="AB58" s="216" t="str">
        <f t="shared" si="16"/>
        <v>-</v>
      </c>
      <c r="AC58" s="216" t="str">
        <f t="shared" si="17"/>
        <v>-</v>
      </c>
      <c r="AD58" s="77"/>
    </row>
    <row r="59" spans="1:30" ht="12.75" x14ac:dyDescent="0.2">
      <c r="A59" s="77"/>
      <c r="B59" s="409"/>
      <c r="C59" s="410"/>
      <c r="D59" s="411"/>
      <c r="E59" s="3"/>
      <c r="F59" s="3"/>
      <c r="G59" s="52"/>
      <c r="H59" s="54"/>
      <c r="I59" s="249">
        <f t="shared" si="9"/>
        <v>0</v>
      </c>
      <c r="J59" s="52"/>
      <c r="K59" s="54"/>
      <c r="L59" s="249">
        <f t="shared" si="10"/>
        <v>0</v>
      </c>
      <c r="M59" s="52"/>
      <c r="N59" s="54"/>
      <c r="O59" s="249">
        <f t="shared" si="11"/>
        <v>0</v>
      </c>
      <c r="P59" s="52"/>
      <c r="Q59" s="54"/>
      <c r="R59" s="249">
        <f t="shared" si="12"/>
        <v>0</v>
      </c>
      <c r="S59" s="52"/>
      <c r="T59" s="54"/>
      <c r="U59" s="249">
        <f t="shared" si="13"/>
        <v>0</v>
      </c>
      <c r="V59" s="52"/>
      <c r="W59" s="54"/>
      <c r="X59" s="249">
        <f t="shared" si="14"/>
        <v>0</v>
      </c>
      <c r="Y59" s="52"/>
      <c r="Z59" s="54"/>
      <c r="AA59" s="249">
        <f t="shared" si="15"/>
        <v>0</v>
      </c>
      <c r="AB59" s="216" t="str">
        <f t="shared" si="16"/>
        <v>-</v>
      </c>
      <c r="AC59" s="216" t="str">
        <f t="shared" si="17"/>
        <v>-</v>
      </c>
      <c r="AD59" s="77"/>
    </row>
    <row r="60" spans="1:30" ht="12.75" x14ac:dyDescent="0.2">
      <c r="A60" s="77"/>
      <c r="B60" s="409"/>
      <c r="C60" s="410"/>
      <c r="D60" s="411"/>
      <c r="E60" s="3"/>
      <c r="F60" s="3"/>
      <c r="G60" s="52"/>
      <c r="H60" s="54"/>
      <c r="I60" s="249">
        <f t="shared" si="9"/>
        <v>0</v>
      </c>
      <c r="J60" s="52"/>
      <c r="K60" s="54"/>
      <c r="L60" s="249">
        <f t="shared" si="10"/>
        <v>0</v>
      </c>
      <c r="M60" s="52"/>
      <c r="N60" s="54"/>
      <c r="O60" s="249">
        <f t="shared" si="11"/>
        <v>0</v>
      </c>
      <c r="P60" s="52"/>
      <c r="Q60" s="54"/>
      <c r="R60" s="249">
        <f t="shared" si="12"/>
        <v>0</v>
      </c>
      <c r="S60" s="52"/>
      <c r="T60" s="54"/>
      <c r="U60" s="249">
        <f t="shared" si="13"/>
        <v>0</v>
      </c>
      <c r="V60" s="52"/>
      <c r="W60" s="54"/>
      <c r="X60" s="249">
        <f t="shared" si="14"/>
        <v>0</v>
      </c>
      <c r="Y60" s="52"/>
      <c r="Z60" s="54"/>
      <c r="AA60" s="249">
        <f t="shared" si="15"/>
        <v>0</v>
      </c>
      <c r="AB60" s="216" t="str">
        <f t="shared" si="16"/>
        <v>-</v>
      </c>
      <c r="AC60" s="216" t="str">
        <f t="shared" si="17"/>
        <v>-</v>
      </c>
      <c r="AD60" s="77"/>
    </row>
    <row r="61" spans="1:30" ht="12.75" x14ac:dyDescent="0.2">
      <c r="A61" s="77"/>
      <c r="B61" s="409"/>
      <c r="C61" s="410"/>
      <c r="D61" s="411"/>
      <c r="E61" s="3"/>
      <c r="F61" s="3"/>
      <c r="G61" s="52"/>
      <c r="H61" s="54"/>
      <c r="I61" s="249">
        <f t="shared" ref="I61:I69" si="18">G61*H61</f>
        <v>0</v>
      </c>
      <c r="J61" s="52"/>
      <c r="K61" s="54"/>
      <c r="L61" s="249">
        <f t="shared" ref="L61:L69" si="19">J61*K61</f>
        <v>0</v>
      </c>
      <c r="M61" s="52"/>
      <c r="N61" s="54"/>
      <c r="O61" s="249">
        <f t="shared" ref="O61:O69" si="20">M61*N61</f>
        <v>0</v>
      </c>
      <c r="P61" s="52"/>
      <c r="Q61" s="54"/>
      <c r="R61" s="249">
        <f t="shared" ref="R61:R69" si="21">P61*Q61</f>
        <v>0</v>
      </c>
      <c r="S61" s="52"/>
      <c r="T61" s="54"/>
      <c r="U61" s="249">
        <f t="shared" ref="U61:U69" si="22">S61*T61</f>
        <v>0</v>
      </c>
      <c r="V61" s="52"/>
      <c r="W61" s="54"/>
      <c r="X61" s="249">
        <f t="shared" ref="X61:X69" si="23">V61*W61</f>
        <v>0</v>
      </c>
      <c r="Y61" s="52"/>
      <c r="Z61" s="54"/>
      <c r="AA61" s="249">
        <f t="shared" ref="AA61:AA69" si="24">Y61*Z61</f>
        <v>0</v>
      </c>
      <c r="AB61" s="216" t="str">
        <f t="shared" ref="AB61:AB69" si="25">IF(E61="Interne Kosten",I61+L61+O61+R61+U61+X61+AA61,"-")</f>
        <v>-</v>
      </c>
      <c r="AC61" s="216" t="str">
        <f t="shared" ref="AC61:AC69" si="26">IF(E61="Externe Kosten",I61+L61+O61+R61+U61+X61+AA61,"-")</f>
        <v>-</v>
      </c>
      <c r="AD61" s="77"/>
    </row>
    <row r="62" spans="1:30" ht="12.75" x14ac:dyDescent="0.2">
      <c r="A62" s="77"/>
      <c r="B62" s="409"/>
      <c r="C62" s="410"/>
      <c r="D62" s="411"/>
      <c r="E62" s="3"/>
      <c r="F62" s="3"/>
      <c r="G62" s="52"/>
      <c r="H62" s="54"/>
      <c r="I62" s="249">
        <f t="shared" si="18"/>
        <v>0</v>
      </c>
      <c r="J62" s="52"/>
      <c r="K62" s="54"/>
      <c r="L62" s="249">
        <f t="shared" si="19"/>
        <v>0</v>
      </c>
      <c r="M62" s="52"/>
      <c r="N62" s="54"/>
      <c r="O62" s="249">
        <f t="shared" si="20"/>
        <v>0</v>
      </c>
      <c r="P62" s="52"/>
      <c r="Q62" s="54"/>
      <c r="R62" s="249">
        <f t="shared" si="21"/>
        <v>0</v>
      </c>
      <c r="S62" s="52"/>
      <c r="T62" s="54"/>
      <c r="U62" s="249">
        <f t="shared" si="22"/>
        <v>0</v>
      </c>
      <c r="V62" s="52"/>
      <c r="W62" s="54"/>
      <c r="X62" s="249">
        <f t="shared" si="23"/>
        <v>0</v>
      </c>
      <c r="Y62" s="52"/>
      <c r="Z62" s="54"/>
      <c r="AA62" s="249">
        <f t="shared" si="24"/>
        <v>0</v>
      </c>
      <c r="AB62" s="216" t="str">
        <f t="shared" si="25"/>
        <v>-</v>
      </c>
      <c r="AC62" s="216" t="str">
        <f t="shared" si="26"/>
        <v>-</v>
      </c>
      <c r="AD62" s="77"/>
    </row>
    <row r="63" spans="1:30" ht="12.75" x14ac:dyDescent="0.2">
      <c r="A63" s="77"/>
      <c r="B63" s="409"/>
      <c r="C63" s="410"/>
      <c r="D63" s="411"/>
      <c r="E63" s="3"/>
      <c r="F63" s="3"/>
      <c r="G63" s="52"/>
      <c r="H63" s="54"/>
      <c r="I63" s="249">
        <f t="shared" si="18"/>
        <v>0</v>
      </c>
      <c r="J63" s="52"/>
      <c r="K63" s="54"/>
      <c r="L63" s="249">
        <f t="shared" si="19"/>
        <v>0</v>
      </c>
      <c r="M63" s="52"/>
      <c r="N63" s="54"/>
      <c r="O63" s="249">
        <f t="shared" si="20"/>
        <v>0</v>
      </c>
      <c r="P63" s="52"/>
      <c r="Q63" s="54"/>
      <c r="R63" s="249">
        <f t="shared" si="21"/>
        <v>0</v>
      </c>
      <c r="S63" s="52"/>
      <c r="T63" s="54"/>
      <c r="U63" s="249">
        <f t="shared" si="22"/>
        <v>0</v>
      </c>
      <c r="V63" s="52"/>
      <c r="W63" s="54"/>
      <c r="X63" s="249">
        <f t="shared" si="23"/>
        <v>0</v>
      </c>
      <c r="Y63" s="52"/>
      <c r="Z63" s="54"/>
      <c r="AA63" s="249">
        <f t="shared" si="24"/>
        <v>0</v>
      </c>
      <c r="AB63" s="216" t="str">
        <f t="shared" si="25"/>
        <v>-</v>
      </c>
      <c r="AC63" s="216" t="str">
        <f t="shared" si="26"/>
        <v>-</v>
      </c>
      <c r="AD63" s="77"/>
    </row>
    <row r="64" spans="1:30" ht="12.75" x14ac:dyDescent="0.2">
      <c r="A64" s="77"/>
      <c r="B64" s="409"/>
      <c r="C64" s="410"/>
      <c r="D64" s="411"/>
      <c r="E64" s="3"/>
      <c r="F64" s="3"/>
      <c r="G64" s="52"/>
      <c r="H64" s="54"/>
      <c r="I64" s="249">
        <f t="shared" si="18"/>
        <v>0</v>
      </c>
      <c r="J64" s="52"/>
      <c r="K64" s="54"/>
      <c r="L64" s="249">
        <f t="shared" si="19"/>
        <v>0</v>
      </c>
      <c r="M64" s="52"/>
      <c r="N64" s="54"/>
      <c r="O64" s="249">
        <f t="shared" si="20"/>
        <v>0</v>
      </c>
      <c r="P64" s="52"/>
      <c r="Q64" s="54"/>
      <c r="R64" s="249">
        <f t="shared" si="21"/>
        <v>0</v>
      </c>
      <c r="S64" s="52"/>
      <c r="T64" s="54"/>
      <c r="U64" s="249">
        <f t="shared" si="22"/>
        <v>0</v>
      </c>
      <c r="V64" s="52"/>
      <c r="W64" s="54"/>
      <c r="X64" s="249">
        <f t="shared" si="23"/>
        <v>0</v>
      </c>
      <c r="Y64" s="52"/>
      <c r="Z64" s="54"/>
      <c r="AA64" s="249">
        <f t="shared" si="24"/>
        <v>0</v>
      </c>
      <c r="AB64" s="216" t="str">
        <f t="shared" si="25"/>
        <v>-</v>
      </c>
      <c r="AC64" s="216" t="str">
        <f t="shared" si="26"/>
        <v>-</v>
      </c>
      <c r="AD64" s="77"/>
    </row>
    <row r="65" spans="1:30" ht="12.75" x14ac:dyDescent="0.2">
      <c r="A65" s="77"/>
      <c r="B65" s="409"/>
      <c r="C65" s="410"/>
      <c r="D65" s="411"/>
      <c r="E65" s="3"/>
      <c r="F65" s="3"/>
      <c r="G65" s="52"/>
      <c r="H65" s="54"/>
      <c r="I65" s="249">
        <f t="shared" si="18"/>
        <v>0</v>
      </c>
      <c r="J65" s="52"/>
      <c r="K65" s="54"/>
      <c r="L65" s="249">
        <f t="shared" si="19"/>
        <v>0</v>
      </c>
      <c r="M65" s="52"/>
      <c r="N65" s="54"/>
      <c r="O65" s="249">
        <f t="shared" si="20"/>
        <v>0</v>
      </c>
      <c r="P65" s="52"/>
      <c r="Q65" s="54"/>
      <c r="R65" s="249">
        <f t="shared" si="21"/>
        <v>0</v>
      </c>
      <c r="S65" s="52"/>
      <c r="T65" s="54"/>
      <c r="U65" s="249">
        <f t="shared" si="22"/>
        <v>0</v>
      </c>
      <c r="V65" s="52"/>
      <c r="W65" s="54"/>
      <c r="X65" s="249">
        <f t="shared" si="23"/>
        <v>0</v>
      </c>
      <c r="Y65" s="52"/>
      <c r="Z65" s="54"/>
      <c r="AA65" s="249">
        <f t="shared" si="24"/>
        <v>0</v>
      </c>
      <c r="AB65" s="216" t="str">
        <f t="shared" si="25"/>
        <v>-</v>
      </c>
      <c r="AC65" s="216" t="str">
        <f t="shared" si="26"/>
        <v>-</v>
      </c>
      <c r="AD65" s="77"/>
    </row>
    <row r="66" spans="1:30" ht="12.75" x14ac:dyDescent="0.2">
      <c r="A66" s="77"/>
      <c r="B66" s="409"/>
      <c r="C66" s="410"/>
      <c r="D66" s="411"/>
      <c r="E66" s="3"/>
      <c r="F66" s="3"/>
      <c r="G66" s="52"/>
      <c r="H66" s="54"/>
      <c r="I66" s="249">
        <f t="shared" si="18"/>
        <v>0</v>
      </c>
      <c r="J66" s="52"/>
      <c r="K66" s="54"/>
      <c r="L66" s="249">
        <f t="shared" si="19"/>
        <v>0</v>
      </c>
      <c r="M66" s="52"/>
      <c r="N66" s="54"/>
      <c r="O66" s="249">
        <f t="shared" si="20"/>
        <v>0</v>
      </c>
      <c r="P66" s="52"/>
      <c r="Q66" s="54"/>
      <c r="R66" s="249">
        <f t="shared" si="21"/>
        <v>0</v>
      </c>
      <c r="S66" s="52"/>
      <c r="T66" s="54"/>
      <c r="U66" s="249">
        <f t="shared" si="22"/>
        <v>0</v>
      </c>
      <c r="V66" s="52"/>
      <c r="W66" s="54"/>
      <c r="X66" s="249">
        <f t="shared" si="23"/>
        <v>0</v>
      </c>
      <c r="Y66" s="52"/>
      <c r="Z66" s="54"/>
      <c r="AA66" s="249">
        <f t="shared" si="24"/>
        <v>0</v>
      </c>
      <c r="AB66" s="216" t="str">
        <f t="shared" si="25"/>
        <v>-</v>
      </c>
      <c r="AC66" s="216" t="str">
        <f t="shared" si="26"/>
        <v>-</v>
      </c>
      <c r="AD66" s="77"/>
    </row>
    <row r="67" spans="1:30" ht="12.75" x14ac:dyDescent="0.2">
      <c r="A67" s="77"/>
      <c r="B67" s="409"/>
      <c r="C67" s="410"/>
      <c r="D67" s="411"/>
      <c r="E67" s="3"/>
      <c r="F67" s="3"/>
      <c r="G67" s="52"/>
      <c r="H67" s="54"/>
      <c r="I67" s="249">
        <f t="shared" si="18"/>
        <v>0</v>
      </c>
      <c r="J67" s="52"/>
      <c r="K67" s="54"/>
      <c r="L67" s="249">
        <f t="shared" si="19"/>
        <v>0</v>
      </c>
      <c r="M67" s="52"/>
      <c r="N67" s="54"/>
      <c r="O67" s="249">
        <f t="shared" si="20"/>
        <v>0</v>
      </c>
      <c r="P67" s="52"/>
      <c r="Q67" s="54"/>
      <c r="R67" s="249">
        <f t="shared" si="21"/>
        <v>0</v>
      </c>
      <c r="S67" s="52"/>
      <c r="T67" s="54"/>
      <c r="U67" s="249">
        <f t="shared" si="22"/>
        <v>0</v>
      </c>
      <c r="V67" s="52"/>
      <c r="W67" s="54"/>
      <c r="X67" s="249">
        <f t="shared" si="23"/>
        <v>0</v>
      </c>
      <c r="Y67" s="52"/>
      <c r="Z67" s="54"/>
      <c r="AA67" s="249">
        <f t="shared" si="24"/>
        <v>0</v>
      </c>
      <c r="AB67" s="216" t="str">
        <f t="shared" si="25"/>
        <v>-</v>
      </c>
      <c r="AC67" s="216" t="str">
        <f t="shared" si="26"/>
        <v>-</v>
      </c>
      <c r="AD67" s="77"/>
    </row>
    <row r="68" spans="1:30" ht="12.75" x14ac:dyDescent="0.2">
      <c r="A68" s="77"/>
      <c r="B68" s="409"/>
      <c r="C68" s="410"/>
      <c r="D68" s="411"/>
      <c r="E68" s="3"/>
      <c r="F68" s="3"/>
      <c r="G68" s="52"/>
      <c r="H68" s="54"/>
      <c r="I68" s="249">
        <f t="shared" si="18"/>
        <v>0</v>
      </c>
      <c r="J68" s="52"/>
      <c r="K68" s="54"/>
      <c r="L68" s="249">
        <f t="shared" si="19"/>
        <v>0</v>
      </c>
      <c r="M68" s="52"/>
      <c r="N68" s="54"/>
      <c r="O68" s="249">
        <f t="shared" si="20"/>
        <v>0</v>
      </c>
      <c r="P68" s="52"/>
      <c r="Q68" s="54"/>
      <c r="R68" s="249">
        <f t="shared" si="21"/>
        <v>0</v>
      </c>
      <c r="S68" s="52"/>
      <c r="T68" s="54"/>
      <c r="U68" s="249">
        <f t="shared" si="22"/>
        <v>0</v>
      </c>
      <c r="V68" s="52"/>
      <c r="W68" s="54"/>
      <c r="X68" s="249">
        <f t="shared" si="23"/>
        <v>0</v>
      </c>
      <c r="Y68" s="52"/>
      <c r="Z68" s="54"/>
      <c r="AA68" s="249">
        <f t="shared" si="24"/>
        <v>0</v>
      </c>
      <c r="AB68" s="216" t="str">
        <f t="shared" si="25"/>
        <v>-</v>
      </c>
      <c r="AC68" s="216" t="str">
        <f t="shared" si="26"/>
        <v>-</v>
      </c>
      <c r="AD68" s="77"/>
    </row>
    <row r="69" spans="1:30" ht="12.75" x14ac:dyDescent="0.2">
      <c r="A69" s="77"/>
      <c r="B69" s="409"/>
      <c r="C69" s="410"/>
      <c r="D69" s="411"/>
      <c r="E69" s="3"/>
      <c r="F69" s="3"/>
      <c r="G69" s="52"/>
      <c r="H69" s="54"/>
      <c r="I69" s="249">
        <f t="shared" si="18"/>
        <v>0</v>
      </c>
      <c r="J69" s="52"/>
      <c r="K69" s="54"/>
      <c r="L69" s="249">
        <f t="shared" si="19"/>
        <v>0</v>
      </c>
      <c r="M69" s="52"/>
      <c r="N69" s="54"/>
      <c r="O69" s="249">
        <f t="shared" si="20"/>
        <v>0</v>
      </c>
      <c r="P69" s="52"/>
      <c r="Q69" s="54"/>
      <c r="R69" s="249">
        <f t="shared" si="21"/>
        <v>0</v>
      </c>
      <c r="S69" s="52"/>
      <c r="T69" s="54"/>
      <c r="U69" s="249">
        <f t="shared" si="22"/>
        <v>0</v>
      </c>
      <c r="V69" s="52"/>
      <c r="W69" s="54"/>
      <c r="X69" s="249">
        <f t="shared" si="23"/>
        <v>0</v>
      </c>
      <c r="Y69" s="52"/>
      <c r="Z69" s="54"/>
      <c r="AA69" s="249">
        <f t="shared" si="24"/>
        <v>0</v>
      </c>
      <c r="AB69" s="216" t="str">
        <f t="shared" si="25"/>
        <v>-</v>
      </c>
      <c r="AC69" s="216" t="str">
        <f t="shared" si="26"/>
        <v>-</v>
      </c>
      <c r="AD69" s="77"/>
    </row>
    <row r="70" spans="1:30" ht="12.75" x14ac:dyDescent="0.2">
      <c r="A70" s="77"/>
      <c r="B70" s="409"/>
      <c r="C70" s="410"/>
      <c r="D70" s="411"/>
      <c r="E70" s="3"/>
      <c r="F70" s="3"/>
      <c r="G70" s="52"/>
      <c r="H70" s="54"/>
      <c r="I70" s="249">
        <f t="shared" si="9"/>
        <v>0</v>
      </c>
      <c r="J70" s="52"/>
      <c r="K70" s="54"/>
      <c r="L70" s="249">
        <f t="shared" si="10"/>
        <v>0</v>
      </c>
      <c r="M70" s="52"/>
      <c r="N70" s="54"/>
      <c r="O70" s="249">
        <f t="shared" si="11"/>
        <v>0</v>
      </c>
      <c r="P70" s="52"/>
      <c r="Q70" s="54"/>
      <c r="R70" s="249">
        <f t="shared" si="12"/>
        <v>0</v>
      </c>
      <c r="S70" s="52"/>
      <c r="T70" s="54"/>
      <c r="U70" s="249">
        <f t="shared" si="13"/>
        <v>0</v>
      </c>
      <c r="V70" s="52"/>
      <c r="W70" s="54"/>
      <c r="X70" s="249">
        <f t="shared" si="14"/>
        <v>0</v>
      </c>
      <c r="Y70" s="52"/>
      <c r="Z70" s="54"/>
      <c r="AA70" s="249">
        <f t="shared" si="15"/>
        <v>0</v>
      </c>
      <c r="AB70" s="216" t="str">
        <f t="shared" si="16"/>
        <v>-</v>
      </c>
      <c r="AC70" s="216" t="str">
        <f t="shared" si="17"/>
        <v>-</v>
      </c>
      <c r="AD70" s="77"/>
    </row>
    <row r="71" spans="1:30" ht="12.75" x14ac:dyDescent="0.2">
      <c r="A71" s="77"/>
      <c r="B71" s="409"/>
      <c r="C71" s="410"/>
      <c r="D71" s="411"/>
      <c r="E71" s="3"/>
      <c r="F71" s="3"/>
      <c r="G71" s="52"/>
      <c r="H71" s="54"/>
      <c r="I71" s="249">
        <f t="shared" si="9"/>
        <v>0</v>
      </c>
      <c r="J71" s="52"/>
      <c r="K71" s="54"/>
      <c r="L71" s="249">
        <f t="shared" si="10"/>
        <v>0</v>
      </c>
      <c r="M71" s="52"/>
      <c r="N71" s="54"/>
      <c r="O71" s="249">
        <f t="shared" si="11"/>
        <v>0</v>
      </c>
      <c r="P71" s="52"/>
      <c r="Q71" s="54"/>
      <c r="R71" s="249">
        <f t="shared" si="12"/>
        <v>0</v>
      </c>
      <c r="S71" s="52"/>
      <c r="T71" s="54"/>
      <c r="U71" s="249">
        <f t="shared" si="13"/>
        <v>0</v>
      </c>
      <c r="V71" s="52"/>
      <c r="W71" s="54"/>
      <c r="X71" s="249">
        <f t="shared" si="14"/>
        <v>0</v>
      </c>
      <c r="Y71" s="52"/>
      <c r="Z71" s="54"/>
      <c r="AA71" s="249">
        <f t="shared" si="15"/>
        <v>0</v>
      </c>
      <c r="AB71" s="216" t="str">
        <f t="shared" si="16"/>
        <v>-</v>
      </c>
      <c r="AC71" s="216" t="str">
        <f t="shared" si="17"/>
        <v>-</v>
      </c>
      <c r="AD71" s="77"/>
    </row>
    <row r="72" spans="1:30" ht="12.75" x14ac:dyDescent="0.2">
      <c r="A72" s="77"/>
      <c r="B72" s="409"/>
      <c r="C72" s="410"/>
      <c r="D72" s="411"/>
      <c r="E72" s="3"/>
      <c r="F72" s="3"/>
      <c r="G72" s="52"/>
      <c r="H72" s="54"/>
      <c r="I72" s="249">
        <f t="shared" si="9"/>
        <v>0</v>
      </c>
      <c r="J72" s="52"/>
      <c r="K72" s="54"/>
      <c r="L72" s="249">
        <f t="shared" si="10"/>
        <v>0</v>
      </c>
      <c r="M72" s="52"/>
      <c r="N72" s="54"/>
      <c r="O72" s="249">
        <f t="shared" si="11"/>
        <v>0</v>
      </c>
      <c r="P72" s="52"/>
      <c r="Q72" s="54"/>
      <c r="R72" s="249">
        <f t="shared" si="12"/>
        <v>0</v>
      </c>
      <c r="S72" s="52"/>
      <c r="T72" s="54"/>
      <c r="U72" s="249">
        <f t="shared" si="13"/>
        <v>0</v>
      </c>
      <c r="V72" s="52"/>
      <c r="W72" s="54"/>
      <c r="X72" s="249">
        <f t="shared" si="14"/>
        <v>0</v>
      </c>
      <c r="Y72" s="52"/>
      <c r="Z72" s="54"/>
      <c r="AA72" s="249">
        <f t="shared" si="15"/>
        <v>0</v>
      </c>
      <c r="AB72" s="216" t="str">
        <f t="shared" si="16"/>
        <v>-</v>
      </c>
      <c r="AC72" s="216" t="str">
        <f t="shared" si="17"/>
        <v>-</v>
      </c>
      <c r="AD72" s="77"/>
    </row>
    <row r="73" spans="1:30" ht="12.75" x14ac:dyDescent="0.2">
      <c r="A73" s="77"/>
      <c r="B73" s="409"/>
      <c r="C73" s="410"/>
      <c r="D73" s="411"/>
      <c r="E73" s="3"/>
      <c r="F73" s="3"/>
      <c r="G73" s="52"/>
      <c r="H73" s="54"/>
      <c r="I73" s="249">
        <f t="shared" si="9"/>
        <v>0</v>
      </c>
      <c r="J73" s="52"/>
      <c r="K73" s="54"/>
      <c r="L73" s="249">
        <f t="shared" si="10"/>
        <v>0</v>
      </c>
      <c r="M73" s="52"/>
      <c r="N73" s="54"/>
      <c r="O73" s="249">
        <f t="shared" si="11"/>
        <v>0</v>
      </c>
      <c r="P73" s="52"/>
      <c r="Q73" s="54"/>
      <c r="R73" s="249">
        <f t="shared" si="12"/>
        <v>0</v>
      </c>
      <c r="S73" s="52"/>
      <c r="T73" s="54"/>
      <c r="U73" s="249">
        <f t="shared" si="13"/>
        <v>0</v>
      </c>
      <c r="V73" s="52"/>
      <c r="W73" s="54"/>
      <c r="X73" s="249">
        <f t="shared" si="14"/>
        <v>0</v>
      </c>
      <c r="Y73" s="52"/>
      <c r="Z73" s="54"/>
      <c r="AA73" s="249">
        <f t="shared" si="15"/>
        <v>0</v>
      </c>
      <c r="AB73" s="216" t="str">
        <f t="shared" si="16"/>
        <v>-</v>
      </c>
      <c r="AC73" s="216" t="str">
        <f t="shared" si="17"/>
        <v>-</v>
      </c>
      <c r="AD73" s="77"/>
    </row>
    <row r="74" spans="1:30" ht="12.75" x14ac:dyDescent="0.2">
      <c r="A74" s="77"/>
      <c r="B74" s="409"/>
      <c r="C74" s="410"/>
      <c r="D74" s="411"/>
      <c r="E74" s="3"/>
      <c r="F74" s="3"/>
      <c r="G74" s="52"/>
      <c r="H74" s="54"/>
      <c r="I74" s="249">
        <f t="shared" si="9"/>
        <v>0</v>
      </c>
      <c r="J74" s="52"/>
      <c r="K74" s="54"/>
      <c r="L74" s="249">
        <f t="shared" si="10"/>
        <v>0</v>
      </c>
      <c r="M74" s="52"/>
      <c r="N74" s="54"/>
      <c r="O74" s="249">
        <f t="shared" si="11"/>
        <v>0</v>
      </c>
      <c r="P74" s="52"/>
      <c r="Q74" s="54"/>
      <c r="R74" s="249">
        <f t="shared" si="12"/>
        <v>0</v>
      </c>
      <c r="S74" s="52"/>
      <c r="T74" s="54"/>
      <c r="U74" s="249">
        <f t="shared" si="13"/>
        <v>0</v>
      </c>
      <c r="V74" s="52"/>
      <c r="W74" s="54"/>
      <c r="X74" s="249">
        <f t="shared" si="14"/>
        <v>0</v>
      </c>
      <c r="Y74" s="52"/>
      <c r="Z74" s="54"/>
      <c r="AA74" s="249">
        <f t="shared" si="15"/>
        <v>0</v>
      </c>
      <c r="AB74" s="216" t="str">
        <f t="shared" si="16"/>
        <v>-</v>
      </c>
      <c r="AC74" s="216" t="str">
        <f t="shared" si="17"/>
        <v>-</v>
      </c>
      <c r="AD74" s="77"/>
    </row>
    <row r="75" spans="1:30" ht="12.75" x14ac:dyDescent="0.2">
      <c r="A75" s="77"/>
      <c r="B75" s="409"/>
      <c r="C75" s="410"/>
      <c r="D75" s="411"/>
      <c r="E75" s="3"/>
      <c r="F75" s="3"/>
      <c r="G75" s="52"/>
      <c r="H75" s="54"/>
      <c r="I75" s="249">
        <f t="shared" si="9"/>
        <v>0</v>
      </c>
      <c r="J75" s="52"/>
      <c r="K75" s="54"/>
      <c r="L75" s="249">
        <f t="shared" si="10"/>
        <v>0</v>
      </c>
      <c r="M75" s="52"/>
      <c r="N75" s="54"/>
      <c r="O75" s="249">
        <f t="shared" si="11"/>
        <v>0</v>
      </c>
      <c r="P75" s="52"/>
      <c r="Q75" s="54"/>
      <c r="R75" s="249">
        <f t="shared" si="12"/>
        <v>0</v>
      </c>
      <c r="S75" s="52"/>
      <c r="T75" s="54"/>
      <c r="U75" s="249">
        <f t="shared" si="13"/>
        <v>0</v>
      </c>
      <c r="V75" s="52"/>
      <c r="W75" s="54"/>
      <c r="X75" s="249">
        <f t="shared" si="14"/>
        <v>0</v>
      </c>
      <c r="Y75" s="52"/>
      <c r="Z75" s="54"/>
      <c r="AA75" s="249">
        <f t="shared" si="15"/>
        <v>0</v>
      </c>
      <c r="AB75" s="216" t="str">
        <f t="shared" si="16"/>
        <v>-</v>
      </c>
      <c r="AC75" s="216" t="str">
        <f t="shared" si="17"/>
        <v>-</v>
      </c>
      <c r="AD75" s="77"/>
    </row>
    <row r="76" spans="1:30" ht="12.75" x14ac:dyDescent="0.2">
      <c r="A76" s="77"/>
      <c r="B76" s="409"/>
      <c r="C76" s="410"/>
      <c r="D76" s="411"/>
      <c r="E76" s="3"/>
      <c r="F76" s="3"/>
      <c r="G76" s="52"/>
      <c r="H76" s="54"/>
      <c r="I76" s="249">
        <f t="shared" si="9"/>
        <v>0</v>
      </c>
      <c r="J76" s="52"/>
      <c r="K76" s="54"/>
      <c r="L76" s="249">
        <f t="shared" si="10"/>
        <v>0</v>
      </c>
      <c r="M76" s="52"/>
      <c r="N76" s="54"/>
      <c r="O76" s="249">
        <f t="shared" si="11"/>
        <v>0</v>
      </c>
      <c r="P76" s="52"/>
      <c r="Q76" s="54"/>
      <c r="R76" s="249">
        <f t="shared" si="12"/>
        <v>0</v>
      </c>
      <c r="S76" s="52"/>
      <c r="T76" s="54"/>
      <c r="U76" s="249">
        <f t="shared" si="13"/>
        <v>0</v>
      </c>
      <c r="V76" s="52"/>
      <c r="W76" s="54"/>
      <c r="X76" s="249">
        <f t="shared" si="14"/>
        <v>0</v>
      </c>
      <c r="Y76" s="52"/>
      <c r="Z76" s="54"/>
      <c r="AA76" s="249">
        <f t="shared" si="15"/>
        <v>0</v>
      </c>
      <c r="AB76" s="216" t="str">
        <f t="shared" si="16"/>
        <v>-</v>
      </c>
      <c r="AC76" s="216" t="str">
        <f t="shared" si="17"/>
        <v>-</v>
      </c>
      <c r="AD76" s="77"/>
    </row>
    <row r="77" spans="1:30" ht="12.75" x14ac:dyDescent="0.2">
      <c r="A77" s="77"/>
      <c r="B77" s="409"/>
      <c r="C77" s="410"/>
      <c r="D77" s="411"/>
      <c r="E77" s="3"/>
      <c r="F77" s="3"/>
      <c r="G77" s="52"/>
      <c r="H77" s="54"/>
      <c r="I77" s="249">
        <f t="shared" si="9"/>
        <v>0</v>
      </c>
      <c r="J77" s="52"/>
      <c r="K77" s="54"/>
      <c r="L77" s="249">
        <f t="shared" si="10"/>
        <v>0</v>
      </c>
      <c r="M77" s="52"/>
      <c r="N77" s="54"/>
      <c r="O77" s="249">
        <f t="shared" si="11"/>
        <v>0</v>
      </c>
      <c r="P77" s="52"/>
      <c r="Q77" s="54"/>
      <c r="R77" s="249">
        <f t="shared" si="12"/>
        <v>0</v>
      </c>
      <c r="S77" s="52"/>
      <c r="T77" s="54"/>
      <c r="U77" s="249">
        <f t="shared" si="13"/>
        <v>0</v>
      </c>
      <c r="V77" s="52"/>
      <c r="W77" s="54"/>
      <c r="X77" s="249">
        <f t="shared" si="14"/>
        <v>0</v>
      </c>
      <c r="Y77" s="52"/>
      <c r="Z77" s="54"/>
      <c r="AA77" s="249">
        <f t="shared" si="15"/>
        <v>0</v>
      </c>
      <c r="AB77" s="216" t="str">
        <f t="shared" si="16"/>
        <v>-</v>
      </c>
      <c r="AC77" s="216" t="str">
        <f t="shared" si="17"/>
        <v>-</v>
      </c>
      <c r="AD77" s="77"/>
    </row>
    <row r="78" spans="1:30" ht="12.75" x14ac:dyDescent="0.2">
      <c r="A78" s="77"/>
      <c r="B78" s="409"/>
      <c r="C78" s="410"/>
      <c r="D78" s="411"/>
      <c r="E78" s="3"/>
      <c r="F78" s="3"/>
      <c r="G78" s="52"/>
      <c r="H78" s="54"/>
      <c r="I78" s="249">
        <f t="shared" si="9"/>
        <v>0</v>
      </c>
      <c r="J78" s="52"/>
      <c r="K78" s="54"/>
      <c r="L78" s="249">
        <f t="shared" si="10"/>
        <v>0</v>
      </c>
      <c r="M78" s="52"/>
      <c r="N78" s="54"/>
      <c r="O78" s="249">
        <f t="shared" si="11"/>
        <v>0</v>
      </c>
      <c r="P78" s="52"/>
      <c r="Q78" s="54"/>
      <c r="R78" s="249">
        <f t="shared" si="12"/>
        <v>0</v>
      </c>
      <c r="S78" s="52"/>
      <c r="T78" s="54"/>
      <c r="U78" s="249">
        <f t="shared" si="13"/>
        <v>0</v>
      </c>
      <c r="V78" s="52"/>
      <c r="W78" s="54"/>
      <c r="X78" s="249">
        <f t="shared" si="14"/>
        <v>0</v>
      </c>
      <c r="Y78" s="52"/>
      <c r="Z78" s="54"/>
      <c r="AA78" s="249">
        <f t="shared" si="15"/>
        <v>0</v>
      </c>
      <c r="AB78" s="216" t="str">
        <f t="shared" si="16"/>
        <v>-</v>
      </c>
      <c r="AC78" s="216" t="str">
        <f t="shared" si="17"/>
        <v>-</v>
      </c>
      <c r="AD78" s="77"/>
    </row>
    <row r="79" spans="1:30" ht="12.75" x14ac:dyDescent="0.2">
      <c r="A79" s="77"/>
      <c r="B79" s="409"/>
      <c r="C79" s="410"/>
      <c r="D79" s="411"/>
      <c r="E79" s="3"/>
      <c r="F79" s="3"/>
      <c r="G79" s="52"/>
      <c r="H79" s="54"/>
      <c r="I79" s="249">
        <f t="shared" si="9"/>
        <v>0</v>
      </c>
      <c r="J79" s="52"/>
      <c r="K79" s="54"/>
      <c r="L79" s="249">
        <f t="shared" si="10"/>
        <v>0</v>
      </c>
      <c r="M79" s="52"/>
      <c r="N79" s="54"/>
      <c r="O79" s="249">
        <f t="shared" si="11"/>
        <v>0</v>
      </c>
      <c r="P79" s="52"/>
      <c r="Q79" s="54"/>
      <c r="R79" s="249">
        <f t="shared" si="12"/>
        <v>0</v>
      </c>
      <c r="S79" s="52"/>
      <c r="T79" s="54"/>
      <c r="U79" s="249">
        <f t="shared" si="13"/>
        <v>0</v>
      </c>
      <c r="V79" s="52"/>
      <c r="W79" s="54"/>
      <c r="X79" s="249">
        <f t="shared" si="14"/>
        <v>0</v>
      </c>
      <c r="Y79" s="52"/>
      <c r="Z79" s="54"/>
      <c r="AA79" s="249">
        <f t="shared" si="15"/>
        <v>0</v>
      </c>
      <c r="AB79" s="216" t="str">
        <f t="shared" si="16"/>
        <v>-</v>
      </c>
      <c r="AC79" s="216" t="str">
        <f t="shared" si="17"/>
        <v>-</v>
      </c>
      <c r="AD79" s="77"/>
    </row>
    <row r="80" spans="1:30" ht="12.75" x14ac:dyDescent="0.2">
      <c r="A80" s="77"/>
      <c r="B80" s="409"/>
      <c r="C80" s="410"/>
      <c r="D80" s="411"/>
      <c r="E80" s="3"/>
      <c r="F80" s="3"/>
      <c r="G80" s="52"/>
      <c r="H80" s="54"/>
      <c r="I80" s="249">
        <f t="shared" si="9"/>
        <v>0</v>
      </c>
      <c r="J80" s="52"/>
      <c r="K80" s="54"/>
      <c r="L80" s="249">
        <f t="shared" si="10"/>
        <v>0</v>
      </c>
      <c r="M80" s="52"/>
      <c r="N80" s="54"/>
      <c r="O80" s="249">
        <f t="shared" si="11"/>
        <v>0</v>
      </c>
      <c r="P80" s="52"/>
      <c r="Q80" s="54"/>
      <c r="R80" s="249">
        <f t="shared" si="12"/>
        <v>0</v>
      </c>
      <c r="S80" s="52"/>
      <c r="T80" s="54"/>
      <c r="U80" s="249">
        <f t="shared" si="13"/>
        <v>0</v>
      </c>
      <c r="V80" s="52"/>
      <c r="W80" s="54"/>
      <c r="X80" s="249">
        <f t="shared" si="14"/>
        <v>0</v>
      </c>
      <c r="Y80" s="52"/>
      <c r="Z80" s="54"/>
      <c r="AA80" s="249">
        <f t="shared" si="15"/>
        <v>0</v>
      </c>
      <c r="AB80" s="216" t="str">
        <f t="shared" si="16"/>
        <v>-</v>
      </c>
      <c r="AC80" s="216" t="str">
        <f t="shared" si="17"/>
        <v>-</v>
      </c>
      <c r="AD80" s="77"/>
    </row>
    <row r="81" spans="1:30" ht="12.75" x14ac:dyDescent="0.2">
      <c r="A81" s="77"/>
      <c r="B81" s="409"/>
      <c r="C81" s="410"/>
      <c r="D81" s="411"/>
      <c r="E81" s="3"/>
      <c r="F81" s="3"/>
      <c r="G81" s="52"/>
      <c r="H81" s="54"/>
      <c r="I81" s="249">
        <f t="shared" si="9"/>
        <v>0</v>
      </c>
      <c r="J81" s="52"/>
      <c r="K81" s="54"/>
      <c r="L81" s="249">
        <f t="shared" si="10"/>
        <v>0</v>
      </c>
      <c r="M81" s="52"/>
      <c r="N81" s="54"/>
      <c r="O81" s="249">
        <f t="shared" si="11"/>
        <v>0</v>
      </c>
      <c r="P81" s="52"/>
      <c r="Q81" s="54"/>
      <c r="R81" s="249">
        <f t="shared" si="12"/>
        <v>0</v>
      </c>
      <c r="S81" s="52"/>
      <c r="T81" s="54"/>
      <c r="U81" s="249">
        <f t="shared" si="13"/>
        <v>0</v>
      </c>
      <c r="V81" s="52"/>
      <c r="W81" s="54"/>
      <c r="X81" s="249">
        <f t="shared" si="14"/>
        <v>0</v>
      </c>
      <c r="Y81" s="52"/>
      <c r="Z81" s="54"/>
      <c r="AA81" s="249">
        <f t="shared" si="15"/>
        <v>0</v>
      </c>
      <c r="AB81" s="216" t="str">
        <f t="shared" si="16"/>
        <v>-</v>
      </c>
      <c r="AC81" s="216" t="str">
        <f t="shared" si="17"/>
        <v>-</v>
      </c>
      <c r="AD81" s="77"/>
    </row>
    <row r="82" spans="1:30" ht="12.75" x14ac:dyDescent="0.2">
      <c r="A82" s="77"/>
      <c r="B82" s="409"/>
      <c r="C82" s="410"/>
      <c r="D82" s="411"/>
      <c r="E82" s="3"/>
      <c r="F82" s="3"/>
      <c r="G82" s="52"/>
      <c r="H82" s="54"/>
      <c r="I82" s="249">
        <f t="shared" si="9"/>
        <v>0</v>
      </c>
      <c r="J82" s="52"/>
      <c r="K82" s="54"/>
      <c r="L82" s="249">
        <f t="shared" si="10"/>
        <v>0</v>
      </c>
      <c r="M82" s="52"/>
      <c r="N82" s="54"/>
      <c r="O82" s="249">
        <f t="shared" si="11"/>
        <v>0</v>
      </c>
      <c r="P82" s="52"/>
      <c r="Q82" s="54"/>
      <c r="R82" s="249">
        <f t="shared" si="12"/>
        <v>0</v>
      </c>
      <c r="S82" s="52"/>
      <c r="T82" s="54"/>
      <c r="U82" s="249">
        <f t="shared" si="13"/>
        <v>0</v>
      </c>
      <c r="V82" s="52"/>
      <c r="W82" s="54"/>
      <c r="X82" s="249">
        <f t="shared" si="14"/>
        <v>0</v>
      </c>
      <c r="Y82" s="52"/>
      <c r="Z82" s="54"/>
      <c r="AA82" s="249">
        <f t="shared" si="15"/>
        <v>0</v>
      </c>
      <c r="AB82" s="216" t="str">
        <f t="shared" si="16"/>
        <v>-</v>
      </c>
      <c r="AC82" s="216" t="str">
        <f t="shared" si="17"/>
        <v>-</v>
      </c>
      <c r="AD82" s="77"/>
    </row>
    <row r="83" spans="1:30" ht="12.75" x14ac:dyDescent="0.2">
      <c r="A83" s="77"/>
      <c r="B83" s="409"/>
      <c r="C83" s="410"/>
      <c r="D83" s="411"/>
      <c r="E83" s="3"/>
      <c r="F83" s="3"/>
      <c r="G83" s="52"/>
      <c r="H83" s="54"/>
      <c r="I83" s="249">
        <f t="shared" si="9"/>
        <v>0</v>
      </c>
      <c r="J83" s="52"/>
      <c r="K83" s="54"/>
      <c r="L83" s="249">
        <f t="shared" si="10"/>
        <v>0</v>
      </c>
      <c r="M83" s="52"/>
      <c r="N83" s="54"/>
      <c r="O83" s="249">
        <f t="shared" si="11"/>
        <v>0</v>
      </c>
      <c r="P83" s="52"/>
      <c r="Q83" s="54"/>
      <c r="R83" s="249">
        <f t="shared" si="12"/>
        <v>0</v>
      </c>
      <c r="S83" s="52"/>
      <c r="T83" s="54"/>
      <c r="U83" s="249">
        <f t="shared" si="13"/>
        <v>0</v>
      </c>
      <c r="V83" s="52"/>
      <c r="W83" s="54"/>
      <c r="X83" s="249">
        <f t="shared" si="14"/>
        <v>0</v>
      </c>
      <c r="Y83" s="52"/>
      <c r="Z83" s="54"/>
      <c r="AA83" s="249">
        <f t="shared" si="15"/>
        <v>0</v>
      </c>
      <c r="AB83" s="216" t="str">
        <f t="shared" si="16"/>
        <v>-</v>
      </c>
      <c r="AC83" s="216" t="str">
        <f t="shared" si="17"/>
        <v>-</v>
      </c>
      <c r="AD83" s="77"/>
    </row>
    <row r="84" spans="1:30" ht="13.5" thickBot="1" x14ac:dyDescent="0.25">
      <c r="A84" s="77"/>
      <c r="B84" s="429"/>
      <c r="C84" s="430"/>
      <c r="D84" s="431"/>
      <c r="E84" s="3"/>
      <c r="F84" s="3"/>
      <c r="G84" s="55"/>
      <c r="H84" s="56"/>
      <c r="I84" s="250">
        <f t="shared" si="9"/>
        <v>0</v>
      </c>
      <c r="J84" s="55"/>
      <c r="K84" s="56"/>
      <c r="L84" s="250">
        <f t="shared" si="10"/>
        <v>0</v>
      </c>
      <c r="M84" s="55"/>
      <c r="N84" s="56"/>
      <c r="O84" s="250">
        <f t="shared" si="11"/>
        <v>0</v>
      </c>
      <c r="P84" s="55"/>
      <c r="Q84" s="56"/>
      <c r="R84" s="250">
        <f t="shared" si="12"/>
        <v>0</v>
      </c>
      <c r="S84" s="55"/>
      <c r="T84" s="56"/>
      <c r="U84" s="250">
        <f t="shared" si="13"/>
        <v>0</v>
      </c>
      <c r="V84" s="55"/>
      <c r="W84" s="56"/>
      <c r="X84" s="250">
        <f t="shared" si="14"/>
        <v>0</v>
      </c>
      <c r="Y84" s="55"/>
      <c r="Z84" s="56"/>
      <c r="AA84" s="250">
        <f t="shared" si="15"/>
        <v>0</v>
      </c>
      <c r="AB84" s="218" t="str">
        <f t="shared" si="16"/>
        <v>-</v>
      </c>
      <c r="AC84" s="218" t="str">
        <f t="shared" si="17"/>
        <v>-</v>
      </c>
      <c r="AD84" s="77"/>
    </row>
    <row r="85" spans="1:30" ht="17.100000000000001" customHeight="1" x14ac:dyDescent="0.2">
      <c r="A85" s="77"/>
      <c r="B85" s="219"/>
      <c r="C85" s="220"/>
      <c r="D85" s="220"/>
      <c r="E85" s="220"/>
      <c r="F85" s="220"/>
      <c r="G85" s="220"/>
      <c r="H85" s="221" t="s">
        <v>0</v>
      </c>
      <c r="I85" s="222">
        <f>ROUND(SUM(I56:I84),0)</f>
        <v>0</v>
      </c>
      <c r="J85" s="220"/>
      <c r="K85" s="221" t="s">
        <v>0</v>
      </c>
      <c r="L85" s="222">
        <f>ROUND(SUM(L56:L84),0)</f>
        <v>0</v>
      </c>
      <c r="M85" s="220"/>
      <c r="N85" s="221" t="s">
        <v>0</v>
      </c>
      <c r="O85" s="222">
        <f>ROUND(SUM(O56:O84),0)</f>
        <v>0</v>
      </c>
      <c r="P85" s="220"/>
      <c r="Q85" s="221" t="s">
        <v>0</v>
      </c>
      <c r="R85" s="222">
        <f>ROUND(SUM(R56:R84),0)</f>
        <v>0</v>
      </c>
      <c r="S85" s="220"/>
      <c r="T85" s="221" t="s">
        <v>0</v>
      </c>
      <c r="U85" s="222">
        <f>ROUND(SUM(U56:U84),0)</f>
        <v>0</v>
      </c>
      <c r="V85" s="220"/>
      <c r="W85" s="221" t="s">
        <v>0</v>
      </c>
      <c r="X85" s="222">
        <f>ROUND(SUM(X56:X84),0)</f>
        <v>0</v>
      </c>
      <c r="Y85" s="220"/>
      <c r="Z85" s="221" t="s">
        <v>0</v>
      </c>
      <c r="AA85" s="222">
        <f>ROUND(SUM(AA56:AA84),0)</f>
        <v>0</v>
      </c>
      <c r="AB85" s="223">
        <f>ROUND(SUM(AB56:AB84),0)</f>
        <v>0</v>
      </c>
      <c r="AC85" s="223">
        <f>ROUND(SUM(AC56:AC84),0)</f>
        <v>0</v>
      </c>
      <c r="AD85" s="77"/>
    </row>
    <row r="86" spans="1:30" ht="12.75" x14ac:dyDescent="0.2">
      <c r="A86" s="77"/>
      <c r="B86" s="233"/>
      <c r="C86" s="234"/>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5"/>
      <c r="AD86" s="77"/>
    </row>
    <row r="87" spans="1:30" ht="12.6" customHeight="1" x14ac:dyDescent="0.2">
      <c r="A87" s="77"/>
      <c r="B87" s="423"/>
      <c r="C87" s="424"/>
      <c r="D87" s="425"/>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row>
    <row r="88" spans="1:30" ht="12.95" hidden="1" customHeight="1" x14ac:dyDescent="0.2">
      <c r="A88" s="77"/>
      <c r="B88" s="426"/>
      <c r="C88" s="427"/>
      <c r="D88" s="428"/>
      <c r="E88" s="128"/>
      <c r="F88" s="77"/>
      <c r="G88" s="77"/>
      <c r="H88" s="128"/>
      <c r="I88" s="77"/>
      <c r="J88" s="77"/>
      <c r="K88" s="128"/>
      <c r="L88" s="77"/>
      <c r="M88" s="77"/>
      <c r="N88" s="128"/>
      <c r="O88" s="77"/>
      <c r="P88" s="77"/>
      <c r="Q88" s="128"/>
      <c r="R88" s="77"/>
      <c r="S88" s="77"/>
      <c r="T88" s="128"/>
      <c r="U88" s="77"/>
      <c r="V88" s="77"/>
      <c r="W88" s="128"/>
      <c r="X88" s="77"/>
      <c r="Y88" s="77"/>
      <c r="Z88" s="128"/>
      <c r="AA88" s="77"/>
      <c r="AB88" s="77"/>
      <c r="AC88" s="77"/>
      <c r="AD88" s="77"/>
    </row>
    <row r="89" spans="1:30" ht="12.6" hidden="1" customHeight="1" x14ac:dyDescent="0.2">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row>
    <row r="94" spans="1:30" ht="12.95" hidden="1" customHeight="1" x14ac:dyDescent="0.2">
      <c r="B94" s="217"/>
      <c r="C94" s="217"/>
      <c r="D94" s="217"/>
      <c r="E94" s="217"/>
      <c r="H94" s="217"/>
      <c r="K94" s="217"/>
      <c r="N94" s="217"/>
      <c r="Q94" s="217"/>
      <c r="T94" s="217"/>
      <c r="W94" s="217"/>
      <c r="Z94" s="217"/>
    </row>
  </sheetData>
  <sheetProtection algorithmName="SHA-512" hashValue="QfkILufFO+ARVXI68dDn4Y7zYx/1RuxCF+fRDRhg8Z9qsIW3n3s8mRFWausfaM5GdR/eyLFcqxIHN2aaAf+xrQ==" saltValue="MHpt/p9kO6XNkR07xW2ebg==" spinCount="100000" sheet="1" selectLockedCells="1"/>
  <mergeCells count="72">
    <mergeCell ref="B84:D84"/>
    <mergeCell ref="B87:D87"/>
    <mergeCell ref="B88:D88"/>
    <mergeCell ref="B7:B8"/>
    <mergeCell ref="C7:C8"/>
    <mergeCell ref="D7:D8"/>
    <mergeCell ref="B66:D66"/>
    <mergeCell ref="B67:D67"/>
    <mergeCell ref="B77:D77"/>
    <mergeCell ref="B78:D78"/>
    <mergeCell ref="B79:D79"/>
    <mergeCell ref="B80:D80"/>
    <mergeCell ref="B81:D81"/>
    <mergeCell ref="B82:D82"/>
    <mergeCell ref="B76:D76"/>
    <mergeCell ref="B56:D56"/>
    <mergeCell ref="E7:E8"/>
    <mergeCell ref="F7:F8"/>
    <mergeCell ref="G7:I7"/>
    <mergeCell ref="P7:R7"/>
    <mergeCell ref="B83:D83"/>
    <mergeCell ref="B57:D57"/>
    <mergeCell ref="B58:D58"/>
    <mergeCell ref="B59:D59"/>
    <mergeCell ref="B60:D60"/>
    <mergeCell ref="B70:D70"/>
    <mergeCell ref="B71:D71"/>
    <mergeCell ref="B72:D72"/>
    <mergeCell ref="B73:D73"/>
    <mergeCell ref="B74:D74"/>
    <mergeCell ref="B75:D75"/>
    <mergeCell ref="E54:E55"/>
    <mergeCell ref="B68:D68"/>
    <mergeCell ref="B69:D69"/>
    <mergeCell ref="B65:D65"/>
    <mergeCell ref="AC7:AC8"/>
    <mergeCell ref="B61:D61"/>
    <mergeCell ref="B62:D62"/>
    <mergeCell ref="B63:D63"/>
    <mergeCell ref="B64:D64"/>
    <mergeCell ref="M7:O7"/>
    <mergeCell ref="J7:L7"/>
    <mergeCell ref="Y7:AA7"/>
    <mergeCell ref="V7:X7"/>
    <mergeCell ref="S7:U7"/>
    <mergeCell ref="AB7:AB8"/>
    <mergeCell ref="B53:AC53"/>
    <mergeCell ref="V54:X54"/>
    <mergeCell ref="Y54:AA54"/>
    <mergeCell ref="B2:L2"/>
    <mergeCell ref="B6:AA6"/>
    <mergeCell ref="Y4:AA4"/>
    <mergeCell ref="V4:X4"/>
    <mergeCell ref="S4:U4"/>
    <mergeCell ref="P4:R4"/>
    <mergeCell ref="M4:O4"/>
    <mergeCell ref="F54:F55"/>
    <mergeCell ref="G54:I54"/>
    <mergeCell ref="J54:L54"/>
    <mergeCell ref="M54:O54"/>
    <mergeCell ref="P54:R54"/>
    <mergeCell ref="S54:U54"/>
    <mergeCell ref="B54:D55"/>
    <mergeCell ref="J4:L4"/>
    <mergeCell ref="G4:I4"/>
    <mergeCell ref="Y51:AA51"/>
    <mergeCell ref="V51:X51"/>
    <mergeCell ref="S51:U51"/>
    <mergeCell ref="P51:R51"/>
    <mergeCell ref="M51:O51"/>
    <mergeCell ref="J51:L51"/>
    <mergeCell ref="G51:I51"/>
  </mergeCells>
  <conditionalFormatting sqref="G9:G48 G56:G84 J56:J84 M56:M84 P56:P84 S56:S84 V56:V84 Y56:Y84">
    <cfRule type="cellIs" dxfId="18" priority="96" operator="greaterThanOrEqual">
      <formula>30000</formula>
    </cfRule>
  </conditionalFormatting>
  <conditionalFormatting sqref="J9:J48">
    <cfRule type="cellIs" dxfId="15" priority="6" operator="greaterThanOrEqual">
      <formula>100000</formula>
    </cfRule>
  </conditionalFormatting>
  <conditionalFormatting sqref="M9:M48">
    <cfRule type="cellIs" dxfId="14" priority="5" operator="greaterThanOrEqual">
      <formula>100000</formula>
    </cfRule>
  </conditionalFormatting>
  <conditionalFormatting sqref="P9:P48">
    <cfRule type="cellIs" dxfId="13" priority="4" operator="greaterThanOrEqual">
      <formula>100000</formula>
    </cfRule>
  </conditionalFormatting>
  <conditionalFormatting sqref="S9:S48">
    <cfRule type="cellIs" dxfId="12" priority="3" operator="greaterThanOrEqual">
      <formula>100000</formula>
    </cfRule>
  </conditionalFormatting>
  <conditionalFormatting sqref="V9:V48">
    <cfRule type="cellIs" dxfId="11" priority="2" operator="greaterThanOrEqual">
      <formula>100000</formula>
    </cfRule>
  </conditionalFormatting>
  <conditionalFormatting sqref="Y9:Y48">
    <cfRule type="cellIs" dxfId="10" priority="1" operator="greaterThanOrEqual">
      <formula>100000</formula>
    </cfRule>
  </conditionalFormatting>
  <conditionalFormatting sqref="AB9:AC48 AB56:AC84">
    <cfRule type="expression" dxfId="9" priority="101">
      <formula>#REF!="Pilot-/Demonstrationsprojekt (P+D)"</formula>
    </cfRule>
  </conditionalFormatting>
  <dataValidations count="1">
    <dataValidation allowBlank="1" showInputMessage="1" showErrorMessage="1" sqref="D30:D47 D11:D28 D58:D84"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ignoredErrors>
    <ignoredError sqref="Y54 V54 S54 P54 M54 J54 G54" unlockedFormula="1"/>
  </ignoredErrors>
  <extLst>
    <ext xmlns:x14="http://schemas.microsoft.com/office/spreadsheetml/2009/9/main" uri="{78C0D931-6437-407d-A8EE-F0AAD7539E65}">
      <x14:conditionalFormattings>
        <x14:conditionalFormatting xmlns:xm="http://schemas.microsoft.com/office/excel/2006/main">
          <x14:cfRule type="expression" priority="15" id="{E374E123-3D69-4D1E-ACD8-B07BED04FCA7}">
            <xm:f>'(4) Finanzierung &amp; Finanzhilfe'!$K$24&lt;&gt;#REF!+$AC$49</xm:f>
            <x14:dxf>
              <fill>
                <patternFill>
                  <bgColor rgb="FFFF0000"/>
                </patternFill>
              </fill>
            </x14:dxf>
          </x14:cfRule>
          <xm:sqref>G85:AC85</xm:sqref>
        </x14:conditionalFormatting>
        <x14:conditionalFormatting xmlns:xm="http://schemas.microsoft.com/office/excel/2006/main">
          <x14:cfRule type="expression" priority="103" id="{81989A7B-184C-4C22-8C32-99311B052A18}">
            <xm:f>'(4) Finanzierung &amp; Finanzhilfe'!$K$24&lt;&gt;#REF!+$AC$49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Übersicht'!$E$15:$E$25</xm:f>
          </x14:formula1>
          <xm:sqref>F9:F48 F56:F84</xm:sqref>
        </x14:dataValidation>
        <x14:dataValidation type="list" allowBlank="1" showInputMessage="1" showErrorMessage="1" xr:uid="{1A4EE9FF-91EA-4718-8CF0-04C291D75E86}">
          <x14:formula1>
            <xm:f>Legende!$A$2:$A$8</xm:f>
          </x14:formula1>
          <xm:sqref>E9:E48 E56:E84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15"/>
  <sheetViews>
    <sheetView zoomScaleNormal="100" workbookViewId="0">
      <selection activeCell="D68" sqref="D68"/>
    </sheetView>
  </sheetViews>
  <sheetFormatPr baseColWidth="10" defaultColWidth="0" defaultRowHeight="12.75" zeroHeight="1" x14ac:dyDescent="0.2"/>
  <cols>
    <col min="1" max="1" width="3.140625" customWidth="1"/>
    <col min="2" max="2" width="2.7109375" style="19" customWidth="1"/>
    <col min="3" max="3" width="46.42578125" customWidth="1"/>
    <col min="4" max="11" width="13" customWidth="1"/>
    <col min="12" max="12" width="8.7109375" style="19" customWidth="1"/>
    <col min="13" max="13" width="11.42578125" customWidth="1"/>
    <col min="14" max="16384" width="11.42578125" hidden="1"/>
  </cols>
  <sheetData>
    <row r="1" spans="1:13" x14ac:dyDescent="0.2">
      <c r="A1" s="77"/>
      <c r="B1" s="252"/>
      <c r="C1" s="102"/>
      <c r="D1" s="79"/>
      <c r="E1" s="79"/>
      <c r="F1" s="79"/>
      <c r="G1" s="79"/>
      <c r="H1" s="79"/>
      <c r="I1" s="79"/>
      <c r="J1" s="79"/>
      <c r="K1" s="81"/>
      <c r="L1" s="125"/>
      <c r="M1" s="77"/>
    </row>
    <row r="2" spans="1:13" ht="12.75" customHeight="1" x14ac:dyDescent="0.2">
      <c r="A2" s="75"/>
      <c r="B2" s="403" t="s">
        <v>88</v>
      </c>
      <c r="C2" s="404"/>
      <c r="D2" s="404"/>
      <c r="E2" s="404"/>
      <c r="F2" s="404"/>
      <c r="G2" s="404"/>
      <c r="H2" s="404"/>
      <c r="I2" s="404"/>
      <c r="J2" s="404"/>
      <c r="K2" s="404"/>
      <c r="L2" s="405"/>
      <c r="M2" s="100"/>
    </row>
    <row r="3" spans="1:13" ht="12.75" customHeight="1" x14ac:dyDescent="0.2">
      <c r="A3" s="75"/>
      <c r="B3" s="480"/>
      <c r="C3" s="481"/>
      <c r="D3" s="481"/>
      <c r="E3" s="481"/>
      <c r="F3" s="481"/>
      <c r="G3" s="481"/>
      <c r="H3" s="481"/>
      <c r="I3" s="481"/>
      <c r="J3" s="481"/>
      <c r="K3" s="481"/>
      <c r="L3" s="482"/>
      <c r="M3" s="100"/>
    </row>
    <row r="4" spans="1:13" ht="12.75" customHeight="1" x14ac:dyDescent="0.2">
      <c r="A4" s="75"/>
      <c r="B4" s="480"/>
      <c r="C4" s="481"/>
      <c r="D4" s="481"/>
      <c r="E4" s="481"/>
      <c r="F4" s="481"/>
      <c r="G4" s="481"/>
      <c r="H4" s="481"/>
      <c r="I4" s="481"/>
      <c r="J4" s="481"/>
      <c r="K4" s="481"/>
      <c r="L4" s="482"/>
      <c r="M4" s="100"/>
    </row>
    <row r="5" spans="1:13" ht="85.5" customHeight="1" x14ac:dyDescent="0.2">
      <c r="A5" s="75"/>
      <c r="B5" s="406"/>
      <c r="C5" s="407"/>
      <c r="D5" s="407"/>
      <c r="E5" s="407"/>
      <c r="F5" s="407"/>
      <c r="G5" s="407"/>
      <c r="H5" s="407"/>
      <c r="I5" s="407"/>
      <c r="J5" s="407"/>
      <c r="K5" s="407"/>
      <c r="L5" s="408"/>
      <c r="M5" s="100"/>
    </row>
    <row r="6" spans="1:13" x14ac:dyDescent="0.2">
      <c r="A6" s="77"/>
      <c r="B6" s="68"/>
      <c r="C6" s="71"/>
      <c r="D6" s="71"/>
      <c r="E6" s="71"/>
      <c r="F6" s="71"/>
      <c r="G6" s="71"/>
      <c r="H6" s="71"/>
      <c r="I6" s="71"/>
      <c r="J6" s="71"/>
      <c r="K6" s="71"/>
      <c r="L6" s="68"/>
      <c r="M6" s="77"/>
    </row>
    <row r="7" spans="1:13" x14ac:dyDescent="0.2">
      <c r="A7" s="75"/>
      <c r="B7" s="253"/>
      <c r="C7" s="254"/>
      <c r="D7" s="254"/>
      <c r="E7" s="254"/>
      <c r="F7" s="254"/>
      <c r="G7" s="254"/>
      <c r="H7" s="254"/>
      <c r="I7" s="254"/>
      <c r="J7" s="254"/>
      <c r="K7" s="254"/>
      <c r="L7" s="255"/>
      <c r="M7" s="100"/>
    </row>
    <row r="8" spans="1:13" ht="15.75" x14ac:dyDescent="0.2">
      <c r="A8" s="75"/>
      <c r="B8" s="256"/>
      <c r="C8" s="257" t="s">
        <v>24</v>
      </c>
      <c r="D8" s="67"/>
      <c r="E8" s="67"/>
      <c r="F8" s="67"/>
      <c r="G8" s="67"/>
      <c r="H8" s="67"/>
      <c r="I8" s="67"/>
      <c r="J8" s="67"/>
      <c r="K8" s="67"/>
      <c r="L8" s="258"/>
      <c r="M8" s="100"/>
    </row>
    <row r="9" spans="1:13" x14ac:dyDescent="0.2">
      <c r="A9" s="75"/>
      <c r="B9" s="186"/>
      <c r="C9" s="259" t="s">
        <v>32</v>
      </c>
      <c r="D9" s="77"/>
      <c r="E9" s="77"/>
      <c r="F9" s="77"/>
      <c r="G9" s="77"/>
      <c r="H9" s="77"/>
      <c r="I9" s="77"/>
      <c r="J9" s="77"/>
      <c r="K9" s="77"/>
      <c r="L9" s="260"/>
      <c r="M9" s="100"/>
    </row>
    <row r="10" spans="1:13" ht="13.5" thickBot="1" x14ac:dyDescent="0.25">
      <c r="A10" s="75"/>
      <c r="B10" s="186"/>
      <c r="C10" s="78" t="s">
        <v>33</v>
      </c>
      <c r="D10" s="77"/>
      <c r="E10" s="77"/>
      <c r="F10" s="77"/>
      <c r="G10" s="77"/>
      <c r="H10" s="77"/>
      <c r="I10" s="77"/>
      <c r="J10" s="77"/>
      <c r="K10" s="77"/>
      <c r="L10" s="260"/>
      <c r="M10" s="100"/>
    </row>
    <row r="11" spans="1:13" ht="14.45" customHeight="1" thickBot="1" x14ac:dyDescent="0.25">
      <c r="A11" s="75"/>
      <c r="B11" s="186"/>
      <c r="C11" s="77"/>
      <c r="D11" s="483" t="s">
        <v>38</v>
      </c>
      <c r="E11" s="484"/>
      <c r="F11" s="484"/>
      <c r="G11" s="484"/>
      <c r="H11" s="484"/>
      <c r="I11" s="484"/>
      <c r="J11" s="485"/>
      <c r="K11" s="100"/>
      <c r="L11" s="260"/>
      <c r="M11" s="100"/>
    </row>
    <row r="12" spans="1:13" ht="13.5" thickBot="1" x14ac:dyDescent="0.25">
      <c r="A12" s="75"/>
      <c r="B12" s="147"/>
      <c r="C12" s="261" t="s">
        <v>1</v>
      </c>
      <c r="D12" s="16" t="s">
        <v>19</v>
      </c>
      <c r="E12" s="16" t="s">
        <v>19</v>
      </c>
      <c r="F12" s="16" t="s">
        <v>19</v>
      </c>
      <c r="G12" s="16" t="s">
        <v>19</v>
      </c>
      <c r="H12" s="14" t="s">
        <v>19</v>
      </c>
      <c r="I12" s="14" t="s">
        <v>19</v>
      </c>
      <c r="J12" s="14" t="s">
        <v>19</v>
      </c>
      <c r="K12" s="262" t="s">
        <v>2</v>
      </c>
      <c r="L12" s="263"/>
      <c r="M12" s="100"/>
    </row>
    <row r="13" spans="1:13" x14ac:dyDescent="0.2">
      <c r="A13" s="75"/>
      <c r="B13" s="147"/>
      <c r="C13" s="351">
        <f>'(1) Übersicht'!E15</f>
        <v>0</v>
      </c>
      <c r="D13" s="329"/>
      <c r="E13" s="329"/>
      <c r="F13" s="329"/>
      <c r="G13" s="329"/>
      <c r="H13" s="329"/>
      <c r="I13" s="329"/>
      <c r="J13" s="329"/>
      <c r="K13" s="330">
        <f>SUM(D13:J13)</f>
        <v>0</v>
      </c>
      <c r="L13" s="264"/>
      <c r="M13" s="100"/>
    </row>
    <row r="14" spans="1:13" x14ac:dyDescent="0.2">
      <c r="A14" s="75"/>
      <c r="B14" s="147"/>
      <c r="C14" s="352">
        <f>'(1) Übersicht'!E16</f>
        <v>0</v>
      </c>
      <c r="D14" s="331"/>
      <c r="E14" s="331"/>
      <c r="F14" s="331"/>
      <c r="G14" s="331"/>
      <c r="H14" s="331"/>
      <c r="I14" s="331"/>
      <c r="J14" s="331"/>
      <c r="K14" s="332">
        <f t="shared" ref="K14:K23" si="0">SUM(D14:J14)</f>
        <v>0</v>
      </c>
      <c r="L14" s="264"/>
      <c r="M14" s="100"/>
    </row>
    <row r="15" spans="1:13" x14ac:dyDescent="0.2">
      <c r="A15" s="75"/>
      <c r="B15" s="147"/>
      <c r="C15" s="352">
        <f>'(1) Übersicht'!E17</f>
        <v>0</v>
      </c>
      <c r="D15" s="331"/>
      <c r="E15" s="331"/>
      <c r="F15" s="331"/>
      <c r="G15" s="331"/>
      <c r="H15" s="331"/>
      <c r="I15" s="331"/>
      <c r="J15" s="331"/>
      <c r="K15" s="332">
        <f t="shared" ref="K15:K17" si="1">SUM(D15:J15)</f>
        <v>0</v>
      </c>
      <c r="L15" s="264"/>
      <c r="M15" s="100"/>
    </row>
    <row r="16" spans="1:13" x14ac:dyDescent="0.2">
      <c r="A16" s="75"/>
      <c r="B16" s="147"/>
      <c r="C16" s="352">
        <f>'(1) Übersicht'!E18</f>
        <v>0</v>
      </c>
      <c r="D16" s="331"/>
      <c r="E16" s="331"/>
      <c r="F16" s="331"/>
      <c r="G16" s="331"/>
      <c r="H16" s="331"/>
      <c r="I16" s="331"/>
      <c r="J16" s="331"/>
      <c r="K16" s="332">
        <f t="shared" si="1"/>
        <v>0</v>
      </c>
      <c r="L16" s="264"/>
      <c r="M16" s="100"/>
    </row>
    <row r="17" spans="1:13" x14ac:dyDescent="0.2">
      <c r="A17" s="75"/>
      <c r="B17" s="147"/>
      <c r="C17" s="352">
        <f>'(1) Übersicht'!E19</f>
        <v>0</v>
      </c>
      <c r="D17" s="331"/>
      <c r="E17" s="331"/>
      <c r="F17" s="331"/>
      <c r="G17" s="331"/>
      <c r="H17" s="331"/>
      <c r="I17" s="331"/>
      <c r="J17" s="331"/>
      <c r="K17" s="332">
        <f t="shared" si="1"/>
        <v>0</v>
      </c>
      <c r="L17" s="264"/>
      <c r="M17" s="100"/>
    </row>
    <row r="18" spans="1:13" x14ac:dyDescent="0.2">
      <c r="A18" s="75"/>
      <c r="B18" s="147"/>
      <c r="C18" s="352">
        <f>'(1) Übersicht'!E20</f>
        <v>0</v>
      </c>
      <c r="D18" s="331"/>
      <c r="E18" s="331"/>
      <c r="F18" s="331"/>
      <c r="G18" s="331"/>
      <c r="H18" s="331"/>
      <c r="I18" s="331"/>
      <c r="J18" s="331"/>
      <c r="K18" s="332">
        <f t="shared" si="0"/>
        <v>0</v>
      </c>
      <c r="L18" s="264"/>
      <c r="M18" s="100"/>
    </row>
    <row r="19" spans="1:13" x14ac:dyDescent="0.2">
      <c r="A19" s="75"/>
      <c r="B19" s="147"/>
      <c r="C19" s="352">
        <f>'(1) Übersicht'!E21</f>
        <v>0</v>
      </c>
      <c r="D19" s="331"/>
      <c r="E19" s="331"/>
      <c r="F19" s="331"/>
      <c r="G19" s="331"/>
      <c r="H19" s="331"/>
      <c r="I19" s="331"/>
      <c r="J19" s="331"/>
      <c r="K19" s="332">
        <f t="shared" si="0"/>
        <v>0</v>
      </c>
      <c r="L19" s="264"/>
      <c r="M19" s="100"/>
    </row>
    <row r="20" spans="1:13" x14ac:dyDescent="0.2">
      <c r="A20" s="75"/>
      <c r="B20" s="147"/>
      <c r="C20" s="352">
        <f>'(1) Übersicht'!E22</f>
        <v>0</v>
      </c>
      <c r="D20" s="331"/>
      <c r="E20" s="331"/>
      <c r="F20" s="331"/>
      <c r="G20" s="331"/>
      <c r="H20" s="331"/>
      <c r="I20" s="331"/>
      <c r="J20" s="331"/>
      <c r="K20" s="332">
        <f t="shared" si="0"/>
        <v>0</v>
      </c>
      <c r="L20" s="264"/>
      <c r="M20" s="100"/>
    </row>
    <row r="21" spans="1:13" x14ac:dyDescent="0.2">
      <c r="A21" s="75"/>
      <c r="B21" s="147"/>
      <c r="C21" s="352">
        <f>'(1) Übersicht'!E23</f>
        <v>0</v>
      </c>
      <c r="D21" s="331"/>
      <c r="E21" s="331"/>
      <c r="F21" s="331"/>
      <c r="G21" s="331"/>
      <c r="H21" s="331"/>
      <c r="I21" s="331"/>
      <c r="J21" s="331"/>
      <c r="K21" s="332">
        <f t="shared" si="0"/>
        <v>0</v>
      </c>
      <c r="L21" s="264"/>
      <c r="M21" s="100"/>
    </row>
    <row r="22" spans="1:13" x14ac:dyDescent="0.2">
      <c r="A22" s="75"/>
      <c r="B22" s="147"/>
      <c r="C22" s="352">
        <f>'(1) Übersicht'!E24</f>
        <v>0</v>
      </c>
      <c r="D22" s="331"/>
      <c r="E22" s="331"/>
      <c r="F22" s="331"/>
      <c r="G22" s="331"/>
      <c r="H22" s="331"/>
      <c r="I22" s="331"/>
      <c r="J22" s="331"/>
      <c r="K22" s="332">
        <f t="shared" si="0"/>
        <v>0</v>
      </c>
      <c r="L22" s="264"/>
      <c r="M22" s="100"/>
    </row>
    <row r="23" spans="1:13" ht="13.5" thickBot="1" x14ac:dyDescent="0.25">
      <c r="A23" s="75"/>
      <c r="B23" s="147"/>
      <c r="C23" s="353">
        <f>'(1) Übersicht'!E25</f>
        <v>0</v>
      </c>
      <c r="D23" s="333"/>
      <c r="E23" s="333"/>
      <c r="F23" s="333"/>
      <c r="G23" s="333"/>
      <c r="H23" s="333"/>
      <c r="I23" s="333"/>
      <c r="J23" s="333"/>
      <c r="K23" s="334">
        <f t="shared" si="0"/>
        <v>0</v>
      </c>
      <c r="L23" s="264"/>
      <c r="M23" s="122"/>
    </row>
    <row r="24" spans="1:13" ht="12.75" customHeight="1" x14ac:dyDescent="0.2">
      <c r="A24" s="75"/>
      <c r="B24" s="147"/>
      <c r="C24" s="265" t="s">
        <v>2</v>
      </c>
      <c r="D24" s="266">
        <f>SUM(D13:D23)</f>
        <v>0</v>
      </c>
      <c r="E24" s="266">
        <f>SUM(E13:E23)</f>
        <v>0</v>
      </c>
      <c r="F24" s="266">
        <f>SUM(F13:F23)</f>
        <v>0</v>
      </c>
      <c r="G24" s="266">
        <f>SUM(G13:G23)</f>
        <v>0</v>
      </c>
      <c r="H24" s="266">
        <f t="shared" ref="H24:J24" si="2">SUM(H13:H23)</f>
        <v>0</v>
      </c>
      <c r="I24" s="266">
        <f t="shared" si="2"/>
        <v>0</v>
      </c>
      <c r="J24" s="266">
        <f t="shared" si="2"/>
        <v>0</v>
      </c>
      <c r="K24" s="267">
        <f>ROUND(SUM(K13:K23),0)</f>
        <v>0</v>
      </c>
      <c r="L24" s="268"/>
      <c r="M24" s="486" t="str">
        <f>IF(K24&lt;&gt;'(2) Investitionskosten'!$D$6,"Check total (2)","")</f>
        <v/>
      </c>
    </row>
    <row r="25" spans="1:13" x14ac:dyDescent="0.2">
      <c r="A25" s="75"/>
      <c r="B25" s="186"/>
      <c r="C25" s="75"/>
      <c r="D25" s="269"/>
      <c r="E25" s="18"/>
      <c r="F25" s="18"/>
      <c r="G25" s="18"/>
      <c r="H25" s="18"/>
      <c r="I25" s="18"/>
      <c r="J25" s="18"/>
      <c r="K25" s="18"/>
      <c r="L25" s="146"/>
      <c r="M25" s="487"/>
    </row>
    <row r="26" spans="1:13" ht="12.75" customHeight="1" x14ac:dyDescent="0.2">
      <c r="A26" s="75"/>
      <c r="B26" s="186"/>
      <c r="C26" s="270" t="s">
        <v>89</v>
      </c>
      <c r="D26" s="18"/>
      <c r="E26" s="18"/>
      <c r="F26" s="18"/>
      <c r="G26" s="18"/>
      <c r="H26" s="18"/>
      <c r="I26" s="18"/>
      <c r="J26" s="18"/>
      <c r="K26" s="18"/>
      <c r="L26" s="271"/>
      <c r="M26" s="488"/>
    </row>
    <row r="27" spans="1:13" ht="4.5" customHeight="1" x14ac:dyDescent="0.2">
      <c r="A27" s="75"/>
      <c r="B27" s="186"/>
      <c r="C27" s="129"/>
      <c r="D27" s="18"/>
      <c r="E27" s="18"/>
      <c r="F27" s="18"/>
      <c r="G27" s="18"/>
      <c r="H27" s="18"/>
      <c r="I27" s="18"/>
      <c r="J27" s="18"/>
      <c r="K27" s="18"/>
      <c r="L27" s="271"/>
      <c r="M27" s="100"/>
    </row>
    <row r="28" spans="1:13" ht="13.5" thickBot="1" x14ac:dyDescent="0.25">
      <c r="A28" s="75"/>
      <c r="B28" s="147"/>
      <c r="C28" s="261" t="s">
        <v>25</v>
      </c>
      <c r="D28" s="349" t="str">
        <f>D12</f>
        <v>20xx</v>
      </c>
      <c r="E28" s="349" t="str">
        <f t="shared" ref="E28:J28" si="3">E12</f>
        <v>20xx</v>
      </c>
      <c r="F28" s="349" t="str">
        <f t="shared" si="3"/>
        <v>20xx</v>
      </c>
      <c r="G28" s="349" t="str">
        <f t="shared" si="3"/>
        <v>20xx</v>
      </c>
      <c r="H28" s="349" t="str">
        <f t="shared" si="3"/>
        <v>20xx</v>
      </c>
      <c r="I28" s="349" t="str">
        <f t="shared" si="3"/>
        <v>20xx</v>
      </c>
      <c r="J28" s="349" t="str">
        <f t="shared" si="3"/>
        <v>20xx</v>
      </c>
      <c r="K28" s="262" t="s">
        <v>2</v>
      </c>
      <c r="L28" s="263"/>
      <c r="M28" s="100"/>
    </row>
    <row r="29" spans="1:13" ht="13.5" thickBot="1" x14ac:dyDescent="0.25">
      <c r="A29" s="75"/>
      <c r="B29" s="147"/>
      <c r="C29" s="272" t="s">
        <v>23</v>
      </c>
      <c r="D29" s="17"/>
      <c r="E29" s="17"/>
      <c r="F29" s="17"/>
      <c r="G29" s="17"/>
      <c r="H29" s="17"/>
      <c r="I29" s="17"/>
      <c r="J29" s="17"/>
      <c r="K29" s="273">
        <f t="shared" ref="K29:K39" si="4">SUM(D29:J29)</f>
        <v>0</v>
      </c>
      <c r="L29" s="268"/>
      <c r="M29" s="274"/>
    </row>
    <row r="30" spans="1:13" ht="12.75" customHeight="1" x14ac:dyDescent="0.2">
      <c r="A30" s="75"/>
      <c r="B30" s="147"/>
      <c r="C30" s="345" t="s">
        <v>26</v>
      </c>
      <c r="D30" s="329"/>
      <c r="E30" s="329"/>
      <c r="F30" s="329"/>
      <c r="G30" s="329"/>
      <c r="H30" s="329"/>
      <c r="I30" s="329"/>
      <c r="J30" s="329"/>
      <c r="K30" s="330">
        <f t="shared" si="4"/>
        <v>0</v>
      </c>
      <c r="L30" s="264"/>
      <c r="M30" s="100"/>
    </row>
    <row r="31" spans="1:13" ht="12.75" customHeight="1" x14ac:dyDescent="0.2">
      <c r="A31" s="75"/>
      <c r="B31" s="147"/>
      <c r="C31" s="346" t="s">
        <v>26</v>
      </c>
      <c r="D31" s="331"/>
      <c r="E31" s="331"/>
      <c r="F31" s="331"/>
      <c r="G31" s="331"/>
      <c r="H31" s="331"/>
      <c r="I31" s="331"/>
      <c r="J31" s="331"/>
      <c r="K31" s="332">
        <f t="shared" ref="K31:K34" si="5">SUM(D31:J31)</f>
        <v>0</v>
      </c>
      <c r="L31" s="264"/>
      <c r="M31" s="100"/>
    </row>
    <row r="32" spans="1:13" ht="12.75" customHeight="1" x14ac:dyDescent="0.2">
      <c r="A32" s="75"/>
      <c r="B32" s="147"/>
      <c r="C32" s="346" t="s">
        <v>26</v>
      </c>
      <c r="D32" s="331"/>
      <c r="E32" s="331"/>
      <c r="F32" s="331"/>
      <c r="G32" s="331"/>
      <c r="H32" s="331"/>
      <c r="I32" s="331"/>
      <c r="J32" s="331"/>
      <c r="K32" s="332">
        <f t="shared" si="5"/>
        <v>0</v>
      </c>
      <c r="L32" s="264"/>
      <c r="M32" s="100"/>
    </row>
    <row r="33" spans="1:13" ht="12.75" customHeight="1" x14ac:dyDescent="0.2">
      <c r="A33" s="75"/>
      <c r="B33" s="147"/>
      <c r="C33" s="346" t="s">
        <v>26</v>
      </c>
      <c r="D33" s="331"/>
      <c r="E33" s="331"/>
      <c r="F33" s="331"/>
      <c r="G33" s="331"/>
      <c r="H33" s="331"/>
      <c r="I33" s="331"/>
      <c r="J33" s="331"/>
      <c r="K33" s="332">
        <f t="shared" ref="K33" si="6">SUM(D33:J33)</f>
        <v>0</v>
      </c>
      <c r="L33" s="264"/>
      <c r="M33" s="100"/>
    </row>
    <row r="34" spans="1:13" ht="12.75" customHeight="1" x14ac:dyDescent="0.2">
      <c r="A34" s="75"/>
      <c r="B34" s="147"/>
      <c r="C34" s="346" t="s">
        <v>26</v>
      </c>
      <c r="D34" s="331"/>
      <c r="E34" s="331"/>
      <c r="F34" s="331"/>
      <c r="G34" s="331"/>
      <c r="H34" s="331"/>
      <c r="I34" s="331"/>
      <c r="J34" s="331"/>
      <c r="K34" s="332">
        <f t="shared" si="5"/>
        <v>0</v>
      </c>
      <c r="L34" s="264"/>
      <c r="M34" s="100"/>
    </row>
    <row r="35" spans="1:13" ht="12.75" customHeight="1" x14ac:dyDescent="0.2">
      <c r="A35" s="75"/>
      <c r="B35" s="147"/>
      <c r="C35" s="346" t="s">
        <v>26</v>
      </c>
      <c r="D35" s="331"/>
      <c r="E35" s="331"/>
      <c r="F35" s="331"/>
      <c r="G35" s="331"/>
      <c r="H35" s="331"/>
      <c r="I35" s="331"/>
      <c r="J35" s="331"/>
      <c r="K35" s="332">
        <f t="shared" ref="K35" si="7">SUM(D35:J35)</f>
        <v>0</v>
      </c>
      <c r="L35" s="264"/>
      <c r="M35" s="100"/>
    </row>
    <row r="36" spans="1:13" ht="12.75" customHeight="1" x14ac:dyDescent="0.2">
      <c r="A36" s="75"/>
      <c r="B36" s="147"/>
      <c r="C36" s="346" t="s">
        <v>26</v>
      </c>
      <c r="D36" s="331"/>
      <c r="E36" s="331"/>
      <c r="F36" s="331"/>
      <c r="G36" s="331"/>
      <c r="H36" s="331"/>
      <c r="I36" s="331"/>
      <c r="J36" s="331"/>
      <c r="K36" s="332">
        <f t="shared" ref="K36:K37" si="8">SUM(D36:J36)</f>
        <v>0</v>
      </c>
      <c r="L36" s="264"/>
      <c r="M36" s="100"/>
    </row>
    <row r="37" spans="1:13" ht="12.75" customHeight="1" x14ac:dyDescent="0.2">
      <c r="A37" s="75"/>
      <c r="B37" s="147"/>
      <c r="C37" s="346" t="s">
        <v>26</v>
      </c>
      <c r="D37" s="331"/>
      <c r="E37" s="331"/>
      <c r="F37" s="331"/>
      <c r="G37" s="331"/>
      <c r="H37" s="331"/>
      <c r="I37" s="331"/>
      <c r="J37" s="331"/>
      <c r="K37" s="332">
        <f t="shared" si="8"/>
        <v>0</v>
      </c>
      <c r="L37" s="264"/>
      <c r="M37" s="100"/>
    </row>
    <row r="38" spans="1:13" ht="12.75" customHeight="1" x14ac:dyDescent="0.2">
      <c r="A38" s="75"/>
      <c r="B38" s="147"/>
      <c r="C38" s="346" t="s">
        <v>26</v>
      </c>
      <c r="D38" s="331"/>
      <c r="E38" s="331"/>
      <c r="F38" s="331"/>
      <c r="G38" s="331"/>
      <c r="H38" s="331"/>
      <c r="I38" s="331"/>
      <c r="J38" s="331"/>
      <c r="K38" s="332">
        <f t="shared" ref="K38" si="9">SUM(D38:J38)</f>
        <v>0</v>
      </c>
      <c r="L38" s="264"/>
      <c r="M38" s="100"/>
    </row>
    <row r="39" spans="1:13" ht="12.75" customHeight="1" thickBot="1" x14ac:dyDescent="0.25">
      <c r="A39" s="75"/>
      <c r="B39" s="147"/>
      <c r="C39" s="347" t="s">
        <v>26</v>
      </c>
      <c r="D39" s="333"/>
      <c r="E39" s="333"/>
      <c r="F39" s="333"/>
      <c r="G39" s="333"/>
      <c r="H39" s="333"/>
      <c r="I39" s="333"/>
      <c r="J39" s="333"/>
      <c r="K39" s="334">
        <f t="shared" si="4"/>
        <v>0</v>
      </c>
      <c r="L39" s="264"/>
      <c r="M39" s="100"/>
    </row>
    <row r="40" spans="1:13" ht="12.75" customHeight="1" thickBot="1" x14ac:dyDescent="0.25">
      <c r="A40" s="75"/>
      <c r="B40" s="147"/>
      <c r="C40" s="275" t="s">
        <v>56</v>
      </c>
      <c r="D40" s="276"/>
      <c r="E40" s="276"/>
      <c r="F40" s="276"/>
      <c r="G40" s="276"/>
      <c r="H40" s="276"/>
      <c r="I40" s="276"/>
      <c r="J40" s="276"/>
      <c r="K40" s="277"/>
      <c r="L40" s="264"/>
      <c r="M40" s="100"/>
    </row>
    <row r="41" spans="1:13" x14ac:dyDescent="0.2">
      <c r="A41" s="75"/>
      <c r="B41" s="147"/>
      <c r="C41" s="351">
        <f>'(1) Übersicht'!E15</f>
        <v>0</v>
      </c>
      <c r="D41" s="329"/>
      <c r="E41" s="329"/>
      <c r="F41" s="329"/>
      <c r="G41" s="329"/>
      <c r="H41" s="329"/>
      <c r="I41" s="329"/>
      <c r="J41" s="329"/>
      <c r="K41" s="330">
        <f t="shared" ref="K41:K51" si="10">SUM(D41:J41)</f>
        <v>0</v>
      </c>
      <c r="L41" s="264"/>
      <c r="M41" s="100"/>
    </row>
    <row r="42" spans="1:13" x14ac:dyDescent="0.2">
      <c r="A42" s="75"/>
      <c r="B42" s="147"/>
      <c r="C42" s="352">
        <f>'(1) Übersicht'!E16</f>
        <v>0</v>
      </c>
      <c r="D42" s="331"/>
      <c r="E42" s="331"/>
      <c r="F42" s="331"/>
      <c r="G42" s="331"/>
      <c r="H42" s="331"/>
      <c r="I42" s="331"/>
      <c r="J42" s="331"/>
      <c r="K42" s="332">
        <f t="shared" si="10"/>
        <v>0</v>
      </c>
      <c r="L42" s="264"/>
      <c r="M42" s="100"/>
    </row>
    <row r="43" spans="1:13" x14ac:dyDescent="0.2">
      <c r="A43" s="75"/>
      <c r="B43" s="147"/>
      <c r="C43" s="352">
        <f>'(1) Übersicht'!E17</f>
        <v>0</v>
      </c>
      <c r="D43" s="331"/>
      <c r="E43" s="331"/>
      <c r="F43" s="331"/>
      <c r="G43" s="331"/>
      <c r="H43" s="331"/>
      <c r="I43" s="331"/>
      <c r="J43" s="331"/>
      <c r="K43" s="332">
        <f t="shared" si="10"/>
        <v>0</v>
      </c>
      <c r="L43" s="264"/>
      <c r="M43" s="100"/>
    </row>
    <row r="44" spans="1:13" x14ac:dyDescent="0.2">
      <c r="A44" s="75"/>
      <c r="B44" s="147"/>
      <c r="C44" s="352">
        <f>'(1) Übersicht'!E18</f>
        <v>0</v>
      </c>
      <c r="D44" s="331"/>
      <c r="E44" s="331"/>
      <c r="F44" s="331"/>
      <c r="G44" s="331"/>
      <c r="H44" s="331"/>
      <c r="I44" s="331"/>
      <c r="J44" s="331"/>
      <c r="K44" s="332">
        <f t="shared" si="10"/>
        <v>0</v>
      </c>
      <c r="L44" s="264"/>
      <c r="M44" s="100"/>
    </row>
    <row r="45" spans="1:13" x14ac:dyDescent="0.2">
      <c r="A45" s="75"/>
      <c r="B45" s="147"/>
      <c r="C45" s="352">
        <f>'(1) Übersicht'!E19</f>
        <v>0</v>
      </c>
      <c r="D45" s="331"/>
      <c r="E45" s="331"/>
      <c r="F45" s="331"/>
      <c r="G45" s="331"/>
      <c r="H45" s="331"/>
      <c r="I45" s="331"/>
      <c r="J45" s="331"/>
      <c r="K45" s="332">
        <f t="shared" si="10"/>
        <v>0</v>
      </c>
      <c r="L45" s="264"/>
      <c r="M45" s="100"/>
    </row>
    <row r="46" spans="1:13" x14ac:dyDescent="0.2">
      <c r="A46" s="75"/>
      <c r="B46" s="147"/>
      <c r="C46" s="352">
        <f>'(1) Übersicht'!E20</f>
        <v>0</v>
      </c>
      <c r="D46" s="331"/>
      <c r="E46" s="331"/>
      <c r="F46" s="331"/>
      <c r="G46" s="331"/>
      <c r="H46" s="331"/>
      <c r="I46" s="331"/>
      <c r="J46" s="331"/>
      <c r="K46" s="332">
        <f t="shared" si="10"/>
        <v>0</v>
      </c>
      <c r="L46" s="264"/>
      <c r="M46" s="100"/>
    </row>
    <row r="47" spans="1:13" x14ac:dyDescent="0.2">
      <c r="A47" s="75"/>
      <c r="B47" s="147"/>
      <c r="C47" s="352">
        <f>'(1) Übersicht'!E21</f>
        <v>0</v>
      </c>
      <c r="D47" s="331"/>
      <c r="E47" s="331"/>
      <c r="F47" s="331"/>
      <c r="G47" s="331"/>
      <c r="H47" s="331"/>
      <c r="I47" s="331"/>
      <c r="J47" s="331"/>
      <c r="K47" s="332">
        <f t="shared" si="10"/>
        <v>0</v>
      </c>
      <c r="L47" s="264"/>
      <c r="M47" s="100"/>
    </row>
    <row r="48" spans="1:13" x14ac:dyDescent="0.2">
      <c r="A48" s="75"/>
      <c r="B48" s="147"/>
      <c r="C48" s="352">
        <f>'(1) Übersicht'!E22</f>
        <v>0</v>
      </c>
      <c r="D48" s="331"/>
      <c r="E48" s="331"/>
      <c r="F48" s="331"/>
      <c r="G48" s="331"/>
      <c r="H48" s="331"/>
      <c r="I48" s="331"/>
      <c r="J48" s="331"/>
      <c r="K48" s="332">
        <f t="shared" ref="K48:K50" si="11">SUM(D48:J48)</f>
        <v>0</v>
      </c>
      <c r="L48" s="264"/>
      <c r="M48" s="100"/>
    </row>
    <row r="49" spans="1:13" x14ac:dyDescent="0.2">
      <c r="A49" s="75"/>
      <c r="B49" s="147"/>
      <c r="C49" s="352">
        <f>'(1) Übersicht'!E23</f>
        <v>0</v>
      </c>
      <c r="D49" s="331"/>
      <c r="E49" s="331"/>
      <c r="F49" s="331"/>
      <c r="G49" s="331"/>
      <c r="H49" s="331"/>
      <c r="I49" s="331"/>
      <c r="J49" s="331"/>
      <c r="K49" s="332">
        <f t="shared" si="11"/>
        <v>0</v>
      </c>
      <c r="L49" s="264"/>
      <c r="M49" s="100"/>
    </row>
    <row r="50" spans="1:13" x14ac:dyDescent="0.2">
      <c r="A50" s="75"/>
      <c r="B50" s="147"/>
      <c r="C50" s="352">
        <f>'(1) Übersicht'!E24</f>
        <v>0</v>
      </c>
      <c r="D50" s="331"/>
      <c r="E50" s="331"/>
      <c r="F50" s="331"/>
      <c r="G50" s="331"/>
      <c r="H50" s="331"/>
      <c r="I50" s="331"/>
      <c r="J50" s="331"/>
      <c r="K50" s="332">
        <f t="shared" si="11"/>
        <v>0</v>
      </c>
      <c r="L50" s="264"/>
      <c r="M50" s="100"/>
    </row>
    <row r="51" spans="1:13" ht="13.5" thickBot="1" x14ac:dyDescent="0.25">
      <c r="A51" s="75"/>
      <c r="B51" s="147"/>
      <c r="C51" s="354">
        <f>'(1) Übersicht'!E25</f>
        <v>0</v>
      </c>
      <c r="D51" s="335"/>
      <c r="E51" s="335"/>
      <c r="F51" s="335"/>
      <c r="G51" s="335"/>
      <c r="H51" s="335"/>
      <c r="I51" s="335"/>
      <c r="J51" s="335"/>
      <c r="K51" s="336">
        <f t="shared" si="10"/>
        <v>0</v>
      </c>
      <c r="L51" s="264"/>
      <c r="M51" s="100"/>
    </row>
    <row r="52" spans="1:13" x14ac:dyDescent="0.2">
      <c r="A52" s="75"/>
      <c r="B52" s="147"/>
      <c r="C52" s="265" t="s">
        <v>2</v>
      </c>
      <c r="D52" s="278">
        <f>SUM(D29:D51)</f>
        <v>0</v>
      </c>
      <c r="E52" s="278">
        <f t="shared" ref="E52:J52" si="12">SUM(E29:E51)</f>
        <v>0</v>
      </c>
      <c r="F52" s="278">
        <f t="shared" si="12"/>
        <v>0</v>
      </c>
      <c r="G52" s="278">
        <f t="shared" si="12"/>
        <v>0</v>
      </c>
      <c r="H52" s="278">
        <f t="shared" si="12"/>
        <v>0</v>
      </c>
      <c r="I52" s="278">
        <f t="shared" si="12"/>
        <v>0</v>
      </c>
      <c r="J52" s="278">
        <f t="shared" si="12"/>
        <v>0</v>
      </c>
      <c r="K52" s="279">
        <f>ROUND(SUM(K29:K51),0)</f>
        <v>0</v>
      </c>
      <c r="L52" s="268"/>
      <c r="M52" s="474" t="str">
        <f>IF(K52=K24,"","Check totals")</f>
        <v/>
      </c>
    </row>
    <row r="53" spans="1:13" ht="42" customHeight="1" x14ac:dyDescent="0.2">
      <c r="A53" s="75"/>
      <c r="B53" s="280"/>
      <c r="C53" s="281"/>
      <c r="D53" s="282" t="str">
        <f>IF(D29&gt;'(1) Übersicht'!$E$49,"Check amount requested","")</f>
        <v/>
      </c>
      <c r="E53" s="282" t="str">
        <f>IF(E29&gt;'(1) Übersicht'!$E$49,"Check amount requested","")</f>
        <v/>
      </c>
      <c r="F53" s="282" t="str">
        <f>IF(F29&gt;'(1) Übersicht'!$E$49,"Check amount requested","")</f>
        <v/>
      </c>
      <c r="G53" s="282" t="str">
        <f>IF(G29&gt;'(1) Übersicht'!$E$49,"Check amount requested","")</f>
        <v/>
      </c>
      <c r="H53" s="282" t="str">
        <f>IF(H29&gt;'(1) Übersicht'!$E$49,"Check amount requested","")</f>
        <v/>
      </c>
      <c r="I53" s="282" t="str">
        <f>IF(I29&gt;'(1) Übersicht'!$E$49,"Check amount requested","")</f>
        <v/>
      </c>
      <c r="J53" s="282" t="str">
        <f>IF(J29&gt;'(1) Übersicht'!$E$49,"Check amount requested","")</f>
        <v/>
      </c>
      <c r="K53" s="283"/>
      <c r="L53" s="284"/>
      <c r="M53" s="475"/>
    </row>
    <row r="54" spans="1:13" ht="19.5" customHeight="1" x14ac:dyDescent="0.2">
      <c r="A54" s="75"/>
      <c r="B54" s="285"/>
      <c r="C54" s="286"/>
      <c r="D54" s="287" t="str">
        <f>IF(D24&lt;&gt;D52,"Check Totals","")</f>
        <v/>
      </c>
      <c r="E54" s="287" t="str">
        <f t="shared" ref="E54:J54" si="13">IF(E24&lt;&gt;E52,"Check Totals","")</f>
        <v/>
      </c>
      <c r="F54" s="287" t="str">
        <f t="shared" si="13"/>
        <v/>
      </c>
      <c r="G54" s="287" t="str">
        <f t="shared" si="13"/>
        <v/>
      </c>
      <c r="H54" s="287" t="str">
        <f t="shared" si="13"/>
        <v/>
      </c>
      <c r="I54" s="287" t="str">
        <f t="shared" si="13"/>
        <v/>
      </c>
      <c r="J54" s="287" t="str">
        <f t="shared" si="13"/>
        <v/>
      </c>
      <c r="K54" s="288"/>
      <c r="L54" s="289"/>
      <c r="M54" s="476"/>
    </row>
    <row r="55" spans="1:13" x14ac:dyDescent="0.2">
      <c r="A55" s="77"/>
      <c r="B55" s="68"/>
      <c r="C55" s="291"/>
      <c r="D55" s="292"/>
      <c r="E55" s="292"/>
      <c r="F55" s="292"/>
      <c r="G55" s="292"/>
      <c r="H55" s="292"/>
      <c r="I55" s="292"/>
      <c r="J55" s="292"/>
      <c r="K55" s="292"/>
      <c r="L55" s="293"/>
      <c r="M55" s="294"/>
    </row>
    <row r="56" spans="1:13" x14ac:dyDescent="0.2">
      <c r="A56" s="75"/>
      <c r="B56" s="253"/>
      <c r="C56" s="295"/>
      <c r="D56" s="296"/>
      <c r="E56" s="296"/>
      <c r="F56" s="296"/>
      <c r="G56" s="296"/>
      <c r="H56" s="296"/>
      <c r="I56" s="296"/>
      <c r="J56" s="296"/>
      <c r="K56" s="296"/>
      <c r="L56" s="297"/>
      <c r="M56" s="290"/>
    </row>
    <row r="57" spans="1:13" ht="15.75" x14ac:dyDescent="0.2">
      <c r="A57" s="75"/>
      <c r="B57" s="256"/>
      <c r="C57" s="257" t="s">
        <v>27</v>
      </c>
      <c r="D57" s="67"/>
      <c r="E57" s="67"/>
      <c r="F57" s="67"/>
      <c r="G57" s="67"/>
      <c r="H57" s="67"/>
      <c r="I57" s="67"/>
      <c r="J57" s="67"/>
      <c r="K57" s="67"/>
      <c r="L57" s="258"/>
      <c r="M57" s="100"/>
    </row>
    <row r="58" spans="1:13" ht="13.5" thickBot="1" x14ac:dyDescent="0.25">
      <c r="A58" s="75"/>
      <c r="B58" s="186"/>
      <c r="C58" s="134" t="s">
        <v>71</v>
      </c>
      <c r="D58" s="298"/>
      <c r="E58" s="298"/>
      <c r="F58" s="298"/>
      <c r="G58" s="298"/>
      <c r="H58" s="298"/>
      <c r="I58" s="298"/>
      <c r="J58" s="298"/>
      <c r="K58" s="77"/>
      <c r="L58" s="299"/>
      <c r="M58" s="300"/>
    </row>
    <row r="59" spans="1:13" ht="13.5" thickBot="1" x14ac:dyDescent="0.25">
      <c r="A59" s="75"/>
      <c r="B59" s="186"/>
      <c r="C59" s="298"/>
      <c r="D59" s="414" t="s">
        <v>39</v>
      </c>
      <c r="E59" s="415"/>
      <c r="F59" s="415"/>
      <c r="G59" s="415"/>
      <c r="H59" s="415"/>
      <c r="I59" s="415"/>
      <c r="J59" s="416"/>
      <c r="K59" s="77"/>
      <c r="L59" s="299"/>
      <c r="M59" s="300"/>
    </row>
    <row r="60" spans="1:13" ht="13.5" thickBot="1" x14ac:dyDescent="0.25">
      <c r="A60" s="75"/>
      <c r="B60" s="147"/>
      <c r="C60" s="301"/>
      <c r="D60" s="302" t="str">
        <f t="shared" ref="D60:J60" si="14">D67</f>
        <v>20xx</v>
      </c>
      <c r="E60" s="302" t="str">
        <f t="shared" si="14"/>
        <v>20xx</v>
      </c>
      <c r="F60" s="302" t="str">
        <f t="shared" si="14"/>
        <v>20xx</v>
      </c>
      <c r="G60" s="302" t="str">
        <f t="shared" si="14"/>
        <v>20xx</v>
      </c>
      <c r="H60" s="302" t="str">
        <f t="shared" si="14"/>
        <v>20xx</v>
      </c>
      <c r="I60" s="302" t="str">
        <f t="shared" si="14"/>
        <v>20xx</v>
      </c>
      <c r="J60" s="302" t="str">
        <f t="shared" si="14"/>
        <v>20xx</v>
      </c>
      <c r="K60" s="303"/>
      <c r="L60" s="263"/>
      <c r="M60" s="300"/>
    </row>
    <row r="61" spans="1:13" x14ac:dyDescent="0.2">
      <c r="A61" s="75"/>
      <c r="B61" s="147"/>
      <c r="C61" s="304" t="s">
        <v>71</v>
      </c>
      <c r="D61" s="305">
        <f>'(3) Betriebskosten fix'!I49+'(3) Betriebskosten variabel'!I49</f>
        <v>0</v>
      </c>
      <c r="E61" s="305">
        <f>'(3) Betriebskosten fix'!I49+'(3) Betriebskosten variabel'!L49</f>
        <v>0</v>
      </c>
      <c r="F61" s="305">
        <f>'(3) Betriebskosten fix'!I49+'(3) Betriebskosten variabel'!O49</f>
        <v>0</v>
      </c>
      <c r="G61" s="305">
        <f>'(3) Betriebskosten fix'!I49+'(3) Betriebskosten variabel'!R49</f>
        <v>0</v>
      </c>
      <c r="H61" s="305">
        <f>'(3) Betriebskosten fix'!I49+'(3) Betriebskosten variabel'!U49</f>
        <v>0</v>
      </c>
      <c r="I61" s="305">
        <f>'(3) Betriebskosten fix'!I49+'(3) Betriebskosten variabel'!X49</f>
        <v>0</v>
      </c>
      <c r="J61" s="305">
        <f>'(3) Betriebskosten fix'!I49+'(3) Betriebskosten variabel'!AA49</f>
        <v>0</v>
      </c>
      <c r="K61" s="306"/>
      <c r="L61" s="263"/>
      <c r="M61" s="300"/>
    </row>
    <row r="62" spans="1:13" x14ac:dyDescent="0.2">
      <c r="A62" s="75"/>
      <c r="B62" s="147"/>
      <c r="C62" s="304" t="s">
        <v>72</v>
      </c>
      <c r="D62" s="307">
        <f>D61-('(3) Betriebskosten fix'!I74+'(3) Betriebskosten variabel'!I85)</f>
        <v>0</v>
      </c>
      <c r="E62" s="307">
        <f>E61-('(3) Betriebskosten fix'!I74+'(3) Betriebskosten variabel'!L85)</f>
        <v>0</v>
      </c>
      <c r="F62" s="307">
        <f>F61-('(3) Betriebskosten fix'!I74+'(3) Betriebskosten variabel'!O85)</f>
        <v>0</v>
      </c>
      <c r="G62" s="307">
        <f>G61-('(3) Betriebskosten fix'!I74+'(3) Betriebskosten variabel'!R85)</f>
        <v>0</v>
      </c>
      <c r="H62" s="307">
        <f>H61-('(3) Betriebskosten fix'!I74+'(3) Betriebskosten variabel'!U85)</f>
        <v>0</v>
      </c>
      <c r="I62" s="307">
        <f>I61-('(3) Betriebskosten fix'!I74+'(3) Betriebskosten variabel'!X85)</f>
        <v>0</v>
      </c>
      <c r="J62" s="307">
        <f>J61-('(3) Betriebskosten fix'!I74+'(3) Betriebskosten variabel'!AA85)</f>
        <v>0</v>
      </c>
      <c r="K62" s="306"/>
      <c r="L62" s="263"/>
      <c r="M62" s="300"/>
    </row>
    <row r="63" spans="1:13" ht="13.5" thickBot="1" x14ac:dyDescent="0.25">
      <c r="A63" s="75"/>
      <c r="B63" s="147"/>
      <c r="C63" s="304" t="s">
        <v>73</v>
      </c>
      <c r="D63" s="308">
        <f>D62*'(1) Übersicht'!E29</f>
        <v>0</v>
      </c>
      <c r="E63" s="308">
        <f>E62*'(1) Übersicht'!E29</f>
        <v>0</v>
      </c>
      <c r="F63" s="308">
        <f>F62*'(1) Übersicht'!E29</f>
        <v>0</v>
      </c>
      <c r="G63" s="308">
        <f>G62*'(1) Übersicht'!E29</f>
        <v>0</v>
      </c>
      <c r="H63" s="308">
        <f>H62*'(1) Übersicht'!E29</f>
        <v>0</v>
      </c>
      <c r="I63" s="308">
        <f>I62*'(1) Übersicht'!E29</f>
        <v>0</v>
      </c>
      <c r="J63" s="308">
        <f>J62*'(1) Übersicht'!E29</f>
        <v>0</v>
      </c>
      <c r="K63" s="306"/>
      <c r="L63" s="263"/>
      <c r="M63" s="300"/>
    </row>
    <row r="64" spans="1:13" x14ac:dyDescent="0.2">
      <c r="A64" s="75"/>
      <c r="B64" s="147"/>
      <c r="C64" s="304"/>
      <c r="D64" s="309"/>
      <c r="E64" s="309"/>
      <c r="F64" s="309"/>
      <c r="G64" s="309"/>
      <c r="H64" s="309"/>
      <c r="I64" s="309"/>
      <c r="J64" s="309"/>
      <c r="K64" s="310"/>
      <c r="L64" s="263"/>
      <c r="M64" s="300"/>
    </row>
    <row r="65" spans="1:13" ht="13.5" thickBot="1" x14ac:dyDescent="0.25">
      <c r="A65" s="75"/>
      <c r="B65" s="186"/>
      <c r="C65" s="128" t="s">
        <v>28</v>
      </c>
      <c r="D65" s="67"/>
      <c r="E65" s="67"/>
      <c r="F65" s="67"/>
      <c r="G65" s="67"/>
      <c r="H65" s="67"/>
      <c r="I65" s="67"/>
      <c r="J65" s="67"/>
      <c r="K65" s="77"/>
      <c r="L65" s="299"/>
      <c r="M65" s="300"/>
    </row>
    <row r="66" spans="1:13" ht="13.5" thickBot="1" x14ac:dyDescent="0.25">
      <c r="A66" s="75"/>
      <c r="B66" s="186"/>
      <c r="C66" s="77"/>
      <c r="D66" s="483" t="s">
        <v>39</v>
      </c>
      <c r="E66" s="484"/>
      <c r="F66" s="484"/>
      <c r="G66" s="484"/>
      <c r="H66" s="484"/>
      <c r="I66" s="484"/>
      <c r="J66" s="485"/>
      <c r="K66" s="77"/>
      <c r="L66" s="299"/>
      <c r="M66" s="300"/>
    </row>
    <row r="67" spans="1:13" ht="13.5" thickBot="1" x14ac:dyDescent="0.25">
      <c r="A67" s="75"/>
      <c r="B67" s="147"/>
      <c r="C67" s="261" t="s">
        <v>1</v>
      </c>
      <c r="D67" s="16" t="s">
        <v>19</v>
      </c>
      <c r="E67" s="16" t="s">
        <v>19</v>
      </c>
      <c r="F67" s="16" t="s">
        <v>19</v>
      </c>
      <c r="G67" s="16" t="s">
        <v>19</v>
      </c>
      <c r="H67" s="16" t="s">
        <v>19</v>
      </c>
      <c r="I67" s="16" t="s">
        <v>19</v>
      </c>
      <c r="J67" s="16" t="s">
        <v>19</v>
      </c>
      <c r="K67" s="311" t="s">
        <v>2</v>
      </c>
      <c r="L67" s="263"/>
      <c r="M67" s="300"/>
    </row>
    <row r="68" spans="1:13" x14ac:dyDescent="0.2">
      <c r="A68" s="75"/>
      <c r="B68" s="147"/>
      <c r="C68" s="351">
        <f>'(1) Übersicht'!E15</f>
        <v>0</v>
      </c>
      <c r="D68" s="337"/>
      <c r="E68" s="337"/>
      <c r="F68" s="337"/>
      <c r="G68" s="337"/>
      <c r="H68" s="337"/>
      <c r="I68" s="337"/>
      <c r="J68" s="337"/>
      <c r="K68" s="312">
        <f>SUM(D68:J68)</f>
        <v>0</v>
      </c>
      <c r="L68" s="264"/>
      <c r="M68" s="300"/>
    </row>
    <row r="69" spans="1:13" x14ac:dyDescent="0.2">
      <c r="A69" s="75"/>
      <c r="B69" s="147"/>
      <c r="C69" s="352">
        <f>'(1) Übersicht'!E16</f>
        <v>0</v>
      </c>
      <c r="D69" s="338"/>
      <c r="E69" s="338"/>
      <c r="F69" s="338"/>
      <c r="G69" s="338"/>
      <c r="H69" s="338"/>
      <c r="I69" s="338"/>
      <c r="J69" s="338"/>
      <c r="K69" s="312">
        <f t="shared" ref="K69:K78" si="15">SUM(D69:J69)</f>
        <v>0</v>
      </c>
      <c r="L69" s="264"/>
      <c r="M69" s="300"/>
    </row>
    <row r="70" spans="1:13" x14ac:dyDescent="0.2">
      <c r="A70" s="75"/>
      <c r="B70" s="147"/>
      <c r="C70" s="352">
        <f>'(1) Übersicht'!E17</f>
        <v>0</v>
      </c>
      <c r="D70" s="338"/>
      <c r="E70" s="338"/>
      <c r="F70" s="338"/>
      <c r="G70" s="338"/>
      <c r="H70" s="338"/>
      <c r="I70" s="338"/>
      <c r="J70" s="338"/>
      <c r="K70" s="312">
        <f t="shared" si="15"/>
        <v>0</v>
      </c>
      <c r="L70" s="264"/>
      <c r="M70" s="300"/>
    </row>
    <row r="71" spans="1:13" x14ac:dyDescent="0.2">
      <c r="A71" s="75"/>
      <c r="B71" s="147"/>
      <c r="C71" s="352">
        <f>'(1) Übersicht'!E18</f>
        <v>0</v>
      </c>
      <c r="D71" s="339"/>
      <c r="E71" s="339"/>
      <c r="F71" s="339"/>
      <c r="G71" s="339"/>
      <c r="H71" s="339"/>
      <c r="I71" s="339"/>
      <c r="J71" s="339"/>
      <c r="K71" s="312">
        <f t="shared" si="15"/>
        <v>0</v>
      </c>
      <c r="L71" s="264"/>
      <c r="M71" s="300"/>
    </row>
    <row r="72" spans="1:13" x14ac:dyDescent="0.2">
      <c r="A72" s="75"/>
      <c r="B72" s="147"/>
      <c r="C72" s="352">
        <f>'(1) Übersicht'!E19</f>
        <v>0</v>
      </c>
      <c r="D72" s="339"/>
      <c r="E72" s="339"/>
      <c r="F72" s="339"/>
      <c r="G72" s="339"/>
      <c r="H72" s="339"/>
      <c r="I72" s="339"/>
      <c r="J72" s="339"/>
      <c r="K72" s="312">
        <f t="shared" si="15"/>
        <v>0</v>
      </c>
      <c r="L72" s="264"/>
      <c r="M72" s="300"/>
    </row>
    <row r="73" spans="1:13" x14ac:dyDescent="0.2">
      <c r="A73" s="75"/>
      <c r="B73" s="147"/>
      <c r="C73" s="352">
        <f>'(1) Übersicht'!E20</f>
        <v>0</v>
      </c>
      <c r="D73" s="339"/>
      <c r="E73" s="339"/>
      <c r="F73" s="339"/>
      <c r="G73" s="339"/>
      <c r="H73" s="339"/>
      <c r="I73" s="339"/>
      <c r="J73" s="339"/>
      <c r="K73" s="312">
        <f t="shared" si="15"/>
        <v>0</v>
      </c>
      <c r="L73" s="264"/>
      <c r="M73" s="300"/>
    </row>
    <row r="74" spans="1:13" x14ac:dyDescent="0.2">
      <c r="A74" s="75"/>
      <c r="B74" s="147"/>
      <c r="C74" s="352">
        <f>'(1) Übersicht'!E21</f>
        <v>0</v>
      </c>
      <c r="D74" s="339"/>
      <c r="E74" s="339"/>
      <c r="F74" s="339"/>
      <c r="G74" s="339"/>
      <c r="H74" s="339"/>
      <c r="I74" s="339"/>
      <c r="J74" s="339"/>
      <c r="K74" s="312">
        <f t="shared" si="15"/>
        <v>0</v>
      </c>
      <c r="L74" s="264"/>
      <c r="M74" s="300"/>
    </row>
    <row r="75" spans="1:13" x14ac:dyDescent="0.2">
      <c r="A75" s="75"/>
      <c r="B75" s="147"/>
      <c r="C75" s="352">
        <f>'(1) Übersicht'!E22</f>
        <v>0</v>
      </c>
      <c r="D75" s="339"/>
      <c r="E75" s="339"/>
      <c r="F75" s="339"/>
      <c r="G75" s="339"/>
      <c r="H75" s="339"/>
      <c r="I75" s="339"/>
      <c r="J75" s="339"/>
      <c r="K75" s="312">
        <f t="shared" ref="K75:K77" si="16">SUM(D75:J75)</f>
        <v>0</v>
      </c>
      <c r="L75" s="264"/>
      <c r="M75" s="300"/>
    </row>
    <row r="76" spans="1:13" x14ac:dyDescent="0.2">
      <c r="A76" s="75"/>
      <c r="B76" s="147"/>
      <c r="C76" s="352">
        <f>'(1) Übersicht'!E23</f>
        <v>0</v>
      </c>
      <c r="D76" s="339"/>
      <c r="E76" s="339"/>
      <c r="F76" s="339"/>
      <c r="G76" s="339"/>
      <c r="H76" s="339"/>
      <c r="I76" s="339"/>
      <c r="J76" s="339"/>
      <c r="K76" s="312">
        <f t="shared" si="16"/>
        <v>0</v>
      </c>
      <c r="L76" s="264"/>
      <c r="M76" s="300"/>
    </row>
    <row r="77" spans="1:13" x14ac:dyDescent="0.2">
      <c r="A77" s="75"/>
      <c r="B77" s="147"/>
      <c r="C77" s="352">
        <f>'(1) Übersicht'!E24</f>
        <v>0</v>
      </c>
      <c r="D77" s="339"/>
      <c r="E77" s="339"/>
      <c r="F77" s="339"/>
      <c r="G77" s="339"/>
      <c r="H77" s="339"/>
      <c r="I77" s="339"/>
      <c r="J77" s="339"/>
      <c r="K77" s="312">
        <f t="shared" si="16"/>
        <v>0</v>
      </c>
      <c r="L77" s="264"/>
      <c r="M77" s="300"/>
    </row>
    <row r="78" spans="1:13" ht="13.5" thickBot="1" x14ac:dyDescent="0.25">
      <c r="A78" s="75"/>
      <c r="B78" s="147"/>
      <c r="C78" s="353">
        <f>'(1) Übersicht'!E25</f>
        <v>0</v>
      </c>
      <c r="D78" s="340"/>
      <c r="E78" s="340"/>
      <c r="F78" s="340"/>
      <c r="G78" s="340"/>
      <c r="H78" s="340"/>
      <c r="I78" s="340"/>
      <c r="J78" s="340"/>
      <c r="K78" s="312">
        <f t="shared" si="15"/>
        <v>0</v>
      </c>
      <c r="L78" s="264"/>
      <c r="M78" s="300"/>
    </row>
    <row r="79" spans="1:13" ht="12.75" customHeight="1" x14ac:dyDescent="0.2">
      <c r="A79" s="75"/>
      <c r="B79" s="147"/>
      <c r="C79" s="265" t="s">
        <v>2</v>
      </c>
      <c r="D79" s="266">
        <f>SUM(D68:D78)</f>
        <v>0</v>
      </c>
      <c r="E79" s="266">
        <f>SUM(E68:E78)</f>
        <v>0</v>
      </c>
      <c r="F79" s="266">
        <f>SUM(F68:F78)</f>
        <v>0</v>
      </c>
      <c r="G79" s="266">
        <f>SUM(G68:G78)</f>
        <v>0</v>
      </c>
      <c r="H79" s="266">
        <f t="shared" ref="H79:J79" si="17">SUM(H68:H78)</f>
        <v>0</v>
      </c>
      <c r="I79" s="266">
        <f t="shared" si="17"/>
        <v>0</v>
      </c>
      <c r="J79" s="266">
        <f t="shared" si="17"/>
        <v>0</v>
      </c>
      <c r="K79" s="313">
        <f>ROUND(SUM(K68:K78),0)</f>
        <v>0</v>
      </c>
      <c r="L79" s="268"/>
      <c r="M79" s="314" t="str">
        <f>IF(K79&lt;&gt;D61+E61+F61+G61+H61+I61+J61,"Check total (3)","")</f>
        <v/>
      </c>
    </row>
    <row r="80" spans="1:13" ht="41.25" customHeight="1" x14ac:dyDescent="0.2">
      <c r="A80" s="75"/>
      <c r="B80" s="186"/>
      <c r="C80" s="75"/>
      <c r="D80" s="269" t="str">
        <f>IF(D79&lt;&gt;D61,"Total muss jährl. OPEX entsprechen","")</f>
        <v/>
      </c>
      <c r="E80" s="269" t="str">
        <f t="shared" ref="D80:J80" si="18">IF(E79&lt;&gt;E61,"Total muss jährl. OPEX entsprechen","")</f>
        <v/>
      </c>
      <c r="F80" s="269" t="str">
        <f t="shared" si="18"/>
        <v/>
      </c>
      <c r="G80" s="269" t="str">
        <f t="shared" si="18"/>
        <v/>
      </c>
      <c r="H80" s="269" t="str">
        <f t="shared" si="18"/>
        <v/>
      </c>
      <c r="I80" s="269" t="str">
        <f t="shared" si="18"/>
        <v/>
      </c>
      <c r="J80" s="269" t="str">
        <f t="shared" si="18"/>
        <v/>
      </c>
      <c r="K80" s="18"/>
      <c r="L80" s="146"/>
      <c r="M80" s="300"/>
    </row>
    <row r="81" spans="1:13" ht="31.5" customHeight="1" x14ac:dyDescent="0.2">
      <c r="A81" s="75"/>
      <c r="B81" s="186"/>
      <c r="C81" s="489" t="s">
        <v>90</v>
      </c>
      <c r="D81" s="490"/>
      <c r="E81" s="490"/>
      <c r="F81" s="490"/>
      <c r="G81" s="490"/>
      <c r="H81" s="490"/>
      <c r="I81" s="490"/>
      <c r="J81" s="490"/>
      <c r="K81" s="490"/>
      <c r="L81" s="271"/>
      <c r="M81" s="100"/>
    </row>
    <row r="82" spans="1:13" ht="4.5" customHeight="1" x14ac:dyDescent="0.2">
      <c r="A82" s="75"/>
      <c r="B82" s="186"/>
      <c r="C82" s="129"/>
      <c r="D82" s="18"/>
      <c r="E82" s="18"/>
      <c r="F82" s="18"/>
      <c r="G82" s="18"/>
      <c r="H82" s="18"/>
      <c r="I82" s="18"/>
      <c r="J82" s="18"/>
      <c r="K82" s="18"/>
      <c r="L82" s="271"/>
      <c r="M82" s="100"/>
    </row>
    <row r="83" spans="1:13" ht="13.5" thickBot="1" x14ac:dyDescent="0.25">
      <c r="A83" s="75"/>
      <c r="B83" s="147"/>
      <c r="C83" s="261" t="s">
        <v>25</v>
      </c>
      <c r="D83" s="349" t="str">
        <f>D67</f>
        <v>20xx</v>
      </c>
      <c r="E83" s="349" t="str">
        <f t="shared" ref="E83:J83" si="19">E67</f>
        <v>20xx</v>
      </c>
      <c r="F83" s="349" t="str">
        <f t="shared" si="19"/>
        <v>20xx</v>
      </c>
      <c r="G83" s="349" t="str">
        <f t="shared" si="19"/>
        <v>20xx</v>
      </c>
      <c r="H83" s="349" t="str">
        <f t="shared" si="19"/>
        <v>20xx</v>
      </c>
      <c r="I83" s="349" t="str">
        <f t="shared" si="19"/>
        <v>20xx</v>
      </c>
      <c r="J83" s="350" t="str">
        <f t="shared" si="19"/>
        <v>20xx</v>
      </c>
      <c r="K83" s="315" t="s">
        <v>2</v>
      </c>
      <c r="L83" s="263"/>
      <c r="M83" s="100"/>
    </row>
    <row r="84" spans="1:13" ht="15.95" customHeight="1" thickBot="1" x14ac:dyDescent="0.25">
      <c r="A84" s="75"/>
      <c r="B84" s="147"/>
      <c r="C84" s="272" t="s">
        <v>91</v>
      </c>
      <c r="D84" s="57"/>
      <c r="E84" s="57"/>
      <c r="F84" s="57"/>
      <c r="G84" s="57"/>
      <c r="H84" s="57"/>
      <c r="I84" s="57"/>
      <c r="J84" s="57"/>
      <c r="K84" s="316">
        <f>SUM(D84:J84)</f>
        <v>0</v>
      </c>
      <c r="L84" s="268"/>
      <c r="M84" s="274"/>
    </row>
    <row r="85" spans="1:13" ht="12.75" customHeight="1" thickBot="1" x14ac:dyDescent="0.25">
      <c r="A85" s="75"/>
      <c r="B85" s="147"/>
      <c r="C85" s="317" t="s">
        <v>53</v>
      </c>
      <c r="D85" s="318"/>
      <c r="E85" s="319"/>
      <c r="F85" s="319"/>
      <c r="G85" s="319"/>
      <c r="H85" s="319"/>
      <c r="I85" s="319"/>
      <c r="J85" s="320"/>
      <c r="K85" s="321"/>
      <c r="L85" s="264"/>
      <c r="M85" s="100"/>
    </row>
    <row r="86" spans="1:13" ht="12.75" customHeight="1" x14ac:dyDescent="0.2">
      <c r="A86" s="75"/>
      <c r="B86" s="147"/>
      <c r="C86" s="345" t="s">
        <v>4</v>
      </c>
      <c r="D86" s="337"/>
      <c r="E86" s="337"/>
      <c r="F86" s="337"/>
      <c r="G86" s="337"/>
      <c r="H86" s="337"/>
      <c r="I86" s="337"/>
      <c r="J86" s="337"/>
      <c r="K86" s="322">
        <f t="shared" ref="K86:K95" si="20">SUM(D86:J86)</f>
        <v>0</v>
      </c>
      <c r="L86" s="264"/>
      <c r="M86" s="100"/>
    </row>
    <row r="87" spans="1:13" ht="12.75" customHeight="1" x14ac:dyDescent="0.2">
      <c r="A87" s="75"/>
      <c r="B87" s="147"/>
      <c r="C87" s="346" t="s">
        <v>4</v>
      </c>
      <c r="D87" s="338"/>
      <c r="E87" s="338"/>
      <c r="F87" s="338"/>
      <c r="G87" s="338"/>
      <c r="H87" s="338"/>
      <c r="I87" s="338"/>
      <c r="J87" s="338"/>
      <c r="K87" s="322">
        <f t="shared" si="20"/>
        <v>0</v>
      </c>
      <c r="L87" s="264"/>
      <c r="M87" s="100"/>
    </row>
    <row r="88" spans="1:13" ht="12.75" customHeight="1" x14ac:dyDescent="0.2">
      <c r="A88" s="75"/>
      <c r="B88" s="147"/>
      <c r="C88" s="346" t="s">
        <v>4</v>
      </c>
      <c r="D88" s="338"/>
      <c r="E88" s="338"/>
      <c r="F88" s="338"/>
      <c r="G88" s="338"/>
      <c r="H88" s="338"/>
      <c r="I88" s="338"/>
      <c r="J88" s="338"/>
      <c r="K88" s="322">
        <f t="shared" si="20"/>
        <v>0</v>
      </c>
      <c r="L88" s="264"/>
      <c r="M88" s="100"/>
    </row>
    <row r="89" spans="1:13" ht="12.75" customHeight="1" x14ac:dyDescent="0.2">
      <c r="A89" s="75"/>
      <c r="B89" s="147"/>
      <c r="C89" s="346" t="s">
        <v>4</v>
      </c>
      <c r="D89" s="338"/>
      <c r="E89" s="338"/>
      <c r="F89" s="338"/>
      <c r="G89" s="338"/>
      <c r="H89" s="338"/>
      <c r="I89" s="338"/>
      <c r="J89" s="338"/>
      <c r="K89" s="322">
        <f t="shared" si="20"/>
        <v>0</v>
      </c>
      <c r="L89" s="264"/>
      <c r="M89" s="100"/>
    </row>
    <row r="90" spans="1:13" ht="12.75" customHeight="1" x14ac:dyDescent="0.2">
      <c r="A90" s="75"/>
      <c r="B90" s="147"/>
      <c r="C90" s="346" t="s">
        <v>4</v>
      </c>
      <c r="D90" s="338"/>
      <c r="E90" s="338"/>
      <c r="F90" s="338"/>
      <c r="G90" s="338"/>
      <c r="H90" s="338"/>
      <c r="I90" s="338"/>
      <c r="J90" s="338"/>
      <c r="K90" s="322">
        <f t="shared" si="20"/>
        <v>0</v>
      </c>
      <c r="L90" s="264"/>
      <c r="M90" s="100"/>
    </row>
    <row r="91" spans="1:13" ht="12.75" customHeight="1" x14ac:dyDescent="0.2">
      <c r="A91" s="75"/>
      <c r="B91" s="147"/>
      <c r="C91" s="346" t="s">
        <v>4</v>
      </c>
      <c r="D91" s="338"/>
      <c r="E91" s="338"/>
      <c r="F91" s="338"/>
      <c r="G91" s="338"/>
      <c r="H91" s="338"/>
      <c r="I91" s="338"/>
      <c r="J91" s="338"/>
      <c r="K91" s="322">
        <f t="shared" ref="K91:K94" si="21">SUM(D91:J91)</f>
        <v>0</v>
      </c>
      <c r="L91" s="264"/>
      <c r="M91" s="100"/>
    </row>
    <row r="92" spans="1:13" ht="12.75" customHeight="1" x14ac:dyDescent="0.2">
      <c r="A92" s="75"/>
      <c r="B92" s="147"/>
      <c r="C92" s="346" t="s">
        <v>4</v>
      </c>
      <c r="D92" s="338"/>
      <c r="E92" s="338"/>
      <c r="F92" s="338"/>
      <c r="G92" s="338"/>
      <c r="H92" s="338"/>
      <c r="I92" s="338"/>
      <c r="J92" s="338"/>
      <c r="K92" s="322">
        <f t="shared" si="21"/>
        <v>0</v>
      </c>
      <c r="L92" s="264"/>
      <c r="M92" s="100"/>
    </row>
    <row r="93" spans="1:13" ht="12.75" customHeight="1" x14ac:dyDescent="0.2">
      <c r="A93" s="75"/>
      <c r="B93" s="147"/>
      <c r="C93" s="346" t="s">
        <v>4</v>
      </c>
      <c r="D93" s="338"/>
      <c r="E93" s="338"/>
      <c r="F93" s="338"/>
      <c r="G93" s="338"/>
      <c r="H93" s="338"/>
      <c r="I93" s="338"/>
      <c r="J93" s="338"/>
      <c r="K93" s="322">
        <f t="shared" si="21"/>
        <v>0</v>
      </c>
      <c r="L93" s="264"/>
      <c r="M93" s="100"/>
    </row>
    <row r="94" spans="1:13" ht="12.75" customHeight="1" x14ac:dyDescent="0.2">
      <c r="A94" s="75"/>
      <c r="B94" s="147"/>
      <c r="C94" s="346" t="s">
        <v>4</v>
      </c>
      <c r="D94" s="338"/>
      <c r="E94" s="338"/>
      <c r="F94" s="338"/>
      <c r="G94" s="338"/>
      <c r="H94" s="338"/>
      <c r="I94" s="338"/>
      <c r="J94" s="338"/>
      <c r="K94" s="322">
        <f t="shared" si="21"/>
        <v>0</v>
      </c>
      <c r="L94" s="264"/>
      <c r="M94" s="100"/>
    </row>
    <row r="95" spans="1:13" ht="12.75" customHeight="1" thickBot="1" x14ac:dyDescent="0.25">
      <c r="A95" s="75"/>
      <c r="B95" s="147"/>
      <c r="C95" s="348" t="s">
        <v>4</v>
      </c>
      <c r="D95" s="341"/>
      <c r="E95" s="341"/>
      <c r="F95" s="341"/>
      <c r="G95" s="341"/>
      <c r="H95" s="341"/>
      <c r="I95" s="341"/>
      <c r="J95" s="341"/>
      <c r="K95" s="322">
        <f t="shared" si="20"/>
        <v>0</v>
      </c>
      <c r="L95" s="264"/>
      <c r="M95" s="100"/>
    </row>
    <row r="96" spans="1:13" ht="12.75" customHeight="1" thickBot="1" x14ac:dyDescent="0.25">
      <c r="A96" s="75"/>
      <c r="B96" s="147"/>
      <c r="C96" s="275" t="s">
        <v>56</v>
      </c>
      <c r="D96" s="319"/>
      <c r="E96" s="319"/>
      <c r="F96" s="319"/>
      <c r="G96" s="319"/>
      <c r="H96" s="319"/>
      <c r="I96" s="319"/>
      <c r="J96" s="320"/>
      <c r="K96" s="321"/>
      <c r="L96" s="264"/>
      <c r="M96" s="100"/>
    </row>
    <row r="97" spans="1:13" x14ac:dyDescent="0.2">
      <c r="A97" s="75"/>
      <c r="B97" s="147"/>
      <c r="C97" s="351">
        <f>'(1) Übersicht'!E15</f>
        <v>0</v>
      </c>
      <c r="D97" s="342"/>
      <c r="E97" s="337"/>
      <c r="F97" s="337"/>
      <c r="G97" s="337"/>
      <c r="H97" s="337"/>
      <c r="I97" s="337"/>
      <c r="J97" s="337"/>
      <c r="K97" s="322">
        <f>SUM(D97:J97)</f>
        <v>0</v>
      </c>
      <c r="L97" s="264"/>
      <c r="M97" s="100"/>
    </row>
    <row r="98" spans="1:13" x14ac:dyDescent="0.2">
      <c r="A98" s="75"/>
      <c r="B98" s="147"/>
      <c r="C98" s="352">
        <f>'(1) Übersicht'!E16</f>
        <v>0</v>
      </c>
      <c r="D98" s="343"/>
      <c r="E98" s="338"/>
      <c r="F98" s="338"/>
      <c r="G98" s="338"/>
      <c r="H98" s="338"/>
      <c r="I98" s="338"/>
      <c r="J98" s="338"/>
      <c r="K98" s="322">
        <f t="shared" ref="K98:K107" si="22">SUM(D98:J98)</f>
        <v>0</v>
      </c>
      <c r="L98" s="264"/>
      <c r="M98" s="100"/>
    </row>
    <row r="99" spans="1:13" x14ac:dyDescent="0.2">
      <c r="A99" s="75"/>
      <c r="B99" s="147"/>
      <c r="C99" s="352">
        <f>'(1) Übersicht'!E17</f>
        <v>0</v>
      </c>
      <c r="D99" s="343"/>
      <c r="E99" s="338"/>
      <c r="F99" s="338"/>
      <c r="G99" s="338"/>
      <c r="H99" s="338"/>
      <c r="I99" s="338"/>
      <c r="J99" s="338"/>
      <c r="K99" s="322">
        <f t="shared" si="22"/>
        <v>0</v>
      </c>
      <c r="L99" s="264"/>
      <c r="M99" s="100"/>
    </row>
    <row r="100" spans="1:13" x14ac:dyDescent="0.2">
      <c r="A100" s="75"/>
      <c r="B100" s="147"/>
      <c r="C100" s="352">
        <f>'(1) Übersicht'!E21</f>
        <v>0</v>
      </c>
      <c r="D100" s="343"/>
      <c r="E100" s="338"/>
      <c r="F100" s="338"/>
      <c r="G100" s="338"/>
      <c r="H100" s="338"/>
      <c r="I100" s="338"/>
      <c r="J100" s="338"/>
      <c r="K100" s="322">
        <f t="shared" si="22"/>
        <v>0</v>
      </c>
      <c r="L100" s="264"/>
      <c r="M100" s="100"/>
    </row>
    <row r="101" spans="1:13" x14ac:dyDescent="0.2">
      <c r="A101" s="75"/>
      <c r="B101" s="147"/>
      <c r="C101" s="352">
        <f>'(1) Übersicht'!E22</f>
        <v>0</v>
      </c>
      <c r="D101" s="343"/>
      <c r="E101" s="338"/>
      <c r="F101" s="338"/>
      <c r="G101" s="338"/>
      <c r="H101" s="338"/>
      <c r="I101" s="338"/>
      <c r="J101" s="338"/>
      <c r="K101" s="322">
        <f t="shared" si="22"/>
        <v>0</v>
      </c>
      <c r="L101" s="264"/>
      <c r="M101" s="100"/>
    </row>
    <row r="102" spans="1:13" x14ac:dyDescent="0.2">
      <c r="A102" s="75"/>
      <c r="B102" s="147"/>
      <c r="C102" s="352">
        <f>'(1) Übersicht'!E23</f>
        <v>0</v>
      </c>
      <c r="D102" s="343"/>
      <c r="E102" s="338"/>
      <c r="F102" s="338"/>
      <c r="G102" s="338"/>
      <c r="H102" s="338"/>
      <c r="I102" s="338"/>
      <c r="J102" s="338"/>
      <c r="K102" s="322">
        <f t="shared" si="22"/>
        <v>0</v>
      </c>
      <c r="L102" s="264"/>
      <c r="M102" s="100"/>
    </row>
    <row r="103" spans="1:13" x14ac:dyDescent="0.2">
      <c r="A103" s="75"/>
      <c r="B103" s="147"/>
      <c r="C103" s="352">
        <f>'(1) Übersicht'!E21</f>
        <v>0</v>
      </c>
      <c r="D103" s="343"/>
      <c r="E103" s="338"/>
      <c r="F103" s="338"/>
      <c r="G103" s="338"/>
      <c r="H103" s="338"/>
      <c r="I103" s="338"/>
      <c r="J103" s="338"/>
      <c r="K103" s="322">
        <f t="shared" ref="K103:K106" si="23">SUM(D103:J103)</f>
        <v>0</v>
      </c>
      <c r="L103" s="264"/>
      <c r="M103" s="100"/>
    </row>
    <row r="104" spans="1:13" x14ac:dyDescent="0.2">
      <c r="A104" s="75"/>
      <c r="B104" s="147"/>
      <c r="C104" s="352">
        <f>'(1) Übersicht'!E22</f>
        <v>0</v>
      </c>
      <c r="D104" s="343"/>
      <c r="E104" s="338"/>
      <c r="F104" s="338"/>
      <c r="G104" s="338"/>
      <c r="H104" s="338"/>
      <c r="I104" s="338"/>
      <c r="J104" s="338"/>
      <c r="K104" s="322">
        <f t="shared" si="23"/>
        <v>0</v>
      </c>
      <c r="L104" s="264"/>
      <c r="M104" s="100"/>
    </row>
    <row r="105" spans="1:13" x14ac:dyDescent="0.2">
      <c r="A105" s="75"/>
      <c r="B105" s="147"/>
      <c r="C105" s="352">
        <f>'(1) Übersicht'!E23</f>
        <v>0</v>
      </c>
      <c r="D105" s="343"/>
      <c r="E105" s="338"/>
      <c r="F105" s="338"/>
      <c r="G105" s="338"/>
      <c r="H105" s="338"/>
      <c r="I105" s="338"/>
      <c r="J105" s="338"/>
      <c r="K105" s="322">
        <f t="shared" si="23"/>
        <v>0</v>
      </c>
      <c r="L105" s="264"/>
      <c r="M105" s="100"/>
    </row>
    <row r="106" spans="1:13" x14ac:dyDescent="0.2">
      <c r="A106" s="75"/>
      <c r="B106" s="147"/>
      <c r="C106" s="352">
        <f>'(1) Übersicht'!E24</f>
        <v>0</v>
      </c>
      <c r="D106" s="343"/>
      <c r="E106" s="338"/>
      <c r="F106" s="338"/>
      <c r="G106" s="338"/>
      <c r="H106" s="338"/>
      <c r="I106" s="338"/>
      <c r="J106" s="338"/>
      <c r="K106" s="322">
        <f t="shared" si="23"/>
        <v>0</v>
      </c>
      <c r="L106" s="264"/>
      <c r="M106" s="100"/>
    </row>
    <row r="107" spans="1:13" ht="13.5" thickBot="1" x14ac:dyDescent="0.25">
      <c r="A107" s="75"/>
      <c r="B107" s="147"/>
      <c r="C107" s="353">
        <f>'(1) Übersicht'!E25</f>
        <v>0</v>
      </c>
      <c r="D107" s="344"/>
      <c r="E107" s="341"/>
      <c r="F107" s="341"/>
      <c r="G107" s="341"/>
      <c r="H107" s="341"/>
      <c r="I107" s="341"/>
      <c r="J107" s="341"/>
      <c r="K107" s="322">
        <f t="shared" si="22"/>
        <v>0</v>
      </c>
      <c r="L107" s="264"/>
      <c r="M107" s="100"/>
    </row>
    <row r="108" spans="1:13" x14ac:dyDescent="0.2">
      <c r="A108" s="75"/>
      <c r="B108" s="147"/>
      <c r="C108" s="265" t="s">
        <v>2</v>
      </c>
      <c r="D108" s="278">
        <f t="shared" ref="D108:J108" si="24">SUM(D84:D107)</f>
        <v>0</v>
      </c>
      <c r="E108" s="278">
        <f t="shared" si="24"/>
        <v>0</v>
      </c>
      <c r="F108" s="278">
        <f t="shared" si="24"/>
        <v>0</v>
      </c>
      <c r="G108" s="278">
        <f t="shared" si="24"/>
        <v>0</v>
      </c>
      <c r="H108" s="278">
        <f t="shared" si="24"/>
        <v>0</v>
      </c>
      <c r="I108" s="278">
        <f t="shared" si="24"/>
        <v>0</v>
      </c>
      <c r="J108" s="278">
        <f t="shared" si="24"/>
        <v>0</v>
      </c>
      <c r="K108" s="323">
        <f>ROUND(SUM(K84:K107),0)</f>
        <v>0</v>
      </c>
      <c r="L108" s="268"/>
      <c r="M108" s="474"/>
    </row>
    <row r="109" spans="1:13" ht="42" customHeight="1" x14ac:dyDescent="0.2">
      <c r="A109" s="75"/>
      <c r="B109" s="280"/>
      <c r="C109" s="281"/>
      <c r="D109" s="282" t="str">
        <f>IF(D84&gt;D63,"Check amount requested","")</f>
        <v/>
      </c>
      <c r="E109" s="282" t="str">
        <f t="shared" ref="E109:J109" si="25">IF(E84&gt;E63,"Check amount requested","")</f>
        <v/>
      </c>
      <c r="F109" s="282" t="str">
        <f>IF(F84&gt;F63,"Check amount requested","")</f>
        <v/>
      </c>
      <c r="G109" s="282" t="str">
        <f t="shared" si="25"/>
        <v/>
      </c>
      <c r="H109" s="282" t="str">
        <f t="shared" si="25"/>
        <v/>
      </c>
      <c r="I109" s="282" t="str">
        <f t="shared" si="25"/>
        <v/>
      </c>
      <c r="J109" s="282" t="str">
        <f t="shared" si="25"/>
        <v/>
      </c>
      <c r="K109" s="283"/>
      <c r="L109" s="284"/>
      <c r="M109" s="475"/>
    </row>
    <row r="110" spans="1:13" ht="42" customHeight="1" x14ac:dyDescent="0.2">
      <c r="A110" s="75"/>
      <c r="B110" s="285"/>
      <c r="C110" s="286"/>
      <c r="D110" s="287" t="str">
        <f>IF(D79&lt;&gt;D108,"Check Totals","")</f>
        <v/>
      </c>
      <c r="E110" s="287" t="str">
        <f t="shared" ref="E110:J110" si="26">IF(E79&lt;&gt;E108,"Check Totals","")</f>
        <v/>
      </c>
      <c r="F110" s="287" t="str">
        <f t="shared" si="26"/>
        <v/>
      </c>
      <c r="G110" s="287" t="str">
        <f t="shared" si="26"/>
        <v/>
      </c>
      <c r="H110" s="287" t="str">
        <f t="shared" si="26"/>
        <v/>
      </c>
      <c r="I110" s="287" t="str">
        <f t="shared" si="26"/>
        <v/>
      </c>
      <c r="J110" s="287" t="str">
        <f t="shared" si="26"/>
        <v/>
      </c>
      <c r="K110" s="288"/>
      <c r="L110" s="289"/>
      <c r="M110" s="476"/>
    </row>
    <row r="111" spans="1:13" ht="16.5" customHeight="1" x14ac:dyDescent="0.2">
      <c r="A111" s="77"/>
      <c r="B111" s="66"/>
      <c r="C111" s="324" t="s">
        <v>15</v>
      </c>
      <c r="D111" s="324"/>
      <c r="E111" s="325"/>
      <c r="F111" s="325"/>
      <c r="G111" s="325"/>
      <c r="H111" s="325"/>
      <c r="I111" s="325"/>
      <c r="J111" s="325"/>
      <c r="K111" s="325"/>
      <c r="L111" s="326"/>
      <c r="M111" s="77"/>
    </row>
    <row r="112" spans="1:13" ht="15.75" customHeight="1" x14ac:dyDescent="0.2">
      <c r="A112" s="77"/>
      <c r="B112" s="232"/>
      <c r="C112" s="477" t="s">
        <v>92</v>
      </c>
      <c r="D112" s="478"/>
      <c r="E112" s="478"/>
      <c r="F112" s="478"/>
      <c r="G112" s="478"/>
      <c r="H112" s="478"/>
      <c r="I112" s="478"/>
      <c r="J112" s="478"/>
      <c r="K112" s="479"/>
      <c r="L112" s="327"/>
      <c r="M112" s="77"/>
    </row>
    <row r="113" spans="1:13" x14ac:dyDescent="0.2">
      <c r="A113" s="99"/>
      <c r="B113" s="328"/>
      <c r="C113" s="99"/>
      <c r="D113" s="99"/>
      <c r="E113" s="99"/>
      <c r="F113" s="99"/>
      <c r="G113" s="99"/>
      <c r="H113" s="99"/>
      <c r="I113" s="99"/>
      <c r="J113" s="99"/>
      <c r="K113" s="99"/>
      <c r="L113" s="328"/>
      <c r="M113" s="99"/>
    </row>
    <row r="115" spans="1:13" x14ac:dyDescent="0.2"/>
  </sheetData>
  <sheetProtection algorithmName="SHA-512" hashValue="x7LoZOD3JX6Smmw72uYV0J3vIQgrD9aTarF3eFOmCCsRkTrrmBShVZ48j9l+psRFjnUoLivLiMJ/yIQ0GbGk7w==" saltValue="6jUB+S3IpN6fIifblIsGLQ==" spinCount="100000" sheet="1" selectLockedCells="1"/>
  <mergeCells count="9">
    <mergeCell ref="M52:M54"/>
    <mergeCell ref="C112:K112"/>
    <mergeCell ref="M108:M110"/>
    <mergeCell ref="B2:L5"/>
    <mergeCell ref="D11:J11"/>
    <mergeCell ref="D66:J66"/>
    <mergeCell ref="M24:M26"/>
    <mergeCell ref="C81:K81"/>
    <mergeCell ref="D59:J59"/>
  </mergeCells>
  <conditionalFormatting sqref="D52:J52">
    <cfRule type="expression" dxfId="7" priority="4">
      <formula>D52&lt;&gt;D24</formula>
    </cfRule>
  </conditionalFormatting>
  <conditionalFormatting sqref="D84:J84">
    <cfRule type="expression" dxfId="6" priority="9">
      <formula>D84&gt;D63</formula>
    </cfRule>
  </conditionalFormatting>
  <conditionalFormatting sqref="D108:J108">
    <cfRule type="expression" dxfId="5" priority="8">
      <formula>D108&lt;&gt;D79</formula>
    </cfRule>
  </conditionalFormatting>
  <conditionalFormatting sqref="K24 K52">
    <cfRule type="expression" dxfId="4" priority="21">
      <formula>$K$52&lt;&gt;$K$24</formula>
    </cfRule>
  </conditionalFormatting>
  <conditionalFormatting sqref="K24">
    <cfRule type="cellIs" dxfId="3" priority="23" operator="notEqual">
      <formula>#REF!+#REF!</formula>
    </cfRule>
  </conditionalFormatting>
  <conditionalFormatting sqref="K29:L29">
    <cfRule type="expression" dxfId="2" priority="38">
      <formula>AND(#REF!="Pilot-/Demonstrationsprojekt (P+D)",#REF!&gt;0.4)</formula>
    </cfRule>
  </conditionalFormatting>
  <conditionalFormatting sqref="K84:L84 K86:L95">
    <cfRule type="expression" dxfId="1" priority="17">
      <formula>AND(#REF!="Pilot-/Demonstrationsprojekt (P+D)",#REF!&gt;0.4)</formula>
    </cfRule>
  </conditionalFormatting>
  <conditionalFormatting sqref="D79:J79">
    <cfRule type="expression" dxfId="0" priority="1">
      <formula>D79&lt;&gt;D61</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3:J83 D60:D62 E60:E62 F60:J62 D63:J63" unlockedFormula="1"/>
  </ignoredErrors>
  <extLst>
    <ext xmlns:x14="http://schemas.microsoft.com/office/spreadsheetml/2009/9/main" uri="{78C0D931-6437-407d-A8EE-F0AAD7539E65}">
      <x14:conditionalFormattings>
        <x14:conditionalFormatting xmlns:xm="http://schemas.microsoft.com/office/excel/2006/main">
          <x14:cfRule type="expression" priority="2" id="{F94B2C55-1108-42C6-BB62-FCF3678A843E}">
            <xm:f>D29&gt;'(1) Übersicht'!$E$49</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33FB-46B9-4660-BB80-42E9F33141A1}">
  <dimension ref="A1:C12"/>
  <sheetViews>
    <sheetView workbookViewId="0">
      <selection activeCell="E12" sqref="E12"/>
    </sheetView>
  </sheetViews>
  <sheetFormatPr baseColWidth="10" defaultRowHeight="12.75" x14ac:dyDescent="0.2"/>
  <sheetData>
    <row r="1" spans="1:3" ht="15" x14ac:dyDescent="0.25">
      <c r="A1" s="10" t="s">
        <v>10</v>
      </c>
      <c r="B1" s="8"/>
    </row>
    <row r="2" spans="1:3" ht="14.25" x14ac:dyDescent="0.2">
      <c r="A2" s="8" t="s">
        <v>14</v>
      </c>
      <c r="B2" s="9">
        <v>0.05</v>
      </c>
      <c r="C2" s="8"/>
    </row>
    <row r="3" spans="1:3" ht="14.25" x14ac:dyDescent="0.2">
      <c r="A3" s="11" t="s">
        <v>11</v>
      </c>
      <c r="B3" s="12" t="s">
        <v>12</v>
      </c>
    </row>
    <row r="4" spans="1:3" ht="14.25" x14ac:dyDescent="0.2">
      <c r="A4" s="8">
        <v>1</v>
      </c>
      <c r="B4" s="8">
        <f>1/((1+$B$2)^A4)</f>
        <v>0.95238095238095233</v>
      </c>
    </row>
    <row r="5" spans="1:3" ht="14.25" x14ac:dyDescent="0.2">
      <c r="A5" s="8">
        <v>2</v>
      </c>
      <c r="B5" s="8">
        <f t="shared" ref="B5:B10" si="0">1/((1+$B$2)^A5)</f>
        <v>0.90702947845804982</v>
      </c>
    </row>
    <row r="6" spans="1:3" ht="14.25" x14ac:dyDescent="0.2">
      <c r="A6" s="8">
        <v>3</v>
      </c>
      <c r="B6" s="8">
        <f t="shared" si="0"/>
        <v>0.86383759853147601</v>
      </c>
    </row>
    <row r="7" spans="1:3" ht="14.25" x14ac:dyDescent="0.2">
      <c r="A7" s="8">
        <v>4</v>
      </c>
      <c r="B7" s="8">
        <f t="shared" si="0"/>
        <v>0.82270247479188197</v>
      </c>
    </row>
    <row r="8" spans="1:3" ht="14.25" x14ac:dyDescent="0.2">
      <c r="A8" s="8">
        <v>5</v>
      </c>
      <c r="B8" s="8">
        <f t="shared" si="0"/>
        <v>0.78352616646845896</v>
      </c>
    </row>
    <row r="9" spans="1:3" ht="14.25" x14ac:dyDescent="0.2">
      <c r="A9" s="8">
        <v>6</v>
      </c>
      <c r="B9" s="8">
        <f t="shared" si="0"/>
        <v>0.74621539663662761</v>
      </c>
    </row>
    <row r="10" spans="1:3" ht="14.25" x14ac:dyDescent="0.2">
      <c r="A10" s="12">
        <v>7</v>
      </c>
      <c r="B10" s="12">
        <f t="shared" si="0"/>
        <v>0.71068133013012147</v>
      </c>
    </row>
    <row r="11" spans="1:3" ht="14.25" x14ac:dyDescent="0.2">
      <c r="A11" s="13" t="s">
        <v>13</v>
      </c>
      <c r="B11" s="8">
        <f>SUM(B4:B10)</f>
        <v>5.7863733973975684</v>
      </c>
    </row>
    <row r="12" spans="1:3" x14ac:dyDescent="0.2">
      <c r="A12" s="7"/>
      <c r="B12" s="7"/>
    </row>
  </sheetData>
  <pageMargins left="0.7" right="0.7" top="0.78740157499999996" bottom="0.78740157499999996"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election activeCell="G17" sqref="G17"/>
    </sheetView>
  </sheetViews>
  <sheetFormatPr baseColWidth="10" defaultRowHeight="12.75" x14ac:dyDescent="0.2"/>
  <sheetData>
    <row r="1" spans="1:2" x14ac:dyDescent="0.2">
      <c r="A1" t="s">
        <v>8</v>
      </c>
      <c r="B1" t="s">
        <v>7</v>
      </c>
    </row>
    <row r="2" spans="1:2" x14ac:dyDescent="0.2">
      <c r="A2" t="s">
        <v>16</v>
      </c>
      <c r="B2" t="s">
        <v>16</v>
      </c>
    </row>
    <row r="3" spans="1:2" x14ac:dyDescent="0.2">
      <c r="A3" t="s">
        <v>17</v>
      </c>
      <c r="B3" t="s">
        <v>17</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2.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94A4B6D7-CB32-41F7-90CE-43B95DD9BBB1}">
  <ds:schemaRefs>
    <ds:schemaRef ds:uri="312fd326-7b44-42ac-b7d0-d5b68cc79c5e"/>
    <ds:schemaRef ds:uri="http://purl.org/dc/terms/"/>
    <ds:schemaRef ds:uri="http://purl.org/dc/elements/1.1/"/>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(0) Hilfe zum Ausfüllen</vt:lpstr>
      <vt:lpstr>(1) Übersicht</vt:lpstr>
      <vt:lpstr>(2) Investitionskosten</vt:lpstr>
      <vt:lpstr>(3) Betriebskosten fix</vt:lpstr>
      <vt:lpstr>(3) Betriebskosten variabel</vt:lpstr>
      <vt:lpstr>(4) Finanzierung &amp; Finanzhilfe</vt:lpstr>
      <vt:lpstr>Diskontierung</vt:lpstr>
      <vt:lpstr>Legende</vt:lpstr>
      <vt:lpstr>Betriebskosten</vt:lpstr>
      <vt:lpstr>'(1) Übersicht'!Druckbereich</vt:lpstr>
      <vt:lpstr>'(2) Investitionskosten'!Druckbereich</vt:lpstr>
      <vt:lpstr>'(3) Betriebskosten fix'!Druckbereich</vt:lpstr>
      <vt:lpstr>'(3) Betriebskosten variabel'!Druckbereich</vt:lpstr>
      <vt:lpstr>Investitionskosten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2024-12-19T11:35:05Z</cp:lastPrinted>
  <dcterms:created xsi:type="dcterms:W3CDTF">2019-03-21T10:55:09Z</dcterms:created>
  <dcterms:modified xsi:type="dcterms:W3CDTF">2026-05-07T13:50:22Z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